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730"/>
  <workbookPr codeName="ThisWorkbook"/>
  <mc:AlternateContent xmlns:mc="http://schemas.openxmlformats.org/markup-compatibility/2006">
    <mc:Choice Requires="x15">
      <x15ac:absPath xmlns:x15ac="http://schemas.microsoft.com/office/spreadsheetml/2010/11/ac" url="D:\Users\molok\Documents\PVT_Reports\"/>
    </mc:Choice>
  </mc:AlternateContent>
  <xr:revisionPtr revIDLastSave="0" documentId="8_{BCA0D40A-22F5-4BD8-8FB0-C9B68A2D105D}" xr6:coauthVersionLast="45" xr6:coauthVersionMax="45" xr10:uidLastSave="{00000000-0000-0000-0000-000000000000}"/>
  <bookViews>
    <workbookView xWindow="2370" yWindow="720" windowWidth="21585" windowHeight="15120" tabRatio="793" activeTab="25"/>
  </bookViews>
  <sheets>
    <sheet name="Front" sheetId="63" r:id="rId1"/>
    <sheet name="Contents" sheetId="168" r:id="rId2"/>
    <sheet name="A" sheetId="212" r:id="rId3"/>
    <sheet name="B" sheetId="102" r:id="rId4"/>
    <sheet name="B.1" sheetId="169" r:id="rId5"/>
    <sheet name="C" sheetId="204" r:id="rId6"/>
    <sheet name="C.1" sheetId="270" r:id="rId7"/>
    <sheet name="C.4" sheetId="273" r:id="rId8"/>
    <sheet name="C.7" sheetId="272" r:id="rId9"/>
    <sheet name="C.10" sheetId="271" r:id="rId10"/>
    <sheet name="C.13" sheetId="269" r:id="rId11"/>
    <sheet name="C.16" sheetId="274" r:id="rId12"/>
    <sheet name="D" sheetId="275" r:id="rId13"/>
    <sheet name="D.1" sheetId="276" r:id="rId14"/>
    <sheet name="D.3" sheetId="283" r:id="rId15"/>
    <sheet name="D.5" sheetId="284" r:id="rId16"/>
    <sheet name="E" sheetId="277" r:id="rId17"/>
    <sheet name="E.1" sheetId="278" r:id="rId18"/>
    <sheet name="E.7" sheetId="289" r:id="rId19"/>
    <sheet name="E.13" sheetId="290" r:id="rId20"/>
    <sheet name="F" sheetId="279" r:id="rId21"/>
    <sheet name="F.1" sheetId="280" r:id="rId22"/>
    <sheet name="F.5" sheetId="287" r:id="rId23"/>
    <sheet name="F.9" sheetId="288" r:id="rId24"/>
    <sheet name="G" sheetId="281" r:id="rId25"/>
    <sheet name="G.1" sheetId="282" r:id="rId26"/>
    <sheet name="G.2" sheetId="285" r:id="rId27"/>
    <sheet name="G.3" sheetId="286" r:id="rId28"/>
    <sheet name="H" sheetId="179" r:id="rId29"/>
    <sheet name="H.1" sheetId="133" r:id="rId30"/>
    <sheet name="H.2" sheetId="134" r:id="rId31"/>
    <sheet name="Back" sheetId="135" r:id="rId32"/>
    <sheet name="Section Leader Page" sheetId="27"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s>
  <definedNames>
    <definedName name="\A">[88]DMPVT001!#REF!</definedName>
    <definedName name="\C">#REF!</definedName>
    <definedName name="\I">#REF!</definedName>
    <definedName name="\N">#REF!</definedName>
    <definedName name="\P">#REF!</definedName>
    <definedName name="\S">#REF!</definedName>
    <definedName name="\T">#REF!</definedName>
    <definedName name="__123Graph_A" hidden="1">[91]Data_Input!$C$39:$K$39</definedName>
    <definedName name="__1__123Graph_AChart_1A" hidden="1">'[63]SIEVE PLOT'!$G$52:$G$88</definedName>
    <definedName name="__123Graph_APVSUMV" hidden="1">[91]Data_Input!$C$39:$K$39</definedName>
    <definedName name="__123Graph_B" hidden="1">'[63]SIEVE PLOT'!$G$52:$G$88</definedName>
    <definedName name="__2__123Graph_BChart_1A" hidden="1">'[63]SIEVE PLOT'!$I$52:$I$88</definedName>
    <definedName name="__123Graph_CDVGG" hidden="1">[91]Data_Input!$J$23:$J$33</definedName>
    <definedName name="__123Graph_CDVROVTOT" hidden="1">[91]Data_Input!$D$22:$D$32</definedName>
    <definedName name="__123Graph_D" hidden="1">'[63]SIEVE PLOT'!$I$52:$I$88</definedName>
    <definedName name="__123Graph_DDVDEN" hidden="1">[91]Data_Input!$F$22:$F$33</definedName>
    <definedName name="__123Graph_EDVZ" hidden="1">[91]Data_Input!$G$23:$G$32</definedName>
    <definedName name="__123Graph_FDVFVF" hidden="1">[91]Data_Input!$H$23:$H$32</definedName>
    <definedName name="__123Graph_LBL_AZVZ2" hidden="1">[91]Data_Input!$L$30:$M$30</definedName>
    <definedName name="__123Graph_X" hidden="1">'[63]SIEVE PLOT'!$D$52:$D$88</definedName>
    <definedName name="__3__123Graph_XChart_1A" hidden="1">'[63]SIEVE PLOT'!$D$52:$D$88</definedName>
    <definedName name="__123Graph_XDVDEN" hidden="1">[91]Data_Input!$B$22:$B$33</definedName>
    <definedName name="__123Graph_XDVFVF" hidden="1">[91]Data_Input!$B$22:$B$33</definedName>
    <definedName name="__123Graph_XDVGG" hidden="1">[91]Data_Input!$B$23:$B$33</definedName>
    <definedName name="__123Graph_XDVGOR" hidden="1">[91]Data_Input!$B$22:$B$33</definedName>
    <definedName name="__123Graph_XDVROV" hidden="1">[91]Data_Input!$B$22:$B$33</definedName>
    <definedName name="__123Graph_XDVROVTOT" hidden="1">[91]Data_Input!$B$22:$B$33</definedName>
    <definedName name="__123Graph_XDVZ" hidden="1">[91]Data_Input!$B$23:$B$32</definedName>
    <definedName name="__123Graph_XPVSUMV" hidden="1">[91]Data_Input!$L$30:$M$30</definedName>
    <definedName name="__123Graph_XZVZ2" hidden="1">[91]Data_Input!$L$30:$M$30</definedName>
    <definedName name="_1__123Graph_AChart_1A" hidden="1">'[141]SIEVE PLOT'!$G$52:$G$88</definedName>
    <definedName name="_19._Volume_Balance">[84]IFE!$A$328</definedName>
    <definedName name="_1st_Blank_ID">'[97]Sample Table'!$J$3</definedName>
    <definedName name="_1st_Good_Inj_ID">'[97]Sample Table'!$J$2</definedName>
    <definedName name="_1st_Injection_Time">'[97]Sample Table'!$J$4</definedName>
    <definedName name="_2__123Graph_BChart_1A" hidden="1">'[141]SIEVE PLOT'!$I$52:$I$88</definedName>
    <definedName name="_20._ADDITIONAL_DAILY_MUD_PROPERTIES">[84]IFE!$A$344</definedName>
    <definedName name="_21._SOLIDS_ANALYSIS_DATA_2">[84]IFE!$A$388</definedName>
    <definedName name="_22._WM_HO_DAILY_INFO">[84]IFE!$A$433</definedName>
    <definedName name="_23.__Waste_Management_Description__Sludge">[84]IFE!$A$499</definedName>
    <definedName name="_24.__Waste_Management_Description__Liquid">[84]IFE!$A$523</definedName>
    <definedName name="_25.__SHAKER_SCREEN_ACCOUNTING">[84]IFE!$A$547</definedName>
    <definedName name="_26.__WM_Header_Information">[84]IFE!#REF!</definedName>
    <definedName name="_27.__WM_Daily_Information">[84]IFE!$A$580</definedName>
    <definedName name="_28.__WM_Cuttings_Injection_Daily_Info">[84]IFE!$A$823</definedName>
    <definedName name="_29.__WM_Cuttings_Injection_Detail">[84]IFE!$A$854</definedName>
    <definedName name="_2nd_Blank_ID">'[97]Sample Table'!$J$6</definedName>
    <definedName name="_2nd_Good_Inj_ID">'[97]Sample Table'!$J$5</definedName>
    <definedName name="_2nd_Injection_Time">'[97]Sample Table'!$J$7</definedName>
    <definedName name="_3__123Graph_XChart_1A" hidden="1">'[141]SIEVE PLOT'!$D$52:$D$88</definedName>
    <definedName name="_30.__WM_Product_List">[84]IFE!$A$886</definedName>
    <definedName name="_31.__WMWt_Treatment">[84]IFE!$A$918</definedName>
    <definedName name="_Fill" hidden="1">#REF!</definedName>
    <definedName name="_uop">#REF!</definedName>
    <definedName name="_uop212">#REF!</definedName>
    <definedName name="a">#REF!</definedName>
    <definedName name="A_100mmHg">'[111]Data Entry'!$O$64</definedName>
    <definedName name="A_10mmHg">'[111]Data Entry'!$O$65</definedName>
    <definedName name="A_1mmHg">'[111]Data Entry'!$O$69</definedName>
    <definedName name="A_2mmHg">'[111]Data Entry'!$O$68</definedName>
    <definedName name="A_5mmHg">'[111]Data Entry'!$O$66</definedName>
    <definedName name="A_constant" localSheetId="16">[38]FS_CALC!$D$29</definedName>
    <definedName name="A_constant">[38]FS_CALC!$D$29</definedName>
    <definedName name="A_D_Display_Codes" localSheetId="16">[149]Database!$G$28</definedName>
    <definedName name="A_D_Display_Codes">[3]Database!$G$28</definedName>
    <definedName name="A_D5236_P">'[111]Data Entry'!$O$70</definedName>
    <definedName name="A_Obs_Atm_P">'[111]Data Entry'!$O$63</definedName>
    <definedName name="A_PmmHg">'[111]Data Entry'!$O$67</definedName>
    <definedName name="a_x4">#REF!</definedName>
    <definedName name="A2MP">#REF!</definedName>
    <definedName name="_a3">#REF!</definedName>
    <definedName name="aa">#REF!</definedName>
    <definedName name="aaa">#REF!</definedName>
    <definedName name="aaaa">"range(displayable_email_list_range_ref).value"</definedName>
    <definedName name="aaaaa" localSheetId="6" hidden="1">{#N/A,#N/A,FALSE,"Oil-Based Mud"}</definedName>
    <definedName name="aaaaa" localSheetId="9" hidden="1">{#N/A,#N/A,FALSE,"Oil-Based Mud"}</definedName>
    <definedName name="aaaaa" localSheetId="10" hidden="1">{#N/A,#N/A,FALSE,"Oil-Based Mud"}</definedName>
    <definedName name="aaaaa" localSheetId="11" hidden="1">{#N/A,#N/A,FALSE,"Oil-Based Mud"}</definedName>
    <definedName name="aaaaa" localSheetId="7" hidden="1">{#N/A,#N/A,FALSE,"Oil-Based Mud"}</definedName>
    <definedName name="aaaaa" localSheetId="8" hidden="1">{#N/A,#N/A,FALSE,"Oil-Based Mud"}</definedName>
    <definedName name="aaaaa" localSheetId="14" hidden="1">{#N/A,#N/A,FALSE,"Oil-Based Mud"}</definedName>
    <definedName name="aaaaa" localSheetId="15" hidden="1">{#N/A,#N/A,FALSE,"Oil-Based Mud"}</definedName>
    <definedName name="aaaaa" localSheetId="19" hidden="1">{#N/A,#N/A,FALSE,"Oil-Based Mud"}</definedName>
    <definedName name="aaaaa" localSheetId="18" hidden="1">{#N/A,#N/A,FALSE,"Oil-Based Mud"}</definedName>
    <definedName name="aaaaa" localSheetId="22" hidden="1">{#N/A,#N/A,FALSE,"Oil-Based Mud"}</definedName>
    <definedName name="aaaaa" localSheetId="23" hidden="1">{#N/A,#N/A,FALSE,"Oil-Based Mud"}</definedName>
    <definedName name="aaaaa" localSheetId="26" hidden="1">{#N/A,#N/A,FALSE,"Oil-Based Mud"}</definedName>
    <definedName name="aaaaa" localSheetId="27" hidden="1">{#N/A,#N/A,FALSE,"Oil-Based Mud"}</definedName>
    <definedName name="aaaaa" hidden="1">{#N/A,#N/A,FALSE,"Oil-Based Mud"}</definedName>
    <definedName name="aaaaaa" localSheetId="6" hidden="1">{#N/A,#N/A,FALSE,"Oil-Based Mud"}</definedName>
    <definedName name="aaaaaa" localSheetId="9" hidden="1">{#N/A,#N/A,FALSE,"Oil-Based Mud"}</definedName>
    <definedName name="aaaaaa" localSheetId="10" hidden="1">{#N/A,#N/A,FALSE,"Oil-Based Mud"}</definedName>
    <definedName name="aaaaaa" localSheetId="11" hidden="1">{#N/A,#N/A,FALSE,"Oil-Based Mud"}</definedName>
    <definedName name="aaaaaa" localSheetId="7" hidden="1">{#N/A,#N/A,FALSE,"Oil-Based Mud"}</definedName>
    <definedName name="aaaaaa" localSheetId="8" hidden="1">{#N/A,#N/A,FALSE,"Oil-Based Mud"}</definedName>
    <definedName name="aaaaaa" localSheetId="14" hidden="1">{#N/A,#N/A,FALSE,"Oil-Based Mud"}</definedName>
    <definedName name="aaaaaa" localSheetId="15" hidden="1">{#N/A,#N/A,FALSE,"Oil-Based Mud"}</definedName>
    <definedName name="aaaaaa" localSheetId="19" hidden="1">{#N/A,#N/A,FALSE,"Oil-Based Mud"}</definedName>
    <definedName name="aaaaaa" localSheetId="18" hidden="1">{#N/A,#N/A,FALSE,"Oil-Based Mud"}</definedName>
    <definedName name="aaaaaa" localSheetId="22" hidden="1">{#N/A,#N/A,FALSE,"Oil-Based Mud"}</definedName>
    <definedName name="aaaaaa" localSheetId="23" hidden="1">{#N/A,#N/A,FALSE,"Oil-Based Mud"}</definedName>
    <definedName name="aaaaaa" localSheetId="26" hidden="1">{#N/A,#N/A,FALSE,"Oil-Based Mud"}</definedName>
    <definedName name="aaaaaa" localSheetId="27" hidden="1">{#N/A,#N/A,FALSE,"Oil-Based Mud"}</definedName>
    <definedName name="aaaaaa" hidden="1">{#N/A,#N/A,FALSE,"Oil-Based Mud"}</definedName>
    <definedName name="aaaaaaaaaaaaa" localSheetId="6" hidden="1">{#N/A,#N/A,FALSE,"Oil-Based Mud"}</definedName>
    <definedName name="aaaaaaaaaaaaa" localSheetId="9" hidden="1">{#N/A,#N/A,FALSE,"Oil-Based Mud"}</definedName>
    <definedName name="aaaaaaaaaaaaa" localSheetId="10" hidden="1">{#N/A,#N/A,FALSE,"Oil-Based Mud"}</definedName>
    <definedName name="aaaaaaaaaaaaa" localSheetId="11" hidden="1">{#N/A,#N/A,FALSE,"Oil-Based Mud"}</definedName>
    <definedName name="aaaaaaaaaaaaa" localSheetId="7" hidden="1">{#N/A,#N/A,FALSE,"Oil-Based Mud"}</definedName>
    <definedName name="aaaaaaaaaaaaa" localSheetId="8" hidden="1">{#N/A,#N/A,FALSE,"Oil-Based Mud"}</definedName>
    <definedName name="aaaaaaaaaaaaa" localSheetId="14" hidden="1">{#N/A,#N/A,FALSE,"Oil-Based Mud"}</definedName>
    <definedName name="aaaaaaaaaaaaa" localSheetId="15" hidden="1">{#N/A,#N/A,FALSE,"Oil-Based Mud"}</definedName>
    <definedName name="aaaaaaaaaaaaa" localSheetId="19" hidden="1">{#N/A,#N/A,FALSE,"Oil-Based Mud"}</definedName>
    <definedName name="aaaaaaaaaaaaa" localSheetId="18" hidden="1">{#N/A,#N/A,FALSE,"Oil-Based Mud"}</definedName>
    <definedName name="aaaaaaaaaaaaa" localSheetId="22" hidden="1">{#N/A,#N/A,FALSE,"Oil-Based Mud"}</definedName>
    <definedName name="aaaaaaaaaaaaa" localSheetId="23" hidden="1">{#N/A,#N/A,FALSE,"Oil-Based Mud"}</definedName>
    <definedName name="aaaaaaaaaaaaa" localSheetId="26" hidden="1">{#N/A,#N/A,FALSE,"Oil-Based Mud"}</definedName>
    <definedName name="aaaaaaaaaaaaa" localSheetId="27" hidden="1">{#N/A,#N/A,FALSE,"Oil-Based Mud"}</definedName>
    <definedName name="aaaaaaaaaaaaa" hidden="1">{#N/A,#N/A,FALSE,"Oil-Based Mud"}</definedName>
    <definedName name="Aband_Press">[73]Compositions!$BX$44</definedName>
    <definedName name="acl_job_number">'[112]Data Entry'!$E$15</definedName>
    <definedName name="ACL20040094">'[136]Stiff Plot Calcs'!$Y$82</definedName>
    <definedName name="Add_Wt">#REF!</definedName>
    <definedName name="address1" localSheetId="1">'[11]Data Entry - Compositions'!$BK$22</definedName>
    <definedName name="address1" localSheetId="20">#REF!</definedName>
    <definedName name="address1" localSheetId="24">#REF!</definedName>
    <definedName name="address1">Front!$J$30</definedName>
    <definedName name="address2" localSheetId="1">'[11]Data Entry - Compositions'!$BK$23</definedName>
    <definedName name="address2" localSheetId="20">#REF!</definedName>
    <definedName name="address2" localSheetId="24">#REF!</definedName>
    <definedName name="address2">Front!$J$31</definedName>
    <definedName name="address3">'[11]Data Entry - Compositions'!$BK$24</definedName>
    <definedName name="address4">'[11]Data Entry - Compositions'!$BK$25</definedName>
    <definedName name="address5">'[11]Data Entry - Compositions'!$BK$26</definedName>
    <definedName name="address6">'[11]Data Entry - Compositions'!$BK$27</definedName>
    <definedName name="address7" localSheetId="2">[24]Compositions!#REF!</definedName>
    <definedName name="address7" localSheetId="4">[14]Compositions!#REF!</definedName>
    <definedName name="address7" localSheetId="1">[12]Compositions!#REF!</definedName>
    <definedName name="address7" localSheetId="12">[145]Compositions!#REF!</definedName>
    <definedName name="address7" localSheetId="16">[145]Compositions!#REF!</definedName>
    <definedName name="address7" localSheetId="20">[145]Compositions!#REF!</definedName>
    <definedName name="address7" localSheetId="24">[145]Compositions!#REF!</definedName>
    <definedName name="address7">[14]Compositions!#REF!</definedName>
    <definedName name="adfawzfe" localSheetId="6" hidden="1">{#N/A,#N/A,FALSE,"Oil-Based Mud"}</definedName>
    <definedName name="adfawzfe" localSheetId="9" hidden="1">{#N/A,#N/A,FALSE,"Oil-Based Mud"}</definedName>
    <definedName name="adfawzfe" localSheetId="10" hidden="1">{#N/A,#N/A,FALSE,"Oil-Based Mud"}</definedName>
    <definedName name="adfawzfe" localSheetId="11" hidden="1">{#N/A,#N/A,FALSE,"Oil-Based Mud"}</definedName>
    <definedName name="adfawzfe" localSheetId="7" hidden="1">{#N/A,#N/A,FALSE,"Oil-Based Mud"}</definedName>
    <definedName name="adfawzfe" localSheetId="8" hidden="1">{#N/A,#N/A,FALSE,"Oil-Based Mud"}</definedName>
    <definedName name="adfawzfe" localSheetId="14" hidden="1">{#N/A,#N/A,FALSE,"Oil-Based Mud"}</definedName>
    <definedName name="adfawzfe" localSheetId="15" hidden="1">{#N/A,#N/A,FALSE,"Oil-Based Mud"}</definedName>
    <definedName name="adfawzfe" localSheetId="19" hidden="1">{#N/A,#N/A,FALSE,"Oil-Based Mud"}</definedName>
    <definedName name="adfawzfe" localSheetId="18" hidden="1">{#N/A,#N/A,FALSE,"Oil-Based Mud"}</definedName>
    <definedName name="adfawzfe" localSheetId="22" hidden="1">{#N/A,#N/A,FALSE,"Oil-Based Mud"}</definedName>
    <definedName name="adfawzfe" localSheetId="23" hidden="1">{#N/A,#N/A,FALSE,"Oil-Based Mud"}</definedName>
    <definedName name="adfawzfe" localSheetId="26" hidden="1">{#N/A,#N/A,FALSE,"Oil-Based Mud"}</definedName>
    <definedName name="adfawzfe" localSheetId="27" hidden="1">{#N/A,#N/A,FALSE,"Oil-Based Mud"}</definedName>
    <definedName name="adfawzfe" hidden="1">{#N/A,#N/A,FALSE,"Oil-Based Mud"}</definedName>
    <definedName name="ADJCOMP">#REF!</definedName>
    <definedName name="ADJCWP">#REF!</definedName>
    <definedName name="adsfafdas" localSheetId="6" hidden="1">{#N/A,#N/A,FALSE,"Oil-Based Mud"}</definedName>
    <definedName name="adsfafdas" localSheetId="9" hidden="1">{#N/A,#N/A,FALSE,"Oil-Based Mud"}</definedName>
    <definedName name="adsfafdas" localSheetId="10" hidden="1">{#N/A,#N/A,FALSE,"Oil-Based Mud"}</definedName>
    <definedName name="adsfafdas" localSheetId="11" hidden="1">{#N/A,#N/A,FALSE,"Oil-Based Mud"}</definedName>
    <definedName name="adsfafdas" localSheetId="7" hidden="1">{#N/A,#N/A,FALSE,"Oil-Based Mud"}</definedName>
    <definedName name="adsfafdas" localSheetId="8" hidden="1">{#N/A,#N/A,FALSE,"Oil-Based Mud"}</definedName>
    <definedName name="adsfafdas" localSheetId="14" hidden="1">{#N/A,#N/A,FALSE,"Oil-Based Mud"}</definedName>
    <definedName name="adsfafdas" localSheetId="15" hidden="1">{#N/A,#N/A,FALSE,"Oil-Based Mud"}</definedName>
    <definedName name="adsfafdas" localSheetId="19" hidden="1">{#N/A,#N/A,FALSE,"Oil-Based Mud"}</definedName>
    <definedName name="adsfafdas" localSheetId="18" hidden="1">{#N/A,#N/A,FALSE,"Oil-Based Mud"}</definedName>
    <definedName name="adsfafdas" localSheetId="22" hidden="1">{#N/A,#N/A,FALSE,"Oil-Based Mud"}</definedName>
    <definedName name="adsfafdas" localSheetId="23" hidden="1">{#N/A,#N/A,FALSE,"Oil-Based Mud"}</definedName>
    <definedName name="adsfafdas" localSheetId="26" hidden="1">{#N/A,#N/A,FALSE,"Oil-Based Mud"}</definedName>
    <definedName name="adsfafdas" localSheetId="27" hidden="1">{#N/A,#N/A,FALSE,"Oil-Based Mud"}</definedName>
    <definedName name="adsfafdas" hidden="1">{#N/A,#N/A,FALSE,"Oil-Based Mud"}</definedName>
    <definedName name="aerererere" localSheetId="6" hidden="1">{#N/A,#N/A,FALSE,"Oil-Based Mud"}</definedName>
    <definedName name="aerererere" localSheetId="9" hidden="1">{#N/A,#N/A,FALSE,"Oil-Based Mud"}</definedName>
    <definedName name="aerererere" localSheetId="10" hidden="1">{#N/A,#N/A,FALSE,"Oil-Based Mud"}</definedName>
    <definedName name="aerererere" localSheetId="11" hidden="1">{#N/A,#N/A,FALSE,"Oil-Based Mud"}</definedName>
    <definedName name="aerererere" localSheetId="7" hidden="1">{#N/A,#N/A,FALSE,"Oil-Based Mud"}</definedName>
    <definedName name="aerererere" localSheetId="8" hidden="1">{#N/A,#N/A,FALSE,"Oil-Based Mud"}</definedName>
    <definedName name="aerererere" localSheetId="14" hidden="1">{#N/A,#N/A,FALSE,"Oil-Based Mud"}</definedName>
    <definedName name="aerererere" localSheetId="15" hidden="1">{#N/A,#N/A,FALSE,"Oil-Based Mud"}</definedName>
    <definedName name="aerererere" localSheetId="19" hidden="1">{#N/A,#N/A,FALSE,"Oil-Based Mud"}</definedName>
    <definedName name="aerererere" localSheetId="18" hidden="1">{#N/A,#N/A,FALSE,"Oil-Based Mud"}</definedName>
    <definedName name="aerererere" localSheetId="22" hidden="1">{#N/A,#N/A,FALSE,"Oil-Based Mud"}</definedName>
    <definedName name="aerererere" localSheetId="23" hidden="1">{#N/A,#N/A,FALSE,"Oil-Based Mud"}</definedName>
    <definedName name="aerererere" localSheetId="26" hidden="1">{#N/A,#N/A,FALSE,"Oil-Based Mud"}</definedName>
    <definedName name="aerererere" localSheetId="27" hidden="1">{#N/A,#N/A,FALSE,"Oil-Based Mud"}</definedName>
    <definedName name="aerererere" hidden="1">{#N/A,#N/A,FALSE,"Oil-Based Mud"}</definedName>
    <definedName name="afdfasdfadsfasdfadsfewrewr" localSheetId="6" hidden="1">{#N/A,#N/A,FALSE,"Oil-Based Mud"}</definedName>
    <definedName name="afdfasdfadsfasdfadsfewrewr" localSheetId="9" hidden="1">{#N/A,#N/A,FALSE,"Oil-Based Mud"}</definedName>
    <definedName name="afdfasdfadsfasdfadsfewrewr" localSheetId="10" hidden="1">{#N/A,#N/A,FALSE,"Oil-Based Mud"}</definedName>
    <definedName name="afdfasdfadsfasdfadsfewrewr" localSheetId="11" hidden="1">{#N/A,#N/A,FALSE,"Oil-Based Mud"}</definedName>
    <definedName name="afdfasdfadsfasdfadsfewrewr" localSheetId="7" hidden="1">{#N/A,#N/A,FALSE,"Oil-Based Mud"}</definedName>
    <definedName name="afdfasdfadsfasdfadsfewrewr" localSheetId="8" hidden="1">{#N/A,#N/A,FALSE,"Oil-Based Mud"}</definedName>
    <definedName name="afdfasdfadsfasdfadsfewrewr" localSheetId="14" hidden="1">{#N/A,#N/A,FALSE,"Oil-Based Mud"}</definedName>
    <definedName name="afdfasdfadsfasdfadsfewrewr" localSheetId="15" hidden="1">{#N/A,#N/A,FALSE,"Oil-Based Mud"}</definedName>
    <definedName name="afdfasdfadsfasdfadsfewrewr" localSheetId="19" hidden="1">{#N/A,#N/A,FALSE,"Oil-Based Mud"}</definedName>
    <definedName name="afdfasdfadsfasdfadsfewrewr" localSheetId="18" hidden="1">{#N/A,#N/A,FALSE,"Oil-Based Mud"}</definedName>
    <definedName name="afdfasdfadsfasdfadsfewrewr" localSheetId="22" hidden="1">{#N/A,#N/A,FALSE,"Oil-Based Mud"}</definedName>
    <definedName name="afdfasdfadsfasdfadsfewrewr" localSheetId="23" hidden="1">{#N/A,#N/A,FALSE,"Oil-Based Mud"}</definedName>
    <definedName name="afdfasdfadsfasdfadsfewrewr" localSheetId="26" hidden="1">{#N/A,#N/A,FALSE,"Oil-Based Mud"}</definedName>
    <definedName name="afdfasdfadsfasdfadsfewrewr" localSheetId="27" hidden="1">{#N/A,#N/A,FALSE,"Oil-Based Mud"}</definedName>
    <definedName name="afdfasdfadsfasdfadsfewrewr" hidden="1">{#N/A,#N/A,FALSE,"Oil-Based Mud"}</definedName>
    <definedName name="afdfdfasddf" localSheetId="6" hidden="1">{#N/A,#N/A,FALSE,"Oil-Based Mud"}</definedName>
    <definedName name="afdfdfasddf" localSheetId="9" hidden="1">{#N/A,#N/A,FALSE,"Oil-Based Mud"}</definedName>
    <definedName name="afdfdfasddf" localSheetId="10" hidden="1">{#N/A,#N/A,FALSE,"Oil-Based Mud"}</definedName>
    <definedName name="afdfdfasddf" localSheetId="11" hidden="1">{#N/A,#N/A,FALSE,"Oil-Based Mud"}</definedName>
    <definedName name="afdfdfasddf" localSheetId="7" hidden="1">{#N/A,#N/A,FALSE,"Oil-Based Mud"}</definedName>
    <definedName name="afdfdfasddf" localSheetId="8" hidden="1">{#N/A,#N/A,FALSE,"Oil-Based Mud"}</definedName>
    <definedName name="afdfdfasddf" localSheetId="14" hidden="1">{#N/A,#N/A,FALSE,"Oil-Based Mud"}</definedName>
    <definedName name="afdfdfasddf" localSheetId="15" hidden="1">{#N/A,#N/A,FALSE,"Oil-Based Mud"}</definedName>
    <definedName name="afdfdfasddf" localSheetId="19" hidden="1">{#N/A,#N/A,FALSE,"Oil-Based Mud"}</definedName>
    <definedName name="afdfdfasddf" localSheetId="18" hidden="1">{#N/A,#N/A,FALSE,"Oil-Based Mud"}</definedName>
    <definedName name="afdfdfasddf" localSheetId="22" hidden="1">{#N/A,#N/A,FALSE,"Oil-Based Mud"}</definedName>
    <definedName name="afdfdfasddf" localSheetId="23" hidden="1">{#N/A,#N/A,FALSE,"Oil-Based Mud"}</definedName>
    <definedName name="afdfdfasddf" localSheetId="26" hidden="1">{#N/A,#N/A,FALSE,"Oil-Based Mud"}</definedName>
    <definedName name="afdfdfasddf" localSheetId="27" hidden="1">{#N/A,#N/A,FALSE,"Oil-Based Mud"}</definedName>
    <definedName name="afdfdfasddf" hidden="1">{#N/A,#N/A,FALSE,"Oil-Based Mud"}</definedName>
    <definedName name="afdfdfdfdf" localSheetId="6" hidden="1">{#N/A,#N/A,FALSE,"Oil-Based Mud"}</definedName>
    <definedName name="afdfdfdfdf" localSheetId="9" hidden="1">{#N/A,#N/A,FALSE,"Oil-Based Mud"}</definedName>
    <definedName name="afdfdfdfdf" localSheetId="10" hidden="1">{#N/A,#N/A,FALSE,"Oil-Based Mud"}</definedName>
    <definedName name="afdfdfdfdf" localSheetId="11" hidden="1">{#N/A,#N/A,FALSE,"Oil-Based Mud"}</definedName>
    <definedName name="afdfdfdfdf" localSheetId="7" hidden="1">{#N/A,#N/A,FALSE,"Oil-Based Mud"}</definedName>
    <definedName name="afdfdfdfdf" localSheetId="8" hidden="1">{#N/A,#N/A,FALSE,"Oil-Based Mud"}</definedName>
    <definedName name="afdfdfdfdf" localSheetId="14" hidden="1">{#N/A,#N/A,FALSE,"Oil-Based Mud"}</definedName>
    <definedName name="afdfdfdfdf" localSheetId="15" hidden="1">{#N/A,#N/A,FALSE,"Oil-Based Mud"}</definedName>
    <definedName name="afdfdfdfdf" localSheetId="19" hidden="1">{#N/A,#N/A,FALSE,"Oil-Based Mud"}</definedName>
    <definedName name="afdfdfdfdf" localSheetId="18" hidden="1">{#N/A,#N/A,FALSE,"Oil-Based Mud"}</definedName>
    <definedName name="afdfdfdfdf" localSheetId="22" hidden="1">{#N/A,#N/A,FALSE,"Oil-Based Mud"}</definedName>
    <definedName name="afdfdfdfdf" localSheetId="23" hidden="1">{#N/A,#N/A,FALSE,"Oil-Based Mud"}</definedName>
    <definedName name="afdfdfdfdf" localSheetId="26" hidden="1">{#N/A,#N/A,FALSE,"Oil-Based Mud"}</definedName>
    <definedName name="afdfdfdfdf" localSheetId="27" hidden="1">{#N/A,#N/A,FALSE,"Oil-Based Mud"}</definedName>
    <definedName name="afdfdfdfdf" hidden="1">{#N/A,#N/A,FALSE,"Oil-Based Mud"}</definedName>
    <definedName name="afdsafasfadsfasdfa" localSheetId="6" hidden="1">{#N/A,#N/A,FALSE,"Oil-Based Mud"}</definedName>
    <definedName name="afdsafasfadsfasdfa" localSheetId="9" hidden="1">{#N/A,#N/A,FALSE,"Oil-Based Mud"}</definedName>
    <definedName name="afdsafasfadsfasdfa" localSheetId="10" hidden="1">{#N/A,#N/A,FALSE,"Oil-Based Mud"}</definedName>
    <definedName name="afdsafasfadsfasdfa" localSheetId="11" hidden="1">{#N/A,#N/A,FALSE,"Oil-Based Mud"}</definedName>
    <definedName name="afdsafasfadsfasdfa" localSheetId="7" hidden="1">{#N/A,#N/A,FALSE,"Oil-Based Mud"}</definedName>
    <definedName name="afdsafasfadsfasdfa" localSheetId="8" hidden="1">{#N/A,#N/A,FALSE,"Oil-Based Mud"}</definedName>
    <definedName name="afdsafasfadsfasdfa" localSheetId="14" hidden="1">{#N/A,#N/A,FALSE,"Oil-Based Mud"}</definedName>
    <definedName name="afdsafasfadsfasdfa" localSheetId="15" hidden="1">{#N/A,#N/A,FALSE,"Oil-Based Mud"}</definedName>
    <definedName name="afdsafasfadsfasdfa" localSheetId="19" hidden="1">{#N/A,#N/A,FALSE,"Oil-Based Mud"}</definedName>
    <definedName name="afdsafasfadsfasdfa" localSheetId="18" hidden="1">{#N/A,#N/A,FALSE,"Oil-Based Mud"}</definedName>
    <definedName name="afdsafasfadsfasdfa" localSheetId="22" hidden="1">{#N/A,#N/A,FALSE,"Oil-Based Mud"}</definedName>
    <definedName name="afdsafasfadsfasdfa" localSheetId="23" hidden="1">{#N/A,#N/A,FALSE,"Oil-Based Mud"}</definedName>
    <definedName name="afdsafasfadsfasdfa" localSheetId="26" hidden="1">{#N/A,#N/A,FALSE,"Oil-Based Mud"}</definedName>
    <definedName name="afdsafasfadsfasdfa" localSheetId="27" hidden="1">{#N/A,#N/A,FALSE,"Oil-Based Mud"}</definedName>
    <definedName name="afdsafasfadsfasdfa" hidden="1">{#N/A,#N/A,FALSE,"Oil-Based Mud"}</definedName>
    <definedName name="AIR">'[126]Input Data'!$BF$5</definedName>
    <definedName name="alan">#REF!</definedName>
    <definedName name="Alert" localSheetId="2">#REF!</definedName>
    <definedName name="Alert" localSheetId="1">#REF!</definedName>
    <definedName name="Alert">#REF!</definedName>
    <definedName name="Alert_sinker1" localSheetId="2">#REF!</definedName>
    <definedName name="Alert_sinker1" localSheetId="1">#REF!</definedName>
    <definedName name="Alert_sinker1">#REF!</definedName>
    <definedName name="Alert_sinker2" localSheetId="2">#REF!</definedName>
    <definedName name="Alert_sinker2" localSheetId="1">#REF!</definedName>
    <definedName name="Alert_sinker2">#REF!</definedName>
    <definedName name="Alert_tube" localSheetId="2">#REF!</definedName>
    <definedName name="Alert_tube" localSheetId="1">#REF!</definedName>
    <definedName name="Alert_tube">#REF!</definedName>
    <definedName name="all">'[113]Data Entry'!$E$5:$E$20,'[113]Data Entry'!$E$22:$E$23,'[113]Data Entry'!$E$26:$E$36,'[113]Data Entry'!$E$37,'[113]Data Entry'!$C$26,'[113]Data Entry'!$C$28,'[113]Data Entry'!$C$32:$C$36,'[113]Data Entry'!$J$6:$J$19,'[113]Data Entry'!$L$6:$M$19,'[113]Data Entry'!$L$21:$L$23</definedName>
    <definedName name="all_dilutions">'[112]Data Entry'!$M$6:$M$19</definedName>
    <definedName name="all_dilutions_except_total_iron">'[112]Data Entry'!$M$6:$M$18</definedName>
    <definedName name="all_entry_cells">'[112]Data Entry'!$E$5:$E$20,'[112]Data Entry'!$E$22:$E$23,'[112]Data Entry'!$E$26:$E$36,'[112]Data Entry'!$E$37,'[112]Data Entry'!$C$26,'[112]Data Entry'!$C$28,'[112]Data Entry'!$C$32:$C$36,'[112]Data Entry'!$J$6:$J$19,'[112]Data Entry'!$L$6:$M$19,'[112]Data Entry'!$L$21:$L$23</definedName>
    <definedName name="alpha" localSheetId="16">[38]FS_CALC!$D$38</definedName>
    <definedName name="alpha">[38]FS_CALC!$D$38</definedName>
    <definedName name="alternative_resisitivity_temp_F">'[112]Data Entry'!$E$37</definedName>
    <definedName name="AMWO">#REF!</definedName>
    <definedName name="Analyse_By_Dallas_nC14_Spiked_only_Method">'[48]Data Entry'!$C$119</definedName>
    <definedName name="Analyse_Unspiked_1_or_Spiked_2">'[48]Data Entry'!$C$111</definedName>
    <definedName name="analyses_type">#REF!</definedName>
    <definedName name="analysis_end_date" localSheetId="16">[149]Database!$L$62</definedName>
    <definedName name="analysis_end_date">[3]Database!$L$62</definedName>
    <definedName name="Analysis_Number">'[76]Data Entry'!$C$4</definedName>
    <definedName name="analysis_start_date" localSheetId="16">[149]Database!$K$62</definedName>
    <definedName name="analysis_start_date">[3]Database!$K$62</definedName>
    <definedName name="analyst" localSheetId="16">[149]Database!$M$62</definedName>
    <definedName name="analyst">[3]Database!$M$62</definedName>
    <definedName name="annulus" localSheetId="4">#REF!</definedName>
    <definedName name="annulus" localSheetId="1">#REF!</definedName>
    <definedName name="annulus" localSheetId="12">#REF!</definedName>
    <definedName name="annulus" localSheetId="16">#REF!</definedName>
    <definedName name="annulus" localSheetId="20">#REF!</definedName>
    <definedName name="annulus" localSheetId="24">#REF!</definedName>
    <definedName name="annulus">#REF!</definedName>
    <definedName name="anscount" hidden="1">3</definedName>
    <definedName name="anything_to_print" localSheetId="16">[149]Queries!$V$106</definedName>
    <definedName name="anything_to_print">[3]Queries!$V$106</definedName>
    <definedName name="API_at_p_base">'[56]Input Cell Data'!$U$24</definedName>
    <definedName name="API_RP45_Bicarbonate_factor">'[112]ICP Calculations'!$C$39</definedName>
    <definedName name="API_RP45_Carbonate_factor">'[112]ICP Calculations'!$C$40</definedName>
    <definedName name="API_RP45_Hydroxide_factor">'[112]ICP Calculations'!$C$41</definedName>
    <definedName name="appearance_after" localSheetId="16">[149]Database!$V$62</definedName>
    <definedName name="appearance_after">[3]Database!$V$62</definedName>
    <definedName name="appearance_before" localSheetId="16">[149]Database!$U$62</definedName>
    <definedName name="appearance_before">[3]Database!$U$62</definedName>
    <definedName name="aq">#REF!</definedName>
    <definedName name="Area_1">#REF!</definedName>
    <definedName name="Area_2">#REF!</definedName>
    <definedName name="Area_to_Area_PC_Norm_Factor">'[76]Linked calculations'!$O$69</definedName>
    <definedName name="as">#REF!</definedName>
    <definedName name="asa">#REF!</definedName>
    <definedName name="ASGO">#REF!</definedName>
    <definedName name="assay">#REF!</definedName>
    <definedName name="Atlas_Comment">'[76]Sample Table'!$J$4</definedName>
    <definedName name="Atlas_Data_ID">'[76]Sample Table'!$C$4</definedName>
    <definedName name="Atlas_Datum_datevalue">'[76]Atlas-time'!$C$5</definedName>
    <definedName name="Atlas_Group_Names">'[79]Data Entry'!$B$36:$B$93</definedName>
    <definedName name="Atlas_Imported_Sample_Table_Range">'[76]Sample Table'!$B$300:$T$400</definedName>
    <definedName name="Atlas_Injection_Data_ID">[76]Results!$C$5</definedName>
    <definedName name="Atlas_Sample_Table">'[76]Sample Table'!$B$300:$T$400</definedName>
    <definedName name="Atlas_Second_Time">'[76]Atlas-time'!$C$3</definedName>
    <definedName name="atrtrt" localSheetId="6" hidden="1">{#N/A,#N/A,FALSE,"Oil-Based Mud"}</definedName>
    <definedName name="atrtrt" localSheetId="9" hidden="1">{#N/A,#N/A,FALSE,"Oil-Based Mud"}</definedName>
    <definedName name="atrtrt" localSheetId="10" hidden="1">{#N/A,#N/A,FALSE,"Oil-Based Mud"}</definedName>
    <definedName name="atrtrt" localSheetId="11" hidden="1">{#N/A,#N/A,FALSE,"Oil-Based Mud"}</definedName>
    <definedName name="atrtrt" localSheetId="7" hidden="1">{#N/A,#N/A,FALSE,"Oil-Based Mud"}</definedName>
    <definedName name="atrtrt" localSheetId="8" hidden="1">{#N/A,#N/A,FALSE,"Oil-Based Mud"}</definedName>
    <definedName name="atrtrt" localSheetId="14" hidden="1">{#N/A,#N/A,FALSE,"Oil-Based Mud"}</definedName>
    <definedName name="atrtrt" localSheetId="15" hidden="1">{#N/A,#N/A,FALSE,"Oil-Based Mud"}</definedName>
    <definedName name="atrtrt" localSheetId="19" hidden="1">{#N/A,#N/A,FALSE,"Oil-Based Mud"}</definedName>
    <definedName name="atrtrt" localSheetId="18" hidden="1">{#N/A,#N/A,FALSE,"Oil-Based Mud"}</definedName>
    <definedName name="atrtrt" localSheetId="22" hidden="1">{#N/A,#N/A,FALSE,"Oil-Based Mud"}</definedName>
    <definedName name="atrtrt" localSheetId="23" hidden="1">{#N/A,#N/A,FALSE,"Oil-Based Mud"}</definedName>
    <definedName name="atrtrt" localSheetId="26" hidden="1">{#N/A,#N/A,FALSE,"Oil-Based Mud"}</definedName>
    <definedName name="atrtrt" localSheetId="27" hidden="1">{#N/A,#N/A,FALSE,"Oil-Based Mud"}</definedName>
    <definedName name="atrtrt" hidden="1">{#N/A,#N/A,FALSE,"Oil-Based Mud"}</definedName>
    <definedName name="Authorisation_Date">'[76]Sample Table'!$J$7</definedName>
    <definedName name="Authorisor_User_ID">'[76]Sample Table'!$J$5</definedName>
    <definedName name="available_gas_moles">[89]Compression!$E$21</definedName>
    <definedName name="average_ratio">'[79]Loss Adjustments'!$L$56</definedName>
    <definedName name="average_viscosities_area" localSheetId="4">#REF!</definedName>
    <definedName name="average_viscosities_area" localSheetId="1">#REF!</definedName>
    <definedName name="average_viscosities_area" localSheetId="12">#REF!</definedName>
    <definedName name="average_viscosities_area" localSheetId="16">#REF!</definedName>
    <definedName name="average_viscosities_area" localSheetId="20">#REF!</definedName>
    <definedName name="average_viscosities_area" localSheetId="24">#REF!</definedName>
    <definedName name="average_viscosities_area">#REF!</definedName>
    <definedName name="Avg_MW">'[99]Injection Gas Composition'!#REF!</definedName>
    <definedName name="Avogadro">[73]Depletion!$AI$30</definedName>
    <definedName name="avogadro_no" localSheetId="6">'[142]Miscellaneous Calculations'!#REF!</definedName>
    <definedName name="avogadro_no" localSheetId="9">'[142]Miscellaneous Calculations'!#REF!</definedName>
    <definedName name="avogadro_no" localSheetId="10">'[142]Miscellaneous Calculations'!#REF!</definedName>
    <definedName name="avogadro_no" localSheetId="11">'[142]Miscellaneous Calculations'!#REF!</definedName>
    <definedName name="avogadro_no" localSheetId="7">'[142]Miscellaneous Calculations'!#REF!</definedName>
    <definedName name="avogadro_no" localSheetId="8">'[142]Miscellaneous Calculations'!#REF!</definedName>
    <definedName name="avogadro_no" localSheetId="16">'[41]Miscellaneous Calculations'!#REF!</definedName>
    <definedName name="avogadro_no">'[41]Miscellaneous Calculations'!#REF!</definedName>
    <definedName name="Avogadro_number" localSheetId="16">'[44]Data Entry - Volumetrics'!$E$81</definedName>
    <definedName name="Avogadro_number">'[44]Data Entry - Volumetrics'!$E$81</definedName>
    <definedName name="aweZfa" localSheetId="6" hidden="1">{#N/A,#N/A,FALSE,"Oil-Based Mud"}</definedName>
    <definedName name="aweZfa" localSheetId="9" hidden="1">{#N/A,#N/A,FALSE,"Oil-Based Mud"}</definedName>
    <definedName name="aweZfa" localSheetId="10" hidden="1">{#N/A,#N/A,FALSE,"Oil-Based Mud"}</definedName>
    <definedName name="aweZfa" localSheetId="11" hidden="1">{#N/A,#N/A,FALSE,"Oil-Based Mud"}</definedName>
    <definedName name="aweZfa" localSheetId="7" hidden="1">{#N/A,#N/A,FALSE,"Oil-Based Mud"}</definedName>
    <definedName name="aweZfa" localSheetId="8" hidden="1">{#N/A,#N/A,FALSE,"Oil-Based Mud"}</definedName>
    <definedName name="aweZfa" localSheetId="14" hidden="1">{#N/A,#N/A,FALSE,"Oil-Based Mud"}</definedName>
    <definedName name="aweZfa" localSheetId="15" hidden="1">{#N/A,#N/A,FALSE,"Oil-Based Mud"}</definedName>
    <definedName name="aweZfa" localSheetId="19" hidden="1">{#N/A,#N/A,FALSE,"Oil-Based Mud"}</definedName>
    <definedName name="aweZfa" localSheetId="18" hidden="1">{#N/A,#N/A,FALSE,"Oil-Based Mud"}</definedName>
    <definedName name="aweZfa" localSheetId="22" hidden="1">{#N/A,#N/A,FALSE,"Oil-Based Mud"}</definedName>
    <definedName name="aweZfa" localSheetId="23" hidden="1">{#N/A,#N/A,FALSE,"Oil-Based Mud"}</definedName>
    <definedName name="aweZfa" localSheetId="26" hidden="1">{#N/A,#N/A,FALSE,"Oil-Based Mud"}</definedName>
    <definedName name="aweZfa" localSheetId="27" hidden="1">{#N/A,#N/A,FALSE,"Oil-Based Mud"}</definedName>
    <definedName name="aweZfa" hidden="1">{#N/A,#N/A,FALSE,"Oil-Based Mud"}</definedName>
    <definedName name="axasdas" localSheetId="6" hidden="1">{#N/A,#N/A,FALSE,"Oil-Based Mud"}</definedName>
    <definedName name="axasdas" localSheetId="9" hidden="1">{#N/A,#N/A,FALSE,"Oil-Based Mud"}</definedName>
    <definedName name="axasdas" localSheetId="10" hidden="1">{#N/A,#N/A,FALSE,"Oil-Based Mud"}</definedName>
    <definedName name="axasdas" localSheetId="11" hidden="1">{#N/A,#N/A,FALSE,"Oil-Based Mud"}</definedName>
    <definedName name="axasdas" localSheetId="7" hidden="1">{#N/A,#N/A,FALSE,"Oil-Based Mud"}</definedName>
    <definedName name="axasdas" localSheetId="8" hidden="1">{#N/A,#N/A,FALSE,"Oil-Based Mud"}</definedName>
    <definedName name="axasdas" localSheetId="14" hidden="1">{#N/A,#N/A,FALSE,"Oil-Based Mud"}</definedName>
    <definedName name="axasdas" localSheetId="15" hidden="1">{#N/A,#N/A,FALSE,"Oil-Based Mud"}</definedName>
    <definedName name="axasdas" localSheetId="19" hidden="1">{#N/A,#N/A,FALSE,"Oil-Based Mud"}</definedName>
    <definedName name="axasdas" localSheetId="18" hidden="1">{#N/A,#N/A,FALSE,"Oil-Based Mud"}</definedName>
    <definedName name="axasdas" localSheetId="22" hidden="1">{#N/A,#N/A,FALSE,"Oil-Based Mud"}</definedName>
    <definedName name="axasdas" localSheetId="23" hidden="1">{#N/A,#N/A,FALSE,"Oil-Based Mud"}</definedName>
    <definedName name="axasdas" localSheetId="26" hidden="1">{#N/A,#N/A,FALSE,"Oil-Based Mud"}</definedName>
    <definedName name="axasdas" localSheetId="27" hidden="1">{#N/A,#N/A,FALSE,"Oil-Based Mud"}</definedName>
    <definedName name="axasdas" hidden="1">{#N/A,#N/A,FALSE,"Oil-Based Mud"}</definedName>
    <definedName name="az">#REF!</definedName>
    <definedName name="azwea" localSheetId="6" hidden="1">{#N/A,#N/A,FALSE,"Oil-Based Mud"}</definedName>
    <definedName name="azwea" localSheetId="9" hidden="1">{#N/A,#N/A,FALSE,"Oil-Based Mud"}</definedName>
    <definedName name="azwea" localSheetId="10" hidden="1">{#N/A,#N/A,FALSE,"Oil-Based Mud"}</definedName>
    <definedName name="azwea" localSheetId="11" hidden="1">{#N/A,#N/A,FALSE,"Oil-Based Mud"}</definedName>
    <definedName name="azwea" localSheetId="7" hidden="1">{#N/A,#N/A,FALSE,"Oil-Based Mud"}</definedName>
    <definedName name="azwea" localSheetId="8" hidden="1">{#N/A,#N/A,FALSE,"Oil-Based Mud"}</definedName>
    <definedName name="azwea" localSheetId="14" hidden="1">{#N/A,#N/A,FALSE,"Oil-Based Mud"}</definedName>
    <definedName name="azwea" localSheetId="15" hidden="1">{#N/A,#N/A,FALSE,"Oil-Based Mud"}</definedName>
    <definedName name="azwea" localSheetId="19" hidden="1">{#N/A,#N/A,FALSE,"Oil-Based Mud"}</definedName>
    <definedName name="azwea" localSheetId="18" hidden="1">{#N/A,#N/A,FALSE,"Oil-Based Mud"}</definedName>
    <definedName name="azwea" localSheetId="22" hidden="1">{#N/A,#N/A,FALSE,"Oil-Based Mud"}</definedName>
    <definedName name="azwea" localSheetId="23" hidden="1">{#N/A,#N/A,FALSE,"Oil-Based Mud"}</definedName>
    <definedName name="azwea" localSheetId="26" hidden="1">{#N/A,#N/A,FALSE,"Oil-Based Mud"}</definedName>
    <definedName name="azwea" localSheetId="27" hidden="1">{#N/A,#N/A,FALSE,"Oil-Based Mud"}</definedName>
    <definedName name="azwea" hidden="1">{#N/A,#N/A,FALSE,"Oil-Based Mud"}</definedName>
    <definedName name="b">#REF!</definedName>
    <definedName name="B_Display_Codes" localSheetId="16">[149]Database!$G$29</definedName>
    <definedName name="B_Display_Codes">[3]Database!$G$29</definedName>
    <definedName name="b_x3">#REF!</definedName>
    <definedName name="Balance_Density_to_Measured_1_Extrapolated_2_Entered_3">'[48]Data Entry'!$C$117</definedName>
    <definedName name="Balance_MWt_to_Measured_1_Extrapolated_2_Entered_3">'[48]Data Entry'!$C$116</definedName>
    <definedName name="Balance_to_Measured_1_Extrapolated_2_Entered_3">'[79]Data Entry'!$C$116</definedName>
    <definedName name="Balanced_Residue_Density">'[79]Linked calculations'!$M$82</definedName>
    <definedName name="Balanced_Residue_MWT">'[79]Linked calculations'!$M$81</definedName>
    <definedName name="BarBK_Option">'[77]B1-2'!#REF!</definedName>
    <definedName name="Barometer">'[77]B1-2'!#REF!</definedName>
    <definedName name="Barometric_Pressure_Copy">'[50]Gravimetric+Volumetric Calcs'!$D$26</definedName>
    <definedName name="Barometric_Pressure_or_Final_Toepler_Weight">'[50]Data Entry'!$C$31</definedName>
    <definedName name="Base.P">#REF!</definedName>
    <definedName name="Base.Pr">#REF!</definedName>
    <definedName name="Base.T">#REF!</definedName>
    <definedName name="bb">#REF!</definedName>
    <definedName name="bbb">#REF!</definedName>
    <definedName name="Benzene_Liq_Wt_PC">'[50]Data Entry'!$H$19</definedName>
    <definedName name="beta" localSheetId="16">[38]FS_CALC!$D$39</definedName>
    <definedName name="beta">[38]FS_CALC!$D$39</definedName>
    <definedName name="BETA1" localSheetId="2">#REF!</definedName>
    <definedName name="BETA1" localSheetId="4">#REF!</definedName>
    <definedName name="BETA1" localSheetId="1">#REF!</definedName>
    <definedName name="BETA1" localSheetId="12">#REF!</definedName>
    <definedName name="BETA1" localSheetId="16">#REF!</definedName>
    <definedName name="BETA1" localSheetId="20">#REF!</definedName>
    <definedName name="BETA1" localSheetId="24">#REF!</definedName>
    <definedName name="BETA1">#REF!</definedName>
    <definedName name="BETA2" localSheetId="2">#REF!</definedName>
    <definedName name="BETA2" localSheetId="4">#REF!</definedName>
    <definedName name="BETA2" localSheetId="1">#REF!</definedName>
    <definedName name="BETA2" localSheetId="12">#REF!</definedName>
    <definedName name="BETA2" localSheetId="16">#REF!</definedName>
    <definedName name="BETA2" localSheetId="20">#REF!</definedName>
    <definedName name="BETA2" localSheetId="24">#REF!</definedName>
    <definedName name="BETA2">#REF!</definedName>
    <definedName name="BETAT1">'[50]Corrections + Correlations'!$C$106</definedName>
    <definedName name="BETAT2">'[50]Corrections + Correlations'!$C$107</definedName>
    <definedName name="bg">#REF!</definedName>
    <definedName name="bhpD">#REF!</definedName>
    <definedName name="bicarbonate_entry">'[112]Data Entry'!$E$33</definedName>
    <definedName name="BIGVOL">#REF!</definedName>
    <definedName name="BitHydraulics">#REF!</definedName>
    <definedName name="block" localSheetId="16">[149]Database!$P$62</definedName>
    <definedName name="block">[3]Database!$P$62</definedName>
    <definedName name="Block_Known" localSheetId="16">[149]Database!$G$35</definedName>
    <definedName name="Block_Known">[3]Database!$G$35</definedName>
    <definedName name="block_query" localSheetId="16">[149]Queries!$D$8</definedName>
    <definedName name="block_query">[3]Queries!$D$8</definedName>
    <definedName name="block_wildcard_active" localSheetId="16">[149]Queries!$Q$69</definedName>
    <definedName name="block_wildcard_active">[3]Queries!$Q$69</definedName>
    <definedName name="Blow.recov.api">'[100]4000 psig Displacement'!#REF!</definedName>
    <definedName name="Blow.recov.gm">'[100]4000 psig Displacement'!#REF!</definedName>
    <definedName name="Blow.resid.api">'[100]4000 psig Displacement'!#REF!</definedName>
    <definedName name="Blow.resid.gm">'[100]4000 psig Displacement'!#REF!</definedName>
    <definedName name="Blowdown_oil">#REF!</definedName>
    <definedName name="BLOWGAS">'[126]Input Data'!$Y$46</definedName>
    <definedName name="BLOWOIL">'[126]Input Data'!$K$47</definedName>
    <definedName name="bn">#REF!</definedName>
    <definedName name="bnbn" localSheetId="6" hidden="1">{#N/A,#N/A,FALSE,"Oil-Based Mud"}</definedName>
    <definedName name="bnbn" localSheetId="9" hidden="1">{#N/A,#N/A,FALSE,"Oil-Based Mud"}</definedName>
    <definedName name="bnbn" localSheetId="10" hidden="1">{#N/A,#N/A,FALSE,"Oil-Based Mud"}</definedName>
    <definedName name="bnbn" localSheetId="11" hidden="1">{#N/A,#N/A,FALSE,"Oil-Based Mud"}</definedName>
    <definedName name="bnbn" localSheetId="7" hidden="1">{#N/A,#N/A,FALSE,"Oil-Based Mud"}</definedName>
    <definedName name="bnbn" localSheetId="8" hidden="1">{#N/A,#N/A,FALSE,"Oil-Based Mud"}</definedName>
    <definedName name="bnbn" localSheetId="14" hidden="1">{#N/A,#N/A,FALSE,"Oil-Based Mud"}</definedName>
    <definedName name="bnbn" localSheetId="15" hidden="1">{#N/A,#N/A,FALSE,"Oil-Based Mud"}</definedName>
    <definedName name="bnbn" localSheetId="19" hidden="1">{#N/A,#N/A,FALSE,"Oil-Based Mud"}</definedName>
    <definedName name="bnbn" localSheetId="18" hidden="1">{#N/A,#N/A,FALSE,"Oil-Based Mud"}</definedName>
    <definedName name="bnbn" localSheetId="22" hidden="1">{#N/A,#N/A,FALSE,"Oil-Based Mud"}</definedName>
    <definedName name="bnbn" localSheetId="23" hidden="1">{#N/A,#N/A,FALSE,"Oil-Based Mud"}</definedName>
    <definedName name="bnbn" localSheetId="26" hidden="1">{#N/A,#N/A,FALSE,"Oil-Based Mud"}</definedName>
    <definedName name="bnbn" localSheetId="27" hidden="1">{#N/A,#N/A,FALSE,"Oil-Based Mud"}</definedName>
    <definedName name="bnbn" hidden="1">{#N/A,#N/A,FALSE,"Oil-Based Mud"}</definedName>
    <definedName name="Bottom_Margin" localSheetId="16">'[149]Stiff Plot Calcs'!$A$62</definedName>
    <definedName name="Bottom_Margin">'[3]Stiff Plot Calcs'!$A$62</definedName>
    <definedName name="branch">[125]Front!$Z$24</definedName>
    <definedName name="Bridging_Option_Number">'[76]Linked calculations'!$J$2</definedName>
    <definedName name="Bridging_Options_List">'[76]Linked calculations'!$E$3:$E$6</definedName>
    <definedName name="Brooks_Back_Pressure" localSheetId="16">'[44]Data Entry - Volumetrics'!$E$25</definedName>
    <definedName name="Brooks_Back_Pressure">'[44]Data Entry - Volumetrics'!$E$25</definedName>
    <definedName name="Brooks_Factor" localSheetId="16">'[44]Data Entry - Volumetrics'!$E$24</definedName>
    <definedName name="Brooks_Factor">'[44]Data Entry - Volumetrics'!$E$24</definedName>
    <definedName name="Brooks_Factor_Copy">'[50]Gravimetric+Volumetric Calcs'!$D$31</definedName>
    <definedName name="Brooks_Factor_or_Pump_Factor">'[50]Data Entry'!$C$28</definedName>
    <definedName name="Brooks_Factors" localSheetId="2">#REF!</definedName>
    <definedName name="Brooks_Factors" localSheetId="4">#REF!</definedName>
    <definedName name="Brooks_Factors" localSheetId="1">#REF!</definedName>
    <definedName name="Brooks_Factors" localSheetId="12">#REF!</definedName>
    <definedName name="Brooks_Factors" localSheetId="16">#REF!</definedName>
    <definedName name="Brooks_Factors" localSheetId="20">#REF!</definedName>
    <definedName name="Brooks_Factors" localSheetId="24">#REF!</definedName>
    <definedName name="Brooks_Factors">#REF!</definedName>
    <definedName name="Brooks_Gas_Pressure_Pa">'[50]Gravimetric+Volumetric Calcs'!$D$28</definedName>
    <definedName name="Brooks_Gas_Temperature">'[50]Gravimetric+Volumetric Calcs'!$D$29</definedName>
    <definedName name="Brooks_Meter_Back_Pressure_Copy">'[50]Gravimetric+Volumetric Calcs'!$D$27</definedName>
    <definedName name="Brooks_Meter_Back_Pressure_or_Final_Flask_Weight">'[50]Data Entry'!$C$30</definedName>
    <definedName name="brooks_meter_table">[50]Database!$A$99:$C$113</definedName>
    <definedName name="brooks_meter_table_start">[50]Database!$A$98</definedName>
    <definedName name="Brooks_Meter_Temperature_or_Final_Pump_Reading">'[50]Data Entry'!$C$29</definedName>
    <definedName name="BST_End_Datevalue">'[76]Atlas-time'!$C$49</definedName>
    <definedName name="BST_Start_Datevalue">'[76]Atlas-time'!$C$36</definedName>
    <definedName name="BSW">#REF!</definedName>
    <definedName name="BTU.ext">#REF!</definedName>
    <definedName name="Butanes_Bridge_Ratio">'[76]Linked calculations'!$M$5</definedName>
    <definedName name="button_values_range" localSheetId="4">[3]Database!$P$45,#REF!,#REF!</definedName>
    <definedName name="button_values_range" localSheetId="1">[3]Database!$P$45,#REF!,#REF!</definedName>
    <definedName name="button_values_range" localSheetId="12">[3]Database!$P$45,#REF!,#REF!</definedName>
    <definedName name="button_values_range" localSheetId="16">[149]Database!$P$45,#REF!,#REF!</definedName>
    <definedName name="button_values_range" localSheetId="20">[3]Database!$P$45,#REF!,#REF!</definedName>
    <definedName name="button_values_range" localSheetId="24">[3]Database!$P$45,#REF!,#REF!</definedName>
    <definedName name="button_values_range">[3]Database!$P$45,#REF!,#REF!</definedName>
    <definedName name="bv">#REF!</definedName>
    <definedName name="C.1">#REF!</definedName>
    <definedName name="C.11">[55]Contents!$G$47</definedName>
    <definedName name="C.3">#N/A</definedName>
    <definedName name="C_">[84]IFE!$S$3</definedName>
    <definedName name="C_1">#REF!</definedName>
    <definedName name="C_2">#REF!</definedName>
    <definedName name="C_3">#REF!</definedName>
    <definedName name="C_4">#REF!</definedName>
    <definedName name="C_5">#REF!</definedName>
    <definedName name="C_6">#REF!</definedName>
    <definedName name="C_7">#REF!</definedName>
    <definedName name="C_8">#REF!</definedName>
    <definedName name="c_c1">#REF!</definedName>
    <definedName name="C_Display_Codes" localSheetId="16">[149]Database!$G$30</definedName>
    <definedName name="C_Display_Codes">[3]Database!$G$30</definedName>
    <definedName name="C_Temp">[53]DEPLETION!$C$8</definedName>
    <definedName name="c_x2">#REF!</definedName>
    <definedName name="Cairn_Energy">[92]Format!$M$5:$N$69</definedName>
    <definedName name="CAL_Codes">'[99]Injection Gas Composition'!#REF!</definedName>
    <definedName name="CAL_Factors">'[99]Injection Gas Composition'!#REF!</definedName>
    <definedName name="calculated_email_range" localSheetId="4">#REF!</definedName>
    <definedName name="calculated_email_range" localSheetId="1">#REF!</definedName>
    <definedName name="calculated_email_range" localSheetId="12">#REF!</definedName>
    <definedName name="calculated_email_range" localSheetId="16">#REF!</definedName>
    <definedName name="calculated_email_range" localSheetId="20">#REF!</definedName>
    <definedName name="calculated_email_range" localSheetId="24">#REF!</definedName>
    <definedName name="calculated_email_range">#REF!</definedName>
    <definedName name="Calculated_Pseudocritical_Pressure">[76]Dranchuk_AbuKassem!$D$10</definedName>
    <definedName name="Calculated_Pseudocritical_Temperature">[76]Dranchuk_AbuKassem!$D$11</definedName>
    <definedName name="Calculated_Whole_Sample_Density">'[48]Linked calculations'!$R$77</definedName>
    <definedName name="Calculated_Whole_Sample_MWt">'[48]Linked calculations'!$R$76</definedName>
    <definedName name="Calculations" localSheetId="16">[149]converted_12_ion!$AN$225</definedName>
    <definedName name="Calculations">[3]converted_12_ion!$AN$225</definedName>
    <definedName name="Calib.Linear">#REF!</definedName>
    <definedName name="Calib.Offset">#REF!</definedName>
    <definedName name="calib_data" localSheetId="16">'[38]Linked Data'!$A$6:$K$51</definedName>
    <definedName name="calib_data">'[38]Linked Data'!$A$6:$K$51</definedName>
    <definedName name="CALIB_PRESSURE" localSheetId="16">[38]FS_CALC!$D$31</definedName>
    <definedName name="CALIB_PRESSURE">[38]FS_CALC!$D$31</definedName>
    <definedName name="CALIB_TEMP" localSheetId="16">[38]FS_CALC!$D$32</definedName>
    <definedName name="CALIB_TEMP">[38]FS_CALC!$D$32</definedName>
    <definedName name="Calibrated_FID_Pentane_Grams">'[76]Linked calculations'!$M$25:$M$26</definedName>
    <definedName name="Calibrated_TCD_Butane_Grams">'[76]Linked calculations'!$L$22:$L$23</definedName>
    <definedName name="Calibrated_TCD_Pentane_Grams">'[76]Linked calculations'!$L$25:$L$26</definedName>
    <definedName name="Calibrated_TCD_Propane_Grams">'[76]Linked calculations'!$L$21</definedName>
    <definedName name="Calibration_Constants" localSheetId="16">[38]FS_CALC!$C$41:$E$43</definedName>
    <definedName name="Calibration_Constants">[38]FS_CALC!$C$41:$E$43</definedName>
    <definedName name="calibration_linked_data" localSheetId="16">'[38]Linked Data'!$B$5:$K$51</definedName>
    <definedName name="calibration_linked_data">'[38]Linked Data'!$B$5:$K$51</definedName>
    <definedName name="calibration_validity_check" localSheetId="16">'[38]Linked Data'!$C$67</definedName>
    <definedName name="calibration_validity_check">'[38]Linked Data'!$C$67</definedName>
    <definedName name="calibration_validty_check" localSheetId="16">'[38]Linked Data'!$C$67</definedName>
    <definedName name="calibration_validty_check">'[38]Linked Data'!$C$67</definedName>
    <definedName name="CARBDIOX">'[126]Input Data'!$E$29</definedName>
    <definedName name="carbon_aw">'[112]ICP Calculations'!$C$36</definedName>
    <definedName name="carbon_group_index_lookup">'[50]Mass Recomb + Composition'!$B$36:$C$66</definedName>
    <definedName name="carbon_group_liq_only_properties_table">'[50]Mass Recomb + Composition'!$AM$36:$AS$66</definedName>
    <definedName name="Carbon_No_Index_Offset">'[50]Mass Recomb + Composition'!$B$12</definedName>
    <definedName name="Carbon_No_Of_Int_Std">'[79]Loss Adjustments'!$S$6</definedName>
    <definedName name="Carbon_No_Query_Result">[50]Database!$A$124:$B$125</definedName>
    <definedName name="Carbon_Number">[92]Format!$K$5:$L$48</definedName>
    <definedName name="Carbon_Number_of_Internal_Standard">'[79]Data Entry'!$C$122</definedName>
    <definedName name="Carbon_Number_Overlap">'[48]Data Entry'!$C$110</definedName>
    <definedName name="carbonate_entry">'[112]Data Entry'!$E$35</definedName>
    <definedName name="catC_footer">#REF!</definedName>
    <definedName name="catC_header">#REF!</definedName>
    <definedName name="category_sql" localSheetId="16">[149]Queries!$X$17</definedName>
    <definedName name="category_sql">[3]Queries!$X$17</definedName>
    <definedName name="cc">#REF!</definedName>
    <definedName name="ccc">#REF!</definedName>
    <definedName name="CCE">[54]Front!$J$21</definedName>
    <definedName name="cd">#REF!</definedName>
    <definedName name="cell_const">'[112]Data Entry'!$E$30</definedName>
    <definedName name="Cell_Ini_Temp" localSheetId="16">[45]Volumetrics!$G$29</definedName>
    <definedName name="Cell_Ini_Temp">[45]Volumetrics!$G$29</definedName>
    <definedName name="cell_mult_factor">'[112]Data Entry'!$E$31</definedName>
    <definedName name="Cell_Temp_Factor" localSheetId="16">[45]Volumetrics!$G$25</definedName>
    <definedName name="Cell_Temp_Factor">[45]Volumetrics!$G$25</definedName>
    <definedName name="Cell_Vol" localSheetId="16">[45]Volumetrics!$G$26</definedName>
    <definedName name="Cell_Vol">[45]Volumetrics!$G$26</definedName>
    <definedName name="Cell_Vol_Factor" localSheetId="16">[45]Volumetrics!$G$24</definedName>
    <definedName name="Cell_Vol_Factor">[45]Volumetrics!$G$24</definedName>
    <definedName name="CGRGOR">#REF!</definedName>
    <definedName name="CHECK_BOX" localSheetId="16">'[38]Linked Data'!$F$68</definedName>
    <definedName name="CHECK_BOX">'[38]Linked Data'!$F$68</definedName>
    <definedName name="check_record_fields" localSheetId="16">[149]Database!$F$71:$BM$72</definedName>
    <definedName name="check_record_fields">[3]Database!$F$71:$BM$72</definedName>
    <definedName name="check_record_fields_start" localSheetId="16">[149]Database!$F$70</definedName>
    <definedName name="check_record_fields_start">[3]Database!$F$70</definedName>
    <definedName name="chem_discount_factor">#REF!</definedName>
    <definedName name="Chevron">'[112]ICP Calculations'!$E$45</definedName>
    <definedName name="Choke">#REF!</definedName>
    <definedName name="Chosen_Residue_cc_to_Balance">'[79]Linked calculations'!$O$91</definedName>
    <definedName name="Chosen_Residue_Moles_to_Balance">'[79]Linked calculations'!$N$91</definedName>
    <definedName name="Chromatograms_cut_as_far_as">'[79]Loss Adjustments'!$AB$71</definedName>
    <definedName name="Clear_Data_Entry_Region">'[128]Data Entry'!$E$4:$E$6,'[128]Data Entry'!$E$8:$E$12,'[128]Data Entry'!$E$16:$E$17,'[128]Data Entry'!$E$22:$E$23,'[128]Data Entry'!$E$30:$E$34,'[128]Data Entry'!$I$21:$J$22</definedName>
    <definedName name="Clear_Data_Region" localSheetId="2">'[19]Data Entry - Compositions'!$J$8:$J$59,'[19]Data Entry - Compositions'!$L$8:$AA$59,'[19]Data Entry - Compositions'!$J$64:$J$65,'[19]Data Entry - Compositions'!$L$64:$AA$65,'[19]Data Entry - Compositions'!$J$68:$J$69,'[19]Data Entry - Compositions'!$L$68:$AA$69,'[19]Data Entry - Compositions'!$AC$8:$AD$59,'[19]Data Entry - Compositions'!$AC$64:$AD$65,'[19]Data Entry - Compositions'!$AC$68:$AD$69</definedName>
    <definedName name="Clear_Data_Region" localSheetId="1">'[9]Data Entry - Compositions'!$J$8:$J$59,'[9]Data Entry - Compositions'!$L$8:$AA$59,'[9]Data Entry - Compositions'!$J$64:$J$65,'[9]Data Entry - Compositions'!$L$64:$AA$65,'[9]Data Entry - Compositions'!$J$68:$J$69,'[9]Data Entry - Compositions'!$L$68:$AA$69,'[9]Data Entry - Compositions'!$AC$8:$AD$59,'[9]Data Entry - Compositions'!$AC$64:$AD$65,'[9]Data Entry - Compositions'!$AC$68:$AD$69</definedName>
    <definedName name="Clear_Data_Region" localSheetId="21">'[143]Data Entry - Compositions'!$J$8:$J$59,'[143]Data Entry - Compositions'!$J$68:$J$69,'[143]Data Entry - Compositions'!$L$8:$R$59,'[143]Data Entry - Compositions'!$L$68:$R$69</definedName>
    <definedName name="Clear_Data_Region" localSheetId="22">'[143]Data Entry - Compositions'!$J$8:$J$59,'[143]Data Entry - Compositions'!$J$68:$J$69,'[143]Data Entry - Compositions'!$L$8:$R$59,'[143]Data Entry - Compositions'!$L$68:$R$69</definedName>
    <definedName name="Clear_Data_Region" localSheetId="23">'[143]Data Entry - Compositions'!$J$8:$J$59,'[143]Data Entry - Compositions'!$J$68:$J$69,'[143]Data Entry - Compositions'!$L$8:$R$59,'[143]Data Entry - Compositions'!$L$68:$R$69</definedName>
    <definedName name="Clear_Data_Region">'[9]Data Entry - Compositions'!$J$8:$J$59,'[9]Data Entry - Compositions'!$L$8:$AA$59,'[9]Data Entry - Compositions'!$J$64:$J$65,'[9]Data Entry - Compositions'!$L$64:$AA$65,'[9]Data Entry - Compositions'!$J$68:$J$69,'[9]Data Entry - Compositions'!$L$68:$AA$69,'[9]Data Entry - Compositions'!$AC$8:$AD$59,'[9]Data Entry - Compositions'!$AC$64:$AD$65,'[9]Data Entry - Compositions'!$AC$68:$AD$69</definedName>
    <definedName name="clear_gas_data_entry">'[133]Data Entry'!$M$5:$N$60,'[133]Data Entry'!$R$5:$R$31</definedName>
    <definedName name="clear_liquid_data_entry">'[133]Data Entry'!$O$5:$O$60,'[133]Data Entry'!$R$35:$R$61</definedName>
    <definedName name="Client">#REF!</definedName>
    <definedName name="Client_eng">#REF!</definedName>
    <definedName name="client_name">[89]Database!$E$8</definedName>
    <definedName name="Client_Report_Page">'[104]casing gas 2M402'!$B$2:$K$40</definedName>
    <definedName name="client_sample_number" localSheetId="16">[149]Database!$G$62</definedName>
    <definedName name="client_sample_number">[3]Database!$G$62</definedName>
    <definedName name="client_sample_number_as_text">'[112]Data Entry'!$X$37</definedName>
    <definedName name="client_sampling_date" localSheetId="16">[149]Database!$I$62</definedName>
    <definedName name="client_sampling_date">[3]Database!$I$62</definedName>
    <definedName name="client_sampling_time" localSheetId="16">[149]Database!$J$62</definedName>
    <definedName name="client_sampling_time">[3]Database!$J$62</definedName>
    <definedName name="Client_Spec_Data_Type_Criteria" localSheetId="4">#REF!</definedName>
    <definedName name="Client_Spec_Data_Type_Criteria" localSheetId="1">#REF!</definedName>
    <definedName name="Client_Spec_Data_Type_Criteria" localSheetId="12">#REF!</definedName>
    <definedName name="Client_Spec_Data_Type_Criteria" localSheetId="16">#REF!</definedName>
    <definedName name="Client_Spec_Data_Type_Criteria" localSheetId="20">#REF!</definedName>
    <definedName name="Client_Spec_Data_Type_Criteria" localSheetId="24">#REF!</definedName>
    <definedName name="Client_Spec_Data_Type_Criteria">#REF!</definedName>
    <definedName name="Client_Spec_Data_Type_Result" localSheetId="4">#REF!</definedName>
    <definedName name="Client_Spec_Data_Type_Result" localSheetId="1">#REF!</definedName>
    <definedName name="Client_Spec_Data_Type_Result" localSheetId="12">#REF!</definedName>
    <definedName name="Client_Spec_Data_Type_Result" localSheetId="16">#REF!</definedName>
    <definedName name="Client_Spec_Data_Type_Result" localSheetId="20">#REF!</definedName>
    <definedName name="Client_Spec_Data_Type_Result" localSheetId="24">#REF!</definedName>
    <definedName name="Client_Spec_Data_Type_Result">#REF!</definedName>
    <definedName name="client_specific_data_description" localSheetId="16">[149]Database!$BL$62</definedName>
    <definedName name="client_specific_data_description">[3]Database!$BL$62</definedName>
    <definedName name="client_specific_data_result" localSheetId="16">[149]Database!$BM$62</definedName>
    <definedName name="client_specific_data_result">[3]Database!$BM$62</definedName>
    <definedName name="CO">#REF!</definedName>
    <definedName name="Co_Res">[70]Volumetrics!#REF!</definedName>
    <definedName name="CO2_">'[126]Input Data'!$E$29</definedName>
    <definedName name="Code">#REF!</definedName>
    <definedName name="Coeff_A1">[76]Dranchuk_AbuKassem!$I$27</definedName>
    <definedName name="Coeff_A10">[76]Dranchuk_AbuKassem!$I$36</definedName>
    <definedName name="Coeff_A11">[76]Dranchuk_AbuKassem!$I$37</definedName>
    <definedName name="Coeff_A2">[76]Dranchuk_AbuKassem!$I$28</definedName>
    <definedName name="Coeff_A3">[76]Dranchuk_AbuKassem!$I$29</definedName>
    <definedName name="Coeff_A4">[76]Dranchuk_AbuKassem!$I$30</definedName>
    <definedName name="Coeff_A5">[76]Dranchuk_AbuKassem!$I$31</definedName>
    <definedName name="Coeff_A6">[76]Dranchuk_AbuKassem!$I$32</definedName>
    <definedName name="Coeff_A7">[76]Dranchuk_AbuKassem!$I$33</definedName>
    <definedName name="Coeff_A8">[76]Dranchuk_AbuKassem!$I$34</definedName>
    <definedName name="Coeff_A9">[76]Dranchuk_AbuKassem!$I$35</definedName>
    <definedName name="coil_filename">'[89]Coil Density'!$H$8</definedName>
    <definedName name="column_id_for_gas_deletion">'[11]Create Report Page'!$DV$33</definedName>
    <definedName name="column_range" localSheetId="16">'[34]Data Entry - Compositions'!$BT$35</definedName>
    <definedName name="column_range">'[34]Data Entry - Compositions'!$BT$35</definedName>
    <definedName name="column_range1">[73]Compositions!$CG$28</definedName>
    <definedName name="column_range2">[73]Compositions!$CG$35</definedName>
    <definedName name="column_range3">[73]Compositions!$CG$24</definedName>
    <definedName name="Comment_text">'[79]Data Entry'!$D$117</definedName>
    <definedName name="Comp">[116]LINK!$A$19:$A$79</definedName>
    <definedName name="Company">#REF!</definedName>
    <definedName name="Company_Match?" localSheetId="4">#REF!</definedName>
    <definedName name="Company_Match?" localSheetId="1">#REF!</definedName>
    <definedName name="Company_Match?" localSheetId="12">#REF!</definedName>
    <definedName name="Company_Match?" localSheetId="16">#REF!</definedName>
    <definedName name="Company_Match?" localSheetId="20">#REF!</definedName>
    <definedName name="Company_Match?" localSheetId="24">#REF!</definedName>
    <definedName name="Company_Match?">#REF!</definedName>
    <definedName name="company_mismatch_warning_flag" localSheetId="4">#REF!</definedName>
    <definedName name="company_mismatch_warning_flag" localSheetId="1">#REF!</definedName>
    <definedName name="company_mismatch_warning_flag" localSheetId="12">#REF!</definedName>
    <definedName name="company_mismatch_warning_flag" localSheetId="16">#REF!</definedName>
    <definedName name="company_mismatch_warning_flag" localSheetId="20">#REF!</definedName>
    <definedName name="company_mismatch_warning_flag" localSheetId="24">#REF!</definedName>
    <definedName name="company_mismatch_warning_flag">#REF!</definedName>
    <definedName name="company_name" localSheetId="3">#REF!</definedName>
    <definedName name="company_name" localSheetId="4">#REF!</definedName>
    <definedName name="company_name" localSheetId="1">#REF!</definedName>
    <definedName name="company_name" localSheetId="12">#REF!</definedName>
    <definedName name="company_name" localSheetId="20">#REF!</definedName>
    <definedName name="company_name" localSheetId="0">Front!$J$17</definedName>
    <definedName name="company_name" localSheetId="24">#REF!</definedName>
    <definedName name="company_name">Front!$J$17</definedName>
    <definedName name="company_query" localSheetId="16">[149]Queries!$D$7</definedName>
    <definedName name="company_query">[3]Queries!$D$7</definedName>
    <definedName name="Company_wildcard_active" localSheetId="16">[149]Queries!$Q$68</definedName>
    <definedName name="Company_wildcard_active">[3]Queries!$Q$68</definedName>
    <definedName name="comparison_data_copy_range" localSheetId="4">#REF!</definedName>
    <definedName name="comparison_data_copy_range" localSheetId="1">#REF!</definedName>
    <definedName name="comparison_data_copy_range" localSheetId="12">#REF!</definedName>
    <definedName name="comparison_data_copy_range" localSheetId="16">#REF!</definedName>
    <definedName name="comparison_data_copy_range" localSheetId="20">#REF!</definedName>
    <definedName name="comparison_data_copy_range" localSheetId="24">#REF!</definedName>
    <definedName name="comparison_data_copy_range">#REF!</definedName>
    <definedName name="complete_SQL_criteria" localSheetId="16">[149]Queries!$P$98</definedName>
    <definedName name="complete_SQL_criteria">[3]Queries!$P$98</definedName>
    <definedName name="component">[129]DEPN_RECOVERY!#REF!</definedName>
    <definedName name="Componentes">'[104]VD comps'!$A$14:$A$14</definedName>
    <definedName name="Components_Database_Selected">'[11]Properties + Constants'!$C$9</definedName>
    <definedName name="composition_balancing_options">'[50]Mass Recomb + Composition'!$AR$6</definedName>
    <definedName name="Composition_Balancing_Properties_Table">'[79]Linked calculations'!$L$27:$O$67</definedName>
    <definedName name="composition_selection">'[11]Create Report Page'!$DR$23</definedName>
    <definedName name="compositional_data">'[73]Create Report Page'!$U$1:$AS$65</definedName>
    <definedName name="Compressed_Gas_WP">'[138]Data Entry'!$E$36</definedName>
    <definedName name="Compressed_Gas_WT">'[138]Data Entry'!$E$37</definedName>
    <definedName name="COMPRESSION_MOLES">#REF!</definedName>
    <definedName name="Condense">#REF!</definedName>
    <definedName name="CONDENSE_MOLES">#REF!</definedName>
    <definedName name="CONDGAS">#REF!</definedName>
    <definedName name="CONDVOL">#REF!</definedName>
    <definedName name="Const.a">'[30]Two-Phase Oil Viscosity'!$AE$7</definedName>
    <definedName name="Const.b">'[30]Two-Phase Oil Viscosity'!$AF$7</definedName>
    <definedName name="Const.c">'[30]Two-Phase Oil Viscosity'!$AG$7</definedName>
    <definedName name="Const.d">'[30]Two-Phase Oil Viscosity'!$AH$7</definedName>
    <definedName name="Const.e">'[30]Two-Phase Oil Viscosity'!$AI$7</definedName>
    <definedName name="Const.f">'[30]Two-Phase Oil Viscosity'!$AJ$7</definedName>
    <definedName name="Const_A_KF_Density_Extrapolation">#REF!</definedName>
    <definedName name="Const_A_nHC_Density_Extrapolation">'[79]Heavy-end Extrapolation'!$AC$30</definedName>
    <definedName name="Const_B_KF_Density_Extrapolation">#REF!</definedName>
    <definedName name="Const_B_nHC_Density_Extrapolation">'[79]Heavy-end Extrapolation'!$AC$31</definedName>
    <definedName name="Contamination_FFA">'[83]jamal''s OBM correction'!#REF!</definedName>
    <definedName name="Conversions_1" localSheetId="2">#REF!</definedName>
    <definedName name="Conversions_1" localSheetId="4">#REF!</definedName>
    <definedName name="Conversions_1" localSheetId="1">#REF!</definedName>
    <definedName name="Conversions_1" localSheetId="12">#REF!</definedName>
    <definedName name="Conversions_1" localSheetId="16">#REF!</definedName>
    <definedName name="Conversions_1" localSheetId="20">#REF!</definedName>
    <definedName name="Conversions_1" localSheetId="24">#REF!</definedName>
    <definedName name="Conversions_1">#REF!</definedName>
    <definedName name="Converted_Atlas_Date_as_text">'[76]Atlas-time'!$C$12</definedName>
    <definedName name="copy_back_formulae">#REF!</definedName>
    <definedName name="copy_compositional_data">#REF!</definedName>
    <definedName name="copy_cumulative_moles_here">[91]Data_Input!$C$39</definedName>
    <definedName name="copy_cumulative_moles_range">[73]Depletion!$D$87:$S$87</definedName>
    <definedName name="copy_data" localSheetId="2">#REF!</definedName>
    <definedName name="copy_data" localSheetId="4">#REF!</definedName>
    <definedName name="copy_data" localSheetId="1">#REF!</definedName>
    <definedName name="copy_data" localSheetId="12">#REF!</definedName>
    <definedName name="copy_data" localSheetId="16">#REF!</definedName>
    <definedName name="copy_data" localSheetId="20">#REF!</definedName>
    <definedName name="copy_data" localSheetId="24">#REF!</definedName>
    <definedName name="copy_data">#REF!</definedName>
    <definedName name="copy_dv_converted_data">'[11]Create Report Page'!$BI$3:$BP$64</definedName>
    <definedName name="copy_dv_converted_footers" localSheetId="16">'[34]Create Report Page'!$BI$50:$CP$64</definedName>
    <definedName name="copy_dv_converted_footers">'[34]Create Report Page'!$BI$50:$CP$64</definedName>
    <definedName name="copy_dv_gas_data">'[11]Create Report Page'!$V$3:$AQ$55</definedName>
    <definedName name="copy_dv_resoil_data">'[11]Create Report Page'!$AS$3:$BE$64</definedName>
    <definedName name="copy_dv_volumetric_data">'[11]Create Report Page'!$K$3:$T$51</definedName>
    <definedName name="copy_GOR_data">#REF!</definedName>
    <definedName name="copy_graph_here">#REF!</definedName>
    <definedName name="Copy_Header1">#REF!</definedName>
    <definedName name="copy_headers_here">[91]Data_Input!$D$6</definedName>
    <definedName name="copy_headers_range">[73]Depletion!$D$5:$D$9</definedName>
    <definedName name="copy_heptanes_plus_here">[91]Data_Input!$C$36</definedName>
    <definedName name="copy_hexanes_here">[91]Data_Input!$C$20</definedName>
    <definedName name="copy_liquid_headers_here">#REF!</definedName>
    <definedName name="copy_liquid_here">#REF!</definedName>
    <definedName name="copy_miscibility_data">#REF!</definedName>
    <definedName name="copy_mud_headers_here">#REF!</definedName>
    <definedName name="copy_mud_here">#REF!</definedName>
    <definedName name="copy_page_here">#REF!</definedName>
    <definedName name="copy_pressures_here">[91]Data_Input!$C$18</definedName>
    <definedName name="copy_pressures_range">[73]Depletion!$D$13:$S$13</definedName>
    <definedName name="copy_pv_data" localSheetId="16">'[45]Create Report Page'!$F$2:$V$65</definedName>
    <definedName name="copy_pv_data">'[45]Create Report Page'!$F$2:$V$65</definedName>
    <definedName name="copy_recomb_headers_here">#REF!</definedName>
    <definedName name="copy_recomb_molepc_here">#REF!</definedName>
    <definedName name="copy_recomb_wtpc_here">#REF!</definedName>
    <definedName name="copy_residual_oil_wtpc">[11]Database!$F$43:$F$94</definedName>
    <definedName name="copy_sample_range">[89]Database!$G$7:$N$507</definedName>
    <definedName name="copy_sep_test_gas_data" localSheetId="16">'[44]Create Report Page'!$Q$3:$Y$55</definedName>
    <definedName name="copy_sep_test_gas_data">'[44]Create Report Page'!$Q$3:$Y$55</definedName>
    <definedName name="copy_sep_test_resoil_data" localSheetId="16">'[44]Create Report Page'!$AA$3:$AM$64</definedName>
    <definedName name="copy_sep_test_resoil_data">'[44]Create Report Page'!$AA$3:$AM$64</definedName>
    <definedName name="copy_sep_test_volumetric_data" localSheetId="16">'[44]Create Report Page'!$F$3:$O$58</definedName>
    <definedName name="copy_sep_test_volumetric_data">'[44]Create Report Page'!$F$3:$O$58</definedName>
    <definedName name="copy_viscosity_data">'[30]Create Report Page'!$F$2:$N$57</definedName>
    <definedName name="corelab_name">[115]Proposal_Details!$D$36</definedName>
    <definedName name="Correct_Density_for_Water">'[48]Data Entry'!$C$114</definedName>
    <definedName name="Correct_MWt_for_Benzene">'[48]Data Entry'!$C$112</definedName>
    <definedName name="Correct_MWt_for_Water">'[48]Data Entry'!$C$113</definedName>
    <definedName name="Correct_Spike_for_Water">'[48]Data Entry'!$C$115</definedName>
    <definedName name="Corrected_Atlas_Datevalue">'[76]Atlas-time'!$C$10</definedName>
    <definedName name="Corrected_Density">'[79]Correlations + Corrections'!$D$60</definedName>
    <definedName name="Corrected_FID_Butane_Areas">'[76]Linked calculations'!$H$22:$H$23</definedName>
    <definedName name="Corrected_FID_Pentane_Areas">'[76]Linked calculations'!$H$25:$H$26</definedName>
    <definedName name="Corrected_FID_Propane_Area">'[76]Linked calculations'!$H$21</definedName>
    <definedName name="corrected_gas_rate">'[60]Wellstream Calculation'!$D$106</definedName>
    <definedName name="corrected_liquid_rate">'[60]Wellstream Calculation'!$D$107</definedName>
    <definedName name="Corrected_Metered_Gas_Volume">'[50]Gravimetric+Volumetric Calcs'!$D$32</definedName>
    <definedName name="Corrected_MWt">'[79]Correlations + Corrections'!$D$59</definedName>
    <definedName name="Corrected_Pseudocritical_Pressure">[76]Dranchuk_AbuKassem!$D$31</definedName>
    <definedName name="Corrected_Pseudocritical_Temperature">[76]Dranchuk_AbuKassem!$D$30</definedName>
    <definedName name="Corrected_Spike">'[79]Correlations + Corrections'!$D$61</definedName>
    <definedName name="Corrected_Vol">#REF!</definedName>
    <definedName name="Corrected_Whole_Oil_Density_from_liq_analysis">'[46]Data Entry'!$C$45</definedName>
    <definedName name="Corrected_Whole_Oil_Mole_Wt_from_liq_analysis">'[46]Data Entry'!$C$44</definedName>
    <definedName name="Corrected_Wt">#REF!</definedName>
    <definedName name="CorrGas">#REF!</definedName>
    <definedName name="counter">'[11]Data Entry - Compositions'!$BK$19</definedName>
    <definedName name="Country">#REF!</definedName>
    <definedName name="crit_press_kPa">[76]ISO6976_1995!$X$202</definedName>
    <definedName name="crit_temp_K">[76]ISO6976_1995!$X$201</definedName>
    <definedName name="_xlnm.Criteria">#REF!</definedName>
    <definedName name="Critical_Press_psia">'[50]Pc Tc Calculation'!$J$68</definedName>
    <definedName name="Critical_Temp_R">'[50]Pc Tc Calculation'!$I$68</definedName>
    <definedName name="Crude_oil_prop">'[66]Linked calculations'!#REF!</definedName>
    <definedName name="Cryo_Condensate_Density">'[50]Gravimetric+Volumetric Calcs'!$D$39</definedName>
    <definedName name="cryo_condensate_mass">'[50]Corrections + Correlations'!$J$100</definedName>
    <definedName name="cryo_dat_count">[50]Database!$F$29</definedName>
    <definedName name="Cryo_dat_SQL_Fields_String">[50]Database!$G$27</definedName>
    <definedName name="cryo_data_fields_start">[50]Database!$G$28</definedName>
    <definedName name="Currency">#REF!</definedName>
    <definedName name="Current_Calibration">'[99]Injection Gas Composition'!#REF!</definedName>
    <definedName name="Current_Displayable_Email_Address" localSheetId="4">#REF!</definedName>
    <definedName name="Current_Displayable_Email_Address" localSheetId="1">#REF!</definedName>
    <definedName name="Current_Displayable_Email_Address" localSheetId="12">#REF!</definedName>
    <definedName name="Current_Displayable_Email_Address" localSheetId="16">#REF!</definedName>
    <definedName name="Current_Displayable_Email_Address" localSheetId="20">#REF!</definedName>
    <definedName name="Current_Displayable_Email_Address" localSheetId="24">#REF!</definedName>
    <definedName name="Current_Displayable_Email_Address">#REF!</definedName>
    <definedName name="Current_Email_Address" localSheetId="4">#REF!</definedName>
    <definedName name="Current_Email_Address" localSheetId="1">#REF!</definedName>
    <definedName name="Current_Email_Address" localSheetId="12">#REF!</definedName>
    <definedName name="Current_Email_Address" localSheetId="16">#REF!</definedName>
    <definedName name="Current_Email_Address" localSheetId="20">#REF!</definedName>
    <definedName name="Current_Email_Address" localSheetId="24">#REF!</definedName>
    <definedName name="Current_Email_Address">#REF!</definedName>
    <definedName name="Current_email_company_name" localSheetId="4">#REF!</definedName>
    <definedName name="Current_email_company_name" localSheetId="1">#REF!</definedName>
    <definedName name="Current_email_company_name" localSheetId="12">#REF!</definedName>
    <definedName name="Current_email_company_name" localSheetId="16">#REF!</definedName>
    <definedName name="Current_email_company_name" localSheetId="20">#REF!</definedName>
    <definedName name="Current_email_company_name" localSheetId="24">#REF!</definedName>
    <definedName name="Current_email_company_name">#REF!</definedName>
    <definedName name="Current_email_data_file_name" localSheetId="4">#REF!</definedName>
    <definedName name="Current_email_data_file_name" localSheetId="1">#REF!</definedName>
    <definedName name="Current_email_data_file_name" localSheetId="12">#REF!</definedName>
    <definedName name="Current_email_data_file_name" localSheetId="16">#REF!</definedName>
    <definedName name="Current_email_data_file_name" localSheetId="20">#REF!</definedName>
    <definedName name="Current_email_data_file_name" localSheetId="24">#REF!</definedName>
    <definedName name="Current_email_data_file_name">#REF!</definedName>
    <definedName name="Current_email_data_file_type" localSheetId="4">#REF!</definedName>
    <definedName name="Current_email_data_file_type" localSheetId="1">#REF!</definedName>
    <definedName name="Current_email_data_file_type" localSheetId="12">#REF!</definedName>
    <definedName name="Current_email_data_file_type" localSheetId="16">#REF!</definedName>
    <definedName name="Current_email_data_file_type" localSheetId="20">#REF!</definedName>
    <definedName name="Current_email_data_file_type" localSheetId="24">#REF!</definedName>
    <definedName name="Current_email_data_file_type">#REF!</definedName>
    <definedName name="Current_Email_Recipient" localSheetId="4">#REF!</definedName>
    <definedName name="Current_Email_Recipient" localSheetId="1">#REF!</definedName>
    <definedName name="Current_Email_Recipient" localSheetId="12">#REF!</definedName>
    <definedName name="Current_Email_Recipient" localSheetId="16">#REF!</definedName>
    <definedName name="Current_Email_Recipient" localSheetId="20">#REF!</definedName>
    <definedName name="Current_Email_Recipient" localSheetId="24">#REF!</definedName>
    <definedName name="Current_Email_Recipient">#REF!</definedName>
    <definedName name="Current_email_subject_line" localSheetId="4">#REF!</definedName>
    <definedName name="Current_email_subject_line" localSheetId="1">#REF!</definedName>
    <definedName name="Current_email_subject_line" localSheetId="12">#REF!</definedName>
    <definedName name="Current_email_subject_line" localSheetId="16">#REF!</definedName>
    <definedName name="Current_email_subject_line" localSheetId="20">#REF!</definedName>
    <definedName name="Current_email_subject_line" localSheetId="24">#REF!</definedName>
    <definedName name="Current_email_subject_line">#REF!</definedName>
    <definedName name="Current_FileRef">'[99]Injection Gas Composition'!#REF!</definedName>
    <definedName name="current_page_number" localSheetId="16">[149]Queries!$R$106</definedName>
    <definedName name="current_page_number">[3]Queries!$R$106</definedName>
    <definedName name="Current_SampleNo">'[99]Injection Gas Composition'!#REF!</definedName>
    <definedName name="current_temp_filename">'[112]Temporary Data'!$J$31</definedName>
    <definedName name="currently_selected_sample" localSheetId="16">[149]Database!$E$68</definedName>
    <definedName name="currently_selected_sample">[3]Database!$E$68</definedName>
    <definedName name="Cursor.Home">#REF!</definedName>
    <definedName name="Curve.Data">'[30]Two-Phase Oil Viscosity'!$F$26:$F$65</definedName>
    <definedName name="Custom">[92]Format!$G$5:$H$69</definedName>
    <definedName name="Custom_Properties" localSheetId="2">#REF!</definedName>
    <definedName name="Custom_Properties" localSheetId="4">#REF!</definedName>
    <definedName name="Custom_Properties" localSheetId="1">#REF!</definedName>
    <definedName name="Custom_Properties" localSheetId="12">#REF!</definedName>
    <definedName name="Custom_Properties" localSheetId="16">#REF!</definedName>
    <definedName name="Custom_Properties" localSheetId="20">#REF!</definedName>
    <definedName name="Custom_Properties" localSheetId="24">#REF!</definedName>
    <definedName name="Custom_Properties">#REF!</definedName>
    <definedName name="cv">#REF!</definedName>
    <definedName name="CVD_DATA">[73]Depletion!$D$82:$V$89</definedName>
    <definedName name="cvd_summary_data">'[73]Create Report Page'!$K$1:$S$65</definedName>
    <definedName name="cx">#REF!</definedName>
    <definedName name="cyl_discountfactor">[135]Proposal_Details!$D$15</definedName>
    <definedName name="CYLDEN">#REF!</definedName>
    <definedName name="CYLRAT">#REF!</definedName>
    <definedName name="cylRate1">'[65]Analysis-Sample Storage'!$B$24</definedName>
    <definedName name="cylRate2">#REF!</definedName>
    <definedName name="CYLSIZE">#REF!</definedName>
    <definedName name="d">#REF!</definedName>
    <definedName name="D.7">#N/A</definedName>
    <definedName name="D_Air" localSheetId="16">'[44]Data Entry - Volumetrics'!$E$80</definedName>
    <definedName name="D_Air">'[44]Data Entry - Volumetrics'!$E$80</definedName>
    <definedName name="D_ball">[30]Data!$E$35</definedName>
    <definedName name="D_pseudo_tbase">'[134]Density Correction (VCF)'!$D$14</definedName>
    <definedName name="D_Psuedo_Tbase" localSheetId="16">'[44]Data Entry - Volumetrics'!$E$60</definedName>
    <definedName name="D_Psuedo_Tbase">'[44]Data Entry - Volumetrics'!$E$60</definedName>
    <definedName name="D_ResOil">[129]DEPN_RECOVERY!#REF!</definedName>
    <definedName name="D_Water">[129]DEPN_RECOVERY!#REF!</definedName>
    <definedName name="d_x1">#REF!</definedName>
    <definedName name="D_Zero">#REF!</definedName>
    <definedName name="d2887_adjacent_failures">'[79]Ref Gas Oil'!$BN$57</definedName>
    <definedName name="d2887_check_permissable_adjacent_failures">'[79]Ref Gas Oil'!$BH$62</definedName>
    <definedName name="d2887_check_permissable_failures">'[79]Ref Gas Oil'!$BH$61</definedName>
    <definedName name="d2887_failures">'[79]Ref Gas Oil'!$BM$57</definedName>
    <definedName name="d2887_report">'[79]Ref Gas Oil'!$A$1:$AT$87</definedName>
    <definedName name="D2892_vol_norm_factor">'[110]TBP Calc'!$G$79</definedName>
    <definedName name="D5236_factor">'[110]TBP Calc'!$F$12</definedName>
    <definedName name="D5236PmmHg">'[111]Data Entry'!$Y$22</definedName>
    <definedName name="daaa" localSheetId="6" hidden="1">{#N/A,#N/A,FALSE,"Oil-Based Mud"}</definedName>
    <definedName name="daaa" localSheetId="9" hidden="1">{#N/A,#N/A,FALSE,"Oil-Based Mud"}</definedName>
    <definedName name="daaa" localSheetId="10" hidden="1">{#N/A,#N/A,FALSE,"Oil-Based Mud"}</definedName>
    <definedName name="daaa" localSheetId="11" hidden="1">{#N/A,#N/A,FALSE,"Oil-Based Mud"}</definedName>
    <definedName name="daaa" localSheetId="7" hidden="1">{#N/A,#N/A,FALSE,"Oil-Based Mud"}</definedName>
    <definedName name="daaa" localSheetId="8" hidden="1">{#N/A,#N/A,FALSE,"Oil-Based Mud"}</definedName>
    <definedName name="daaa" localSheetId="14" hidden="1">{#N/A,#N/A,FALSE,"Oil-Based Mud"}</definedName>
    <definedName name="daaa" localSheetId="15" hidden="1">{#N/A,#N/A,FALSE,"Oil-Based Mud"}</definedName>
    <definedName name="daaa" localSheetId="19" hidden="1">{#N/A,#N/A,FALSE,"Oil-Based Mud"}</definedName>
    <definedName name="daaa" localSheetId="18" hidden="1">{#N/A,#N/A,FALSE,"Oil-Based Mud"}</definedName>
    <definedName name="daaa" localSheetId="22" hidden="1">{#N/A,#N/A,FALSE,"Oil-Based Mud"}</definedName>
    <definedName name="daaa" localSheetId="23" hidden="1">{#N/A,#N/A,FALSE,"Oil-Based Mud"}</definedName>
    <definedName name="daaa" localSheetId="26" hidden="1">{#N/A,#N/A,FALSE,"Oil-Based Mud"}</definedName>
    <definedName name="daaa" localSheetId="27" hidden="1">{#N/A,#N/A,FALSE,"Oil-Based Mud"}</definedName>
    <definedName name="daaa" hidden="1">{#N/A,#N/A,FALSE,"Oil-Based Mud"}</definedName>
    <definedName name="Dallas_C13_area">'[79]Dallas nC14 Spike Method'!$F$35</definedName>
    <definedName name="Dallas_C14_area">'[79]Dallas nC14 Spike Method'!$F$36</definedName>
    <definedName name="Dallas_C15_area">'[79]Dallas nC14 Spike Method'!$F$37</definedName>
    <definedName name="Dallas_Correct_C14">'[79]Dallas nC14 Spike Method'!$J$14</definedName>
    <definedName name="Dallas_Correct_C15">'[79]Dallas nC14 Spike Method'!$J$13</definedName>
    <definedName name="Dallas_LC_Spike">'[79]Dallas nC14 Spike Method'!$J$15</definedName>
    <definedName name="Dallas_Missing_Area">'[48]Dallas nC14 Spike Method'!$J$19</definedName>
    <definedName name="Dallas_New_Total_Area">'[79]Dallas nC14 Spike Method'!$J$18</definedName>
    <definedName name="Dallas_Raw_C14">'[79]Dallas nC14 Spike Method'!$J$11</definedName>
    <definedName name="Dallas_Raw_Spike">'[79]Dallas nC14 Spike Method'!$J$12</definedName>
    <definedName name="Dallas_Total_Recovered_Area">'[79]Dallas nC14 Spike Method'!$F$68</definedName>
    <definedName name="Dallas_Use_FID_RRFs">'[79]Dallas nC14 Spike Method'!$B$10</definedName>
    <definedName name="dasfae" localSheetId="6" hidden="1">{#N/A,#N/A,FALSE,"Oil-Based Mud"}</definedName>
    <definedName name="dasfae" localSheetId="9" hidden="1">{#N/A,#N/A,FALSE,"Oil-Based Mud"}</definedName>
    <definedName name="dasfae" localSheetId="10" hidden="1">{#N/A,#N/A,FALSE,"Oil-Based Mud"}</definedName>
    <definedName name="dasfae" localSheetId="11" hidden="1">{#N/A,#N/A,FALSE,"Oil-Based Mud"}</definedName>
    <definedName name="dasfae" localSheetId="7" hidden="1">{#N/A,#N/A,FALSE,"Oil-Based Mud"}</definedName>
    <definedName name="dasfae" localSheetId="8" hidden="1">{#N/A,#N/A,FALSE,"Oil-Based Mud"}</definedName>
    <definedName name="dasfae" localSheetId="14" hidden="1">{#N/A,#N/A,FALSE,"Oil-Based Mud"}</definedName>
    <definedName name="dasfae" localSheetId="15" hidden="1">{#N/A,#N/A,FALSE,"Oil-Based Mud"}</definedName>
    <definedName name="dasfae" localSheetId="19" hidden="1">{#N/A,#N/A,FALSE,"Oil-Based Mud"}</definedName>
    <definedName name="dasfae" localSheetId="18" hidden="1">{#N/A,#N/A,FALSE,"Oil-Based Mud"}</definedName>
    <definedName name="dasfae" localSheetId="22" hidden="1">{#N/A,#N/A,FALSE,"Oil-Based Mud"}</definedName>
    <definedName name="dasfae" localSheetId="23" hidden="1">{#N/A,#N/A,FALSE,"Oil-Based Mud"}</definedName>
    <definedName name="dasfae" localSheetId="26" hidden="1">{#N/A,#N/A,FALSE,"Oil-Based Mud"}</definedName>
    <definedName name="dasfae" localSheetId="27" hidden="1">{#N/A,#N/A,FALSE,"Oil-Based Mud"}</definedName>
    <definedName name="dasfae" hidden="1">{#N/A,#N/A,FALSE,"Oil-Based Mud"}</definedName>
    <definedName name="DATA">[117]PONA!$A$32:$K$261</definedName>
    <definedName name="Data.Entry">#REF!</definedName>
    <definedName name="Data_Entry">[114]Data!$B$2:$M$43</definedName>
    <definedName name="data_load_area" localSheetId="4">#REF!</definedName>
    <definedName name="data_load_area" localSheetId="1">#REF!</definedName>
    <definedName name="data_load_area" localSheetId="12">#REF!</definedName>
    <definedName name="data_load_area" localSheetId="16">#REF!</definedName>
    <definedName name="data_load_area" localSheetId="20">#REF!</definedName>
    <definedName name="data_load_area" localSheetId="24">#REF!</definedName>
    <definedName name="data_load_area">#REF!</definedName>
    <definedName name="Data_type_copy_range" localSheetId="4">#REF!</definedName>
    <definedName name="Data_type_copy_range" localSheetId="1">#REF!</definedName>
    <definedName name="Data_type_copy_range" localSheetId="12">#REF!</definedName>
    <definedName name="Data_type_copy_range" localSheetId="16">#REF!</definedName>
    <definedName name="Data_type_copy_range" localSheetId="20">#REF!</definedName>
    <definedName name="Data_type_copy_range" localSheetId="24">#REF!</definedName>
    <definedName name="Data_type_copy_range">#REF!</definedName>
    <definedName name="Data_type_paste_range" localSheetId="4">#REF!</definedName>
    <definedName name="Data_type_paste_range" localSheetId="1">#REF!</definedName>
    <definedName name="Data_type_paste_range" localSheetId="12">#REF!</definedName>
    <definedName name="Data_type_paste_range" localSheetId="16">#REF!</definedName>
    <definedName name="Data_type_paste_range" localSheetId="20">#REF!</definedName>
    <definedName name="Data_type_paste_range" localSheetId="24">#REF!</definedName>
    <definedName name="Data_type_paste_range">#REF!</definedName>
    <definedName name="DATA1">#REF!</definedName>
    <definedName name="_xlnm.Database">#REF!</definedName>
    <definedName name="database_comment" localSheetId="16">[149]Database!$BI$62</definedName>
    <definedName name="database_comment">[3]Database!$BI$62</definedName>
    <definedName name="database_D_qualifier" localSheetId="16">[149]Database!$N$8</definedName>
    <definedName name="database_D_qualifier">[3]Database!$N$8</definedName>
    <definedName name="Database_DPs">'[76]Linked calculations'!$AM$8</definedName>
    <definedName name="Database_Fields" localSheetId="16">[149]converted_12_ion!$CA$575</definedName>
    <definedName name="Database_Fields">[3]converted_12_ion!$CA$575</definedName>
    <definedName name="database_I_qualifier" localSheetId="16">[149]Database!$N$7</definedName>
    <definedName name="database_I_qualifier">[3]Database!$N$7</definedName>
    <definedName name="database_import_range" localSheetId="16">[149]Database!$F$71:$BM$2070</definedName>
    <definedName name="database_import_range">[3]Database!$F$71:$BM$2070</definedName>
    <definedName name="Database_Liquid_Res_Listbox_Set_to_number">'[50]Mass Recomb + Composition'!$B$20</definedName>
    <definedName name="Database_Liquid_Residue_Carbon_Number">[50]Database!$A$125</definedName>
    <definedName name="database_N_qualifier" localSheetId="16">[149]Database!$N$11</definedName>
    <definedName name="database_N_qualifier">[3]Database!$N$11</definedName>
    <definedName name="database_P_qualifier" localSheetId="16">[149]Database!$N$10</definedName>
    <definedName name="database_P_qualifier">[3]Database!$N$10</definedName>
    <definedName name="Database_Record_Count" localSheetId="16">[149]Database!$G$69</definedName>
    <definedName name="Database_Record_Count">[3]Database!$G$69</definedName>
    <definedName name="DATASPOT">#REF!</definedName>
    <definedName name="Date">#REF!</definedName>
    <definedName name="date_restriction_sql" localSheetId="16">[149]Queries!$X$14</definedName>
    <definedName name="date_restriction_sql">[3]Queries!$X$14</definedName>
    <definedName name="date_time" localSheetId="4">#REF!</definedName>
    <definedName name="date_time" localSheetId="1">#REF!</definedName>
    <definedName name="date_time" localSheetId="12">#REF!</definedName>
    <definedName name="date_time" localSheetId="16">#REF!</definedName>
    <definedName name="date_time" localSheetId="20">#REF!</definedName>
    <definedName name="date_time" localSheetId="24">#REF!</definedName>
    <definedName name="date_time">#REF!</definedName>
    <definedName name="Dates">#REF!</definedName>
    <definedName name="Datevalue_in_Question">'[76]Atlas-time'!$C$23</definedName>
    <definedName name="DATTAB">#REF!</definedName>
    <definedName name="david">#REF!</definedName>
    <definedName name="day">#REF!</definedName>
    <definedName name="Days_since_Atlas_Datum">'[76]Atlas-time'!$C$7</definedName>
    <definedName name="DB_BTU">'[99]Injection Gas Composition'!#REF!</definedName>
    <definedName name="DB_Code">'[99]Injection Gas Composition'!#REF!</definedName>
    <definedName name="DB_Component">'[99]Injection Gas Composition'!#REF!</definedName>
    <definedName name="DB_Density">'[99]Injection Gas Composition'!#REF!</definedName>
    <definedName name="DB_GPM">'[99]Injection Gas Composition'!#REF!</definedName>
    <definedName name="DB_Mole_PC_Norm_Factor">'[50]Mass Recomb + Composition'!$AZ$68</definedName>
    <definedName name="DB_Mole_PC_Round_to_DP_s">'[50]Mass Recomb + Composition'!$BB$8</definedName>
    <definedName name="DB_MW">'[99]Injection Gas Composition'!#REF!</definedName>
    <definedName name="DB_Pbase">'[99]Injection Gas Composition'!#REF!</definedName>
    <definedName name="DB_Pc">'[99]Injection Gas Composition'!#REF!</definedName>
    <definedName name="db_resistivity" localSheetId="16">[149]Database!$Y$62</definedName>
    <definedName name="db_resistivity">[3]Database!$Y$62</definedName>
    <definedName name="db_sg" localSheetId="16">[149]Database!$X$62</definedName>
    <definedName name="db_sg">[3]Database!$X$62</definedName>
    <definedName name="DB_Tc">'[99]Injection Gas Composition'!#REF!</definedName>
    <definedName name="db_tds" localSheetId="16">[149]Database!$W$62</definedName>
    <definedName name="db_tds">[3]Database!$W$62</definedName>
    <definedName name="DB_Title">'[99]Injection Gas Composition'!#REF!</definedName>
    <definedName name="DB_Weight_PC_Norm_Factor">'[50]Mass Recomb + Composition'!$AV$68</definedName>
    <definedName name="DB_Weight_PC_Round_to_DP_s">'[50]Mass Recomb + Composition'!$AX$8</definedName>
    <definedName name="DB_Zsum">'[99]Injection Gas Composition'!#REF!</definedName>
    <definedName name="dc">#REF!</definedName>
    <definedName name="dd">#REF!</definedName>
    <definedName name="ddd">#REF!</definedName>
    <definedName name="dddd" localSheetId="6" hidden="1">{#N/A,#N/A,FALSE,"Oil-Based Mud"}</definedName>
    <definedName name="dddd" localSheetId="9" hidden="1">{#N/A,#N/A,FALSE,"Oil-Based Mud"}</definedName>
    <definedName name="dddd" localSheetId="10" hidden="1">{#N/A,#N/A,FALSE,"Oil-Based Mud"}</definedName>
    <definedName name="dddd" localSheetId="11" hidden="1">{#N/A,#N/A,FALSE,"Oil-Based Mud"}</definedName>
    <definedName name="dddd" localSheetId="7" hidden="1">{#N/A,#N/A,FALSE,"Oil-Based Mud"}</definedName>
    <definedName name="dddd" localSheetId="8" hidden="1">{#N/A,#N/A,FALSE,"Oil-Based Mud"}</definedName>
    <definedName name="dddd" localSheetId="14" hidden="1">{#N/A,#N/A,FALSE,"Oil-Based Mud"}</definedName>
    <definedName name="dddd" localSheetId="15" hidden="1">{#N/A,#N/A,FALSE,"Oil-Based Mud"}</definedName>
    <definedName name="dddd" localSheetId="19" hidden="1">{#N/A,#N/A,FALSE,"Oil-Based Mud"}</definedName>
    <definedName name="dddd" localSheetId="18" hidden="1">{#N/A,#N/A,FALSE,"Oil-Based Mud"}</definedName>
    <definedName name="dddd" localSheetId="22" hidden="1">{#N/A,#N/A,FALSE,"Oil-Based Mud"}</definedName>
    <definedName name="dddd" localSheetId="23" hidden="1">{#N/A,#N/A,FALSE,"Oil-Based Mud"}</definedName>
    <definedName name="dddd" localSheetId="26" hidden="1">{#N/A,#N/A,FALSE,"Oil-Based Mud"}</definedName>
    <definedName name="dddd" localSheetId="27" hidden="1">{#N/A,#N/A,FALSE,"Oil-Based Mud"}</definedName>
    <definedName name="dddd" hidden="1">{#N/A,#N/A,FALSE,"Oil-Based Mud"}</definedName>
    <definedName name="de">#REF!</definedName>
    <definedName name="deadoil_density">[73]Voloil_Calcs!$E$29</definedName>
    <definedName name="debug_cell" localSheetId="16">[149]Database!$D$66</definedName>
    <definedName name="debug_cell">[3]Database!$D$66</definedName>
    <definedName name="dec_places">#REF!</definedName>
    <definedName name="decimal_places">#REF!</definedName>
    <definedName name="Delay">#REF!</definedName>
    <definedName name="Delay2">#REF!</definedName>
    <definedName name="DelayDual1">#REF!</definedName>
    <definedName name="DelayDual1_2">#REF!</definedName>
    <definedName name="DelayDual2">#REF!</definedName>
    <definedName name="DelayDual2_2">#REF!</definedName>
    <definedName name="Delete_Data_Region" localSheetId="2">'[19]Data Entry - Compositions'!$J$63,'[19]Data Entry - Compositions'!$L$63:$AA$63,'[19]Data Entry - Compositions'!$AC$63:$AD$63</definedName>
    <definedName name="Delete_Data_Region" localSheetId="1">'[9]Data Entry - Compositions'!$J$63,'[9]Data Entry - Compositions'!$L$63:$AA$63,'[9]Data Entry - Compositions'!$AC$63:$AD$63</definedName>
    <definedName name="Delete_Data_Region" localSheetId="21">'[143]Data Entry - Compositions'!$J$63:$J$65,'[143]Data Entry - Compositions'!$L$63:$R$65,'[143]Data Entry - Compositions'!$D$3:$D$4,'[143]Data Entry - Compositions'!$D$6:$D$11</definedName>
    <definedName name="Delete_Data_Region" localSheetId="22">'[143]Data Entry - Compositions'!$J$63:$J$65,'[143]Data Entry - Compositions'!$L$63:$R$65,'[143]Data Entry - Compositions'!$D$3:$D$4,'[143]Data Entry - Compositions'!$D$6:$D$11</definedName>
    <definedName name="Delete_Data_Region" localSheetId="23">'[143]Data Entry - Compositions'!$J$63:$J$65,'[143]Data Entry - Compositions'!$L$63:$R$65,'[143]Data Entry - Compositions'!$D$3:$D$4,'[143]Data Entry - Compositions'!$D$6:$D$11</definedName>
    <definedName name="Delete_Data_Region">'[9]Data Entry - Compositions'!$J$63,'[9]Data Entry - Compositions'!$L$63:$AA$63,'[9]Data Entry - Compositions'!$AC$63:$AD$63</definedName>
    <definedName name="delete_lines_residue" localSheetId="16">'[44]Create Report Page'!$BE$54</definedName>
    <definedName name="delete_lines_residue">'[44]Create Report Page'!$BE$54</definedName>
    <definedName name="Delete_Record_Error_Check">[50]Database!$F$70</definedName>
    <definedName name="delete_record_ref_no">[50]Database!$G$69</definedName>
    <definedName name="DELTA1" localSheetId="2">#REF!</definedName>
    <definedName name="DELTA1" localSheetId="4">#REF!</definedName>
    <definedName name="DELTA1" localSheetId="1">#REF!</definedName>
    <definedName name="DELTA1" localSheetId="12">#REF!</definedName>
    <definedName name="DELTA1" localSheetId="16">#REF!</definedName>
    <definedName name="DELTA1" localSheetId="20">#REF!</definedName>
    <definedName name="DELTA1" localSheetId="24">#REF!</definedName>
    <definedName name="DELTA1">#REF!</definedName>
    <definedName name="DELTA2" localSheetId="2">#REF!</definedName>
    <definedName name="DELTA2" localSheetId="4">#REF!</definedName>
    <definedName name="DELTA2" localSheetId="1">#REF!</definedName>
    <definedName name="DELTA2" localSheetId="12">#REF!</definedName>
    <definedName name="DELTA2" localSheetId="16">#REF!</definedName>
    <definedName name="DELTA2" localSheetId="20">#REF!</definedName>
    <definedName name="DELTA2" localSheetId="24">#REF!</definedName>
    <definedName name="DELTA2">#REF!</definedName>
    <definedName name="DELTAT1">'[50]Corrections + Correlations'!$C$104</definedName>
    <definedName name="DELTAT2">'[50]Corrections + Correlations'!$C$105</definedName>
    <definedName name="DEN">[91]TB_FLASH!$AE$9</definedName>
    <definedName name="den_lookup">#REF!</definedName>
    <definedName name="den_wp_tres">'[132]SS-SUM'!$D$9</definedName>
    <definedName name="denpsat">[28]E.1!$F$17</definedName>
    <definedName name="Dens.STO">#REF!</definedName>
    <definedName name="Dens.Water">'[100]4000 psig Displacement'!#REF!</definedName>
    <definedName name="Dens_Air">'[101]Res Fluid Composition'!#REF!</definedName>
    <definedName name="Dens_Liquid">'[101]Res Fluid Composition'!#REF!</definedName>
    <definedName name="Dens_Water">'[101]Res Fluid Composition'!#REF!</definedName>
    <definedName name="Density">[68]Appendix!#REF!</definedName>
    <definedName name="density_15">'[110]TBP Calc'!$F$9</definedName>
    <definedName name="density_at_60" localSheetId="16">'[44]Data Entry - Volumetrics'!$W$22</definedName>
    <definedName name="density_at_60">'[44]Data Entry - Volumetrics'!$W$22</definedName>
    <definedName name="Density_at_60F_gcc">'[112]Misc Calcs + Correlations'!$G$14</definedName>
    <definedName name="Density_at_Psat" localSheetId="16">'[44]Data Entry - Volumetrics'!$E$45</definedName>
    <definedName name="Density_at_Psat">'[44]Data Entry - Volumetrics'!$E$45</definedName>
    <definedName name="density_from_composition">#REF!</definedName>
    <definedName name="Density_h2o_at_Tbase" localSheetId="16">'[44]Data Entry - Volumetrics'!$E$82</definedName>
    <definedName name="Density_h2o_at_Tbase">'[44]Data Entry - Volumetrics'!$E$82</definedName>
    <definedName name="Density_of_Air" localSheetId="16">'[34]Data Entry - Volumetrics'!$BC$30</definedName>
    <definedName name="Density_of_Air">'[34]Data Entry - Volumetrics'!$BC$30</definedName>
    <definedName name="density_temperature_units">'[76]Create Report Page'!$B$70:$F$72</definedName>
    <definedName name="Density_units">'[11]Create Report Page'!$CH$35:$CL$39</definedName>
    <definedName name="depth" localSheetId="16">[149]Database!$N$62</definedName>
    <definedName name="depth">[3]Database!$N$62</definedName>
    <definedName name="depth_units" localSheetId="16">[149]Database!$O$62</definedName>
    <definedName name="depth_units">[3]Database!$O$62</definedName>
    <definedName name="Depth_Units_text">'[112]Data Entry'!$U$27</definedName>
    <definedName name="Det_Limit_Round_To">'[112]Misc Options'!$G$17</definedName>
    <definedName name="Det_Limit_Rounded_Amount">'[112]Misc Options'!$G$18</definedName>
    <definedName name="df">#REF!</definedName>
    <definedName name="dfd" localSheetId="6" hidden="1">{#N/A,#N/A,FALSE,"Oil-Based Mud"}</definedName>
    <definedName name="dfd" localSheetId="9" hidden="1">{#N/A,#N/A,FALSE,"Oil-Based Mud"}</definedName>
    <definedName name="dfd" localSheetId="10" hidden="1">{#N/A,#N/A,FALSE,"Oil-Based Mud"}</definedName>
    <definedName name="dfd" localSheetId="11" hidden="1">{#N/A,#N/A,FALSE,"Oil-Based Mud"}</definedName>
    <definedName name="dfd" localSheetId="7" hidden="1">{#N/A,#N/A,FALSE,"Oil-Based Mud"}</definedName>
    <definedName name="dfd" localSheetId="8" hidden="1">{#N/A,#N/A,FALSE,"Oil-Based Mud"}</definedName>
    <definedName name="dfd" localSheetId="14" hidden="1">{#N/A,#N/A,FALSE,"Oil-Based Mud"}</definedName>
    <definedName name="dfd" localSheetId="15" hidden="1">{#N/A,#N/A,FALSE,"Oil-Based Mud"}</definedName>
    <definedName name="dfd" localSheetId="19" hidden="1">{#N/A,#N/A,FALSE,"Oil-Based Mud"}</definedName>
    <definedName name="dfd" localSheetId="18" hidden="1">{#N/A,#N/A,FALSE,"Oil-Based Mud"}</definedName>
    <definedName name="dfd" localSheetId="22" hidden="1">{#N/A,#N/A,FALSE,"Oil-Based Mud"}</definedName>
    <definedName name="dfd" localSheetId="23" hidden="1">{#N/A,#N/A,FALSE,"Oil-Based Mud"}</definedName>
    <definedName name="dfd" localSheetId="26" hidden="1">{#N/A,#N/A,FALSE,"Oil-Based Mud"}</definedName>
    <definedName name="dfd" localSheetId="27" hidden="1">{#N/A,#N/A,FALSE,"Oil-Based Mud"}</definedName>
    <definedName name="dfd" hidden="1">{#N/A,#N/A,FALSE,"Oil-Based Mud"}</definedName>
    <definedName name="dfdfd" localSheetId="6" hidden="1">{#N/A,#N/A,FALSE,"Oil-Based Mud"}</definedName>
    <definedName name="dfdfd" localSheetId="9" hidden="1">{#N/A,#N/A,FALSE,"Oil-Based Mud"}</definedName>
    <definedName name="dfdfd" localSheetId="10" hidden="1">{#N/A,#N/A,FALSE,"Oil-Based Mud"}</definedName>
    <definedName name="dfdfd" localSheetId="11" hidden="1">{#N/A,#N/A,FALSE,"Oil-Based Mud"}</definedName>
    <definedName name="dfdfd" localSheetId="7" hidden="1">{#N/A,#N/A,FALSE,"Oil-Based Mud"}</definedName>
    <definedName name="dfdfd" localSheetId="8" hidden="1">{#N/A,#N/A,FALSE,"Oil-Based Mud"}</definedName>
    <definedName name="dfdfd" localSheetId="14" hidden="1">{#N/A,#N/A,FALSE,"Oil-Based Mud"}</definedName>
    <definedName name="dfdfd" localSheetId="15" hidden="1">{#N/A,#N/A,FALSE,"Oil-Based Mud"}</definedName>
    <definedName name="dfdfd" localSheetId="19" hidden="1">{#N/A,#N/A,FALSE,"Oil-Based Mud"}</definedName>
    <definedName name="dfdfd" localSheetId="18" hidden="1">{#N/A,#N/A,FALSE,"Oil-Based Mud"}</definedName>
    <definedName name="dfdfd" localSheetId="22" hidden="1">{#N/A,#N/A,FALSE,"Oil-Based Mud"}</definedName>
    <definedName name="dfdfd" localSheetId="23" hidden="1">{#N/A,#N/A,FALSE,"Oil-Based Mud"}</definedName>
    <definedName name="dfdfd" localSheetId="26" hidden="1">{#N/A,#N/A,FALSE,"Oil-Based Mud"}</definedName>
    <definedName name="dfdfd" localSheetId="27" hidden="1">{#N/A,#N/A,FALSE,"Oil-Based Mud"}</definedName>
    <definedName name="dfdfd" hidden="1">{#N/A,#N/A,FALSE,"Oil-Based Mud"}</definedName>
    <definedName name="dfdfddddd" localSheetId="6" hidden="1">{#N/A,#N/A,FALSE,"Oil-Based Mud"}</definedName>
    <definedName name="dfdfddddd" localSheetId="9" hidden="1">{#N/A,#N/A,FALSE,"Oil-Based Mud"}</definedName>
    <definedName name="dfdfddddd" localSheetId="10" hidden="1">{#N/A,#N/A,FALSE,"Oil-Based Mud"}</definedName>
    <definedName name="dfdfddddd" localSheetId="11" hidden="1">{#N/A,#N/A,FALSE,"Oil-Based Mud"}</definedName>
    <definedName name="dfdfddddd" localSheetId="7" hidden="1">{#N/A,#N/A,FALSE,"Oil-Based Mud"}</definedName>
    <definedName name="dfdfddddd" localSheetId="8" hidden="1">{#N/A,#N/A,FALSE,"Oil-Based Mud"}</definedName>
    <definedName name="dfdfddddd" localSheetId="14" hidden="1">{#N/A,#N/A,FALSE,"Oil-Based Mud"}</definedName>
    <definedName name="dfdfddddd" localSheetId="15" hidden="1">{#N/A,#N/A,FALSE,"Oil-Based Mud"}</definedName>
    <definedName name="dfdfddddd" localSheetId="19" hidden="1">{#N/A,#N/A,FALSE,"Oil-Based Mud"}</definedName>
    <definedName name="dfdfddddd" localSheetId="18" hidden="1">{#N/A,#N/A,FALSE,"Oil-Based Mud"}</definedName>
    <definedName name="dfdfddddd" localSheetId="22" hidden="1">{#N/A,#N/A,FALSE,"Oil-Based Mud"}</definedName>
    <definedName name="dfdfddddd" localSheetId="23" hidden="1">{#N/A,#N/A,FALSE,"Oil-Based Mud"}</definedName>
    <definedName name="dfdfddddd" localSheetId="26" hidden="1">{#N/A,#N/A,FALSE,"Oil-Based Mud"}</definedName>
    <definedName name="dfdfddddd" localSheetId="27" hidden="1">{#N/A,#N/A,FALSE,"Oil-Based Mud"}</definedName>
    <definedName name="dfdfddddd" hidden="1">{#N/A,#N/A,FALSE,"Oil-Based Mud"}</definedName>
    <definedName name="dfdfdf" localSheetId="6" hidden="1">{#N/A,#N/A,FALSE,"Oil-Based Mud"}</definedName>
    <definedName name="dfdfdf" localSheetId="9" hidden="1">{#N/A,#N/A,FALSE,"Oil-Based Mud"}</definedName>
    <definedName name="dfdfdf" localSheetId="10" hidden="1">{#N/A,#N/A,FALSE,"Oil-Based Mud"}</definedName>
    <definedName name="dfdfdf" localSheetId="11" hidden="1">{#N/A,#N/A,FALSE,"Oil-Based Mud"}</definedName>
    <definedName name="dfdfdf" localSheetId="7" hidden="1">{#N/A,#N/A,FALSE,"Oil-Based Mud"}</definedName>
    <definedName name="dfdfdf" localSheetId="8" hidden="1">{#N/A,#N/A,FALSE,"Oil-Based Mud"}</definedName>
    <definedName name="dfdfdf" localSheetId="14" hidden="1">{#N/A,#N/A,FALSE,"Oil-Based Mud"}</definedName>
    <definedName name="dfdfdf" localSheetId="15" hidden="1">{#N/A,#N/A,FALSE,"Oil-Based Mud"}</definedName>
    <definedName name="dfdfdf" localSheetId="19" hidden="1">{#N/A,#N/A,FALSE,"Oil-Based Mud"}</definedName>
    <definedName name="dfdfdf" localSheetId="18" hidden="1">{#N/A,#N/A,FALSE,"Oil-Based Mud"}</definedName>
    <definedName name="dfdfdf" localSheetId="22" hidden="1">{#N/A,#N/A,FALSE,"Oil-Based Mud"}</definedName>
    <definedName name="dfdfdf" localSheetId="23" hidden="1">{#N/A,#N/A,FALSE,"Oil-Based Mud"}</definedName>
    <definedName name="dfdfdf" localSheetId="26" hidden="1">{#N/A,#N/A,FALSE,"Oil-Based Mud"}</definedName>
    <definedName name="dfdfdf" localSheetId="27" hidden="1">{#N/A,#N/A,FALSE,"Oil-Based Mud"}</definedName>
    <definedName name="dfdfdf" hidden="1">{#N/A,#N/A,FALSE,"Oil-Based Mud"}</definedName>
    <definedName name="dfdfdfdf" localSheetId="6" hidden="1">{#N/A,#N/A,FALSE,"Oil-Based Mud"}</definedName>
    <definedName name="dfdfdfdf" localSheetId="9" hidden="1">{#N/A,#N/A,FALSE,"Oil-Based Mud"}</definedName>
    <definedName name="dfdfdfdf" localSheetId="10" hidden="1">{#N/A,#N/A,FALSE,"Oil-Based Mud"}</definedName>
    <definedName name="dfdfdfdf" localSheetId="11" hidden="1">{#N/A,#N/A,FALSE,"Oil-Based Mud"}</definedName>
    <definedName name="dfdfdfdf" localSheetId="7" hidden="1">{#N/A,#N/A,FALSE,"Oil-Based Mud"}</definedName>
    <definedName name="dfdfdfdf" localSheetId="8" hidden="1">{#N/A,#N/A,FALSE,"Oil-Based Mud"}</definedName>
    <definedName name="dfdfdfdf" localSheetId="14" hidden="1">{#N/A,#N/A,FALSE,"Oil-Based Mud"}</definedName>
    <definedName name="dfdfdfdf" localSheetId="15" hidden="1">{#N/A,#N/A,FALSE,"Oil-Based Mud"}</definedName>
    <definedName name="dfdfdfdf" localSheetId="19" hidden="1">{#N/A,#N/A,FALSE,"Oil-Based Mud"}</definedName>
    <definedName name="dfdfdfdf" localSheetId="18" hidden="1">{#N/A,#N/A,FALSE,"Oil-Based Mud"}</definedName>
    <definedName name="dfdfdfdf" localSheetId="22" hidden="1">{#N/A,#N/A,FALSE,"Oil-Based Mud"}</definedName>
    <definedName name="dfdfdfdf" localSheetId="23" hidden="1">{#N/A,#N/A,FALSE,"Oil-Based Mud"}</definedName>
    <definedName name="dfdfdfdf" localSheetId="26" hidden="1">{#N/A,#N/A,FALSE,"Oil-Based Mud"}</definedName>
    <definedName name="dfdfdfdf" localSheetId="27" hidden="1">{#N/A,#N/A,FALSE,"Oil-Based Mud"}</definedName>
    <definedName name="dfdfdfdf" hidden="1">{#N/A,#N/A,FALSE,"Oil-Based Mud"}</definedName>
    <definedName name="dfdfdfdfdfdf" localSheetId="6" hidden="1">{#N/A,#N/A,FALSE,"Oil-Based Mud"}</definedName>
    <definedName name="dfdfdfdfdfdf" localSheetId="9" hidden="1">{#N/A,#N/A,FALSE,"Oil-Based Mud"}</definedName>
    <definedName name="dfdfdfdfdfdf" localSheetId="10" hidden="1">{#N/A,#N/A,FALSE,"Oil-Based Mud"}</definedName>
    <definedName name="dfdfdfdfdfdf" localSheetId="11" hidden="1">{#N/A,#N/A,FALSE,"Oil-Based Mud"}</definedName>
    <definedName name="dfdfdfdfdfdf" localSheetId="7" hidden="1">{#N/A,#N/A,FALSE,"Oil-Based Mud"}</definedName>
    <definedName name="dfdfdfdfdfdf" localSheetId="8" hidden="1">{#N/A,#N/A,FALSE,"Oil-Based Mud"}</definedName>
    <definedName name="dfdfdfdfdfdf" localSheetId="14" hidden="1">{#N/A,#N/A,FALSE,"Oil-Based Mud"}</definedName>
    <definedName name="dfdfdfdfdfdf" localSheetId="15" hidden="1">{#N/A,#N/A,FALSE,"Oil-Based Mud"}</definedName>
    <definedName name="dfdfdfdfdfdf" localSheetId="19" hidden="1">{#N/A,#N/A,FALSE,"Oil-Based Mud"}</definedName>
    <definedName name="dfdfdfdfdfdf" localSheetId="18" hidden="1">{#N/A,#N/A,FALSE,"Oil-Based Mud"}</definedName>
    <definedName name="dfdfdfdfdfdf" localSheetId="22" hidden="1">{#N/A,#N/A,FALSE,"Oil-Based Mud"}</definedName>
    <definedName name="dfdfdfdfdfdf" localSheetId="23" hidden="1">{#N/A,#N/A,FALSE,"Oil-Based Mud"}</definedName>
    <definedName name="dfdfdfdfdfdf" localSheetId="26" hidden="1">{#N/A,#N/A,FALSE,"Oil-Based Mud"}</definedName>
    <definedName name="dfdfdfdfdfdf" localSheetId="27" hidden="1">{#N/A,#N/A,FALSE,"Oil-Based Mud"}</definedName>
    <definedName name="dfdfdfdfdfdf" hidden="1">{#N/A,#N/A,FALSE,"Oil-Based Mud"}</definedName>
    <definedName name="dfefe" localSheetId="6" hidden="1">{#N/A,#N/A,FALSE,"Oil-Based Mud"}</definedName>
    <definedName name="dfefe" localSheetId="9" hidden="1">{#N/A,#N/A,FALSE,"Oil-Based Mud"}</definedName>
    <definedName name="dfefe" localSheetId="10" hidden="1">{#N/A,#N/A,FALSE,"Oil-Based Mud"}</definedName>
    <definedName name="dfefe" localSheetId="11" hidden="1">{#N/A,#N/A,FALSE,"Oil-Based Mud"}</definedName>
    <definedName name="dfefe" localSheetId="7" hidden="1">{#N/A,#N/A,FALSE,"Oil-Based Mud"}</definedName>
    <definedName name="dfefe" localSheetId="8" hidden="1">{#N/A,#N/A,FALSE,"Oil-Based Mud"}</definedName>
    <definedName name="dfefe" localSheetId="14" hidden="1">{#N/A,#N/A,FALSE,"Oil-Based Mud"}</definedName>
    <definedName name="dfefe" localSheetId="15" hidden="1">{#N/A,#N/A,FALSE,"Oil-Based Mud"}</definedName>
    <definedName name="dfefe" localSheetId="19" hidden="1">{#N/A,#N/A,FALSE,"Oil-Based Mud"}</definedName>
    <definedName name="dfefe" localSheetId="18" hidden="1">{#N/A,#N/A,FALSE,"Oil-Based Mud"}</definedName>
    <definedName name="dfefe" localSheetId="22" hidden="1">{#N/A,#N/A,FALSE,"Oil-Based Mud"}</definedName>
    <definedName name="dfefe" localSheetId="23" hidden="1">{#N/A,#N/A,FALSE,"Oil-Based Mud"}</definedName>
    <definedName name="dfefe" localSheetId="26" hidden="1">{#N/A,#N/A,FALSE,"Oil-Based Mud"}</definedName>
    <definedName name="dfefe" localSheetId="27" hidden="1">{#N/A,#N/A,FALSE,"Oil-Based Mud"}</definedName>
    <definedName name="dfefe" hidden="1">{#N/A,#N/A,FALSE,"Oil-Based Mud"}</definedName>
    <definedName name="dffdfd" localSheetId="6" hidden="1">{#N/A,#N/A,FALSE,"Oil-Based Mud"}</definedName>
    <definedName name="dffdfd" localSheetId="9" hidden="1">{#N/A,#N/A,FALSE,"Oil-Based Mud"}</definedName>
    <definedName name="dffdfd" localSheetId="10" hidden="1">{#N/A,#N/A,FALSE,"Oil-Based Mud"}</definedName>
    <definedName name="dffdfd" localSheetId="11" hidden="1">{#N/A,#N/A,FALSE,"Oil-Based Mud"}</definedName>
    <definedName name="dffdfd" localSheetId="7" hidden="1">{#N/A,#N/A,FALSE,"Oil-Based Mud"}</definedName>
    <definedName name="dffdfd" localSheetId="8" hidden="1">{#N/A,#N/A,FALSE,"Oil-Based Mud"}</definedName>
    <definedName name="dffdfd" localSheetId="14" hidden="1">{#N/A,#N/A,FALSE,"Oil-Based Mud"}</definedName>
    <definedName name="dffdfd" localSheetId="15" hidden="1">{#N/A,#N/A,FALSE,"Oil-Based Mud"}</definedName>
    <definedName name="dffdfd" localSheetId="19" hidden="1">{#N/A,#N/A,FALSE,"Oil-Based Mud"}</definedName>
    <definedName name="dffdfd" localSheetId="18" hidden="1">{#N/A,#N/A,FALSE,"Oil-Based Mud"}</definedName>
    <definedName name="dffdfd" localSheetId="22" hidden="1">{#N/A,#N/A,FALSE,"Oil-Based Mud"}</definedName>
    <definedName name="dffdfd" localSheetId="23" hidden="1">{#N/A,#N/A,FALSE,"Oil-Based Mud"}</definedName>
    <definedName name="dffdfd" localSheetId="26" hidden="1">{#N/A,#N/A,FALSE,"Oil-Based Mud"}</definedName>
    <definedName name="dffdfd" localSheetId="27" hidden="1">{#N/A,#N/A,FALSE,"Oil-Based Mud"}</definedName>
    <definedName name="dffdfd" hidden="1">{#N/A,#N/A,FALSE,"Oil-Based Mud"}</definedName>
    <definedName name="Dgtz">#REF!</definedName>
    <definedName name="Dialog_Calibration_Box" localSheetId="16">'[38]Linked Data'!$E$50:$E$53</definedName>
    <definedName name="Dialog_Calibration_Box">'[38]Linked Data'!$E$50:$E$53</definedName>
    <definedName name="Diameter_of_sinker" localSheetId="16">[38]FS_CALC!$D$43</definedName>
    <definedName name="Diameter_of_sinker">[38]FS_CALC!$D$43</definedName>
    <definedName name="Diameter_of_tube" localSheetId="16">[38]FS_CALC!$D$42</definedName>
    <definedName name="Diameter_of_tube">[38]FS_CALC!$D$42</definedName>
    <definedName name="dilutes">'[113]Data Entry'!$M$6:$M$19</definedName>
    <definedName name="disclaimer" localSheetId="1">#REF!</definedName>
    <definedName name="disclaimer" localSheetId="20">#REF!</definedName>
    <definedName name="disclaimer" localSheetId="24">#REF!</definedName>
    <definedName name="disclaimer">Front!$W$4</definedName>
    <definedName name="discount">#REF!</definedName>
    <definedName name="Discount_given">#REF!</definedName>
    <definedName name="Displaced_oil">#REF!</definedName>
    <definedName name="display_client_specific_data" localSheetId="16">[149]Database!$N$37</definedName>
    <definedName name="display_client_specific_data">[3]Database!$N$37</definedName>
    <definedName name="displayable_email_list_range_ref" localSheetId="4">#REF!</definedName>
    <definedName name="displayable_email_list_range_ref" localSheetId="1">#REF!</definedName>
    <definedName name="displayable_email_list_range_ref" localSheetId="12">#REF!</definedName>
    <definedName name="displayable_email_list_range_ref" localSheetId="16">#REF!</definedName>
    <definedName name="displayable_email_list_range_ref" localSheetId="20">#REF!</definedName>
    <definedName name="displayable_email_list_range_ref" localSheetId="24">#REF!</definedName>
    <definedName name="displayable_email_list_range_ref">#REF!</definedName>
    <definedName name="Distance_between_coils" localSheetId="16">[38]FS_CALC!$D$41</definedName>
    <definedName name="Distance_between_coils">[38]FS_CALC!$D$41</definedName>
    <definedName name="division">[124]Front!$J$20</definedName>
    <definedName name="DMWO">#REF!</definedName>
    <definedName name="DP_rounding">'[76]Linked calculations'!$E$36</definedName>
    <definedName name="Dry_Oil_Density">'[50]Corrections + Correlations'!$D$52</definedName>
    <definedName name="Dry_Oil_Density_Copy">'[50]Gravimetric+Volumetric Calcs'!$D$24</definedName>
    <definedName name="Dry_Oil_Mass">'[50]Gravimetric+Volumetric Calcs'!$D$23</definedName>
    <definedName name="Dry_Oil_Weight">'[50]Gravimetric+Volumetric Calcs'!$D$19</definedName>
    <definedName name="dsds" localSheetId="6" hidden="1">{#N/A,#N/A,FALSE,"Oil-Based Mud"}</definedName>
    <definedName name="dsds" localSheetId="9" hidden="1">{#N/A,#N/A,FALSE,"Oil-Based Mud"}</definedName>
    <definedName name="dsds" localSheetId="10" hidden="1">{#N/A,#N/A,FALSE,"Oil-Based Mud"}</definedName>
    <definedName name="dsds" localSheetId="11" hidden="1">{#N/A,#N/A,FALSE,"Oil-Based Mud"}</definedName>
    <definedName name="dsds" localSheetId="7" hidden="1">{#N/A,#N/A,FALSE,"Oil-Based Mud"}</definedName>
    <definedName name="dsds" localSheetId="8" hidden="1">{#N/A,#N/A,FALSE,"Oil-Based Mud"}</definedName>
    <definedName name="dsds" localSheetId="14" hidden="1">{#N/A,#N/A,FALSE,"Oil-Based Mud"}</definedName>
    <definedName name="dsds" localSheetId="15" hidden="1">{#N/A,#N/A,FALSE,"Oil-Based Mud"}</definedName>
    <definedName name="dsds" localSheetId="19" hidden="1">{#N/A,#N/A,FALSE,"Oil-Based Mud"}</definedName>
    <definedName name="dsds" localSheetId="18" hidden="1">{#N/A,#N/A,FALSE,"Oil-Based Mud"}</definedName>
    <definedName name="dsds" localSheetId="22" hidden="1">{#N/A,#N/A,FALSE,"Oil-Based Mud"}</definedName>
    <definedName name="dsds" localSheetId="23" hidden="1">{#N/A,#N/A,FALSE,"Oil-Based Mud"}</definedName>
    <definedName name="dsds" localSheetId="26" hidden="1">{#N/A,#N/A,FALSE,"Oil-Based Mud"}</definedName>
    <definedName name="dsds" localSheetId="27" hidden="1">{#N/A,#N/A,FALSE,"Oil-Based Mud"}</definedName>
    <definedName name="dsds" hidden="1">{#N/A,#N/A,FALSE,"Oil-Based Mud"}</definedName>
    <definedName name="dsdsdsdsdsd" localSheetId="6" hidden="1">{#N/A,#N/A,FALSE,"Oil-Based Mud"}</definedName>
    <definedName name="dsdsdsdsdsd" localSheetId="9" hidden="1">{#N/A,#N/A,FALSE,"Oil-Based Mud"}</definedName>
    <definedName name="dsdsdsdsdsd" localSheetId="10" hidden="1">{#N/A,#N/A,FALSE,"Oil-Based Mud"}</definedName>
    <definedName name="dsdsdsdsdsd" localSheetId="11" hidden="1">{#N/A,#N/A,FALSE,"Oil-Based Mud"}</definedName>
    <definedName name="dsdsdsdsdsd" localSheetId="7" hidden="1">{#N/A,#N/A,FALSE,"Oil-Based Mud"}</definedName>
    <definedName name="dsdsdsdsdsd" localSheetId="8" hidden="1">{#N/A,#N/A,FALSE,"Oil-Based Mud"}</definedName>
    <definedName name="dsdsdsdsdsd" localSheetId="14" hidden="1">{#N/A,#N/A,FALSE,"Oil-Based Mud"}</definedName>
    <definedName name="dsdsdsdsdsd" localSheetId="15" hidden="1">{#N/A,#N/A,FALSE,"Oil-Based Mud"}</definedName>
    <definedName name="dsdsdsdsdsd" localSheetId="19" hidden="1">{#N/A,#N/A,FALSE,"Oil-Based Mud"}</definedName>
    <definedName name="dsdsdsdsdsd" localSheetId="18" hidden="1">{#N/A,#N/A,FALSE,"Oil-Based Mud"}</definedName>
    <definedName name="dsdsdsdsdsd" localSheetId="22" hidden="1">{#N/A,#N/A,FALSE,"Oil-Based Mud"}</definedName>
    <definedName name="dsdsdsdsdsd" localSheetId="23" hidden="1">{#N/A,#N/A,FALSE,"Oil-Based Mud"}</definedName>
    <definedName name="dsdsdsdsdsd" localSheetId="26" hidden="1">{#N/A,#N/A,FALSE,"Oil-Based Mud"}</definedName>
    <definedName name="dsdsdsdsdsd" localSheetId="27" hidden="1">{#N/A,#N/A,FALSE,"Oil-Based Mud"}</definedName>
    <definedName name="dsdsdsdsdsd" hidden="1">{#N/A,#N/A,FALSE,"Oil-Based Mud"}</definedName>
    <definedName name="dsdsdwewewe" localSheetId="6" hidden="1">{#N/A,#N/A,FALSE,"Oil-Based Mud"}</definedName>
    <definedName name="dsdsdwewewe" localSheetId="9" hidden="1">{#N/A,#N/A,FALSE,"Oil-Based Mud"}</definedName>
    <definedName name="dsdsdwewewe" localSheetId="10" hidden="1">{#N/A,#N/A,FALSE,"Oil-Based Mud"}</definedName>
    <definedName name="dsdsdwewewe" localSheetId="11" hidden="1">{#N/A,#N/A,FALSE,"Oil-Based Mud"}</definedName>
    <definedName name="dsdsdwewewe" localSheetId="7" hidden="1">{#N/A,#N/A,FALSE,"Oil-Based Mud"}</definedName>
    <definedName name="dsdsdwewewe" localSheetId="8" hidden="1">{#N/A,#N/A,FALSE,"Oil-Based Mud"}</definedName>
    <definedName name="dsdsdwewewe" localSheetId="14" hidden="1">{#N/A,#N/A,FALSE,"Oil-Based Mud"}</definedName>
    <definedName name="dsdsdwewewe" localSheetId="15" hidden="1">{#N/A,#N/A,FALSE,"Oil-Based Mud"}</definedName>
    <definedName name="dsdsdwewewe" localSheetId="19" hidden="1">{#N/A,#N/A,FALSE,"Oil-Based Mud"}</definedName>
    <definedName name="dsdsdwewewe" localSheetId="18" hidden="1">{#N/A,#N/A,FALSE,"Oil-Based Mud"}</definedName>
    <definedName name="dsdsdwewewe" localSheetId="22" hidden="1">{#N/A,#N/A,FALSE,"Oil-Based Mud"}</definedName>
    <definedName name="dsdsdwewewe" localSheetId="23" hidden="1">{#N/A,#N/A,FALSE,"Oil-Based Mud"}</definedName>
    <definedName name="dsdsdwewewe" localSheetId="26" hidden="1">{#N/A,#N/A,FALSE,"Oil-Based Mud"}</definedName>
    <definedName name="dsdsdwewewe" localSheetId="27" hidden="1">{#N/A,#N/A,FALSE,"Oil-Based Mud"}</definedName>
    <definedName name="dsdsdwewewe" hidden="1">{#N/A,#N/A,FALSE,"Oil-Based Mud"}</definedName>
    <definedName name="DSG">#REF!</definedName>
    <definedName name="DSGO">#REF!</definedName>
    <definedName name="dynamic_listbox_range" localSheetId="16">[149]Database!$D$68</definedName>
    <definedName name="dynamic_listbox_range">[3]Database!$D$68</definedName>
    <definedName name="e">#REF!</definedName>
    <definedName name="E.3">[94]Front!#REF!</definedName>
    <definedName name="_E3">[94]Front!#REF!</definedName>
    <definedName name="eare" localSheetId="6" hidden="1">{#N/A,#N/A,FALSE,"Oil-Based Mud"}</definedName>
    <definedName name="eare" localSheetId="9" hidden="1">{#N/A,#N/A,FALSE,"Oil-Based Mud"}</definedName>
    <definedName name="eare" localSheetId="10" hidden="1">{#N/A,#N/A,FALSE,"Oil-Based Mud"}</definedName>
    <definedName name="eare" localSheetId="11" hidden="1">{#N/A,#N/A,FALSE,"Oil-Based Mud"}</definedName>
    <definedName name="eare" localSheetId="7" hidden="1">{#N/A,#N/A,FALSE,"Oil-Based Mud"}</definedName>
    <definedName name="eare" localSheetId="8" hidden="1">{#N/A,#N/A,FALSE,"Oil-Based Mud"}</definedName>
    <definedName name="eare" localSheetId="14" hidden="1">{#N/A,#N/A,FALSE,"Oil-Based Mud"}</definedName>
    <definedName name="eare" localSheetId="15" hidden="1">{#N/A,#N/A,FALSE,"Oil-Based Mud"}</definedName>
    <definedName name="eare" localSheetId="19" hidden="1">{#N/A,#N/A,FALSE,"Oil-Based Mud"}</definedName>
    <definedName name="eare" localSheetId="18" hidden="1">{#N/A,#N/A,FALSE,"Oil-Based Mud"}</definedName>
    <definedName name="eare" localSheetId="22" hidden="1">{#N/A,#N/A,FALSE,"Oil-Based Mud"}</definedName>
    <definedName name="eare" localSheetId="23" hidden="1">{#N/A,#N/A,FALSE,"Oil-Based Mud"}</definedName>
    <definedName name="eare" localSheetId="26" hidden="1">{#N/A,#N/A,FALSE,"Oil-Based Mud"}</definedName>
    <definedName name="eare" localSheetId="27" hidden="1">{#N/A,#N/A,FALSE,"Oil-Based Mud"}</definedName>
    <definedName name="eare" hidden="1">{#N/A,#N/A,FALSE,"Oil-Based Mud"}</definedName>
    <definedName name="EDD">#REF!</definedName>
    <definedName name="ee">#REF!</definedName>
    <definedName name="eee">#REF!</definedName>
    <definedName name="eeeee" localSheetId="6" hidden="1">{#N/A,#N/A,FALSE,"Oil-Based Mud"}</definedName>
    <definedName name="eeeee" localSheetId="9" hidden="1">{#N/A,#N/A,FALSE,"Oil-Based Mud"}</definedName>
    <definedName name="eeeee" localSheetId="10" hidden="1">{#N/A,#N/A,FALSE,"Oil-Based Mud"}</definedName>
    <definedName name="eeeee" localSheetId="11" hidden="1">{#N/A,#N/A,FALSE,"Oil-Based Mud"}</definedName>
    <definedName name="eeeee" localSheetId="7" hidden="1">{#N/A,#N/A,FALSE,"Oil-Based Mud"}</definedName>
    <definedName name="eeeee" localSheetId="8" hidden="1">{#N/A,#N/A,FALSE,"Oil-Based Mud"}</definedName>
    <definedName name="eeeee" localSheetId="14" hidden="1">{#N/A,#N/A,FALSE,"Oil-Based Mud"}</definedName>
    <definedName name="eeeee" localSheetId="15" hidden="1">{#N/A,#N/A,FALSE,"Oil-Based Mud"}</definedName>
    <definedName name="eeeee" localSheetId="19" hidden="1">{#N/A,#N/A,FALSE,"Oil-Based Mud"}</definedName>
    <definedName name="eeeee" localSheetId="18" hidden="1">{#N/A,#N/A,FALSE,"Oil-Based Mud"}</definedName>
    <definedName name="eeeee" localSheetId="22" hidden="1">{#N/A,#N/A,FALSE,"Oil-Based Mud"}</definedName>
    <definedName name="eeeee" localSheetId="23" hidden="1">{#N/A,#N/A,FALSE,"Oil-Based Mud"}</definedName>
    <definedName name="eeeee" localSheetId="26" hidden="1">{#N/A,#N/A,FALSE,"Oil-Based Mud"}</definedName>
    <definedName name="eeeee" localSheetId="27" hidden="1">{#N/A,#N/A,FALSE,"Oil-Based Mud"}</definedName>
    <definedName name="eeeee" hidden="1">{#N/A,#N/A,FALSE,"Oil-Based Mud"}</definedName>
    <definedName name="email_bcc" localSheetId="4">#REF!</definedName>
    <definedName name="email_bcc" localSheetId="1">#REF!</definedName>
    <definedName name="email_bcc" localSheetId="12">#REF!</definedName>
    <definedName name="email_bcc" localSheetId="16">#REF!</definedName>
    <definedName name="email_bcc" localSheetId="20">#REF!</definedName>
    <definedName name="email_bcc" localSheetId="24">#REF!</definedName>
    <definedName name="email_bcc">#REF!</definedName>
    <definedName name="email_client_database" localSheetId="4">#REF!</definedName>
    <definedName name="email_client_database" localSheetId="1">#REF!</definedName>
    <definedName name="email_client_database" localSheetId="12">#REF!</definedName>
    <definedName name="email_client_database" localSheetId="16">#REF!</definedName>
    <definedName name="email_client_database" localSheetId="20">#REF!</definedName>
    <definedName name="email_client_database" localSheetId="24">#REF!</definedName>
    <definedName name="email_client_database">#REF!</definedName>
    <definedName name="email_client_database_clear_results_range" localSheetId="4">#REF!</definedName>
    <definedName name="email_client_database_clear_results_range" localSheetId="1">#REF!</definedName>
    <definedName name="email_client_database_clear_results_range" localSheetId="12">#REF!</definedName>
    <definedName name="email_client_database_clear_results_range" localSheetId="16">#REF!</definedName>
    <definedName name="email_client_database_clear_results_range" localSheetId="20">#REF!</definedName>
    <definedName name="email_client_database_clear_results_range" localSheetId="24">#REF!</definedName>
    <definedName name="email_client_database_clear_results_range">#REF!</definedName>
    <definedName name="email_client_database_criteria" localSheetId="4">#REF!</definedName>
    <definedName name="email_client_database_criteria" localSheetId="1">#REF!</definedName>
    <definedName name="email_client_database_criteria" localSheetId="12">#REF!</definedName>
    <definedName name="email_client_database_criteria" localSheetId="16">#REF!</definedName>
    <definedName name="email_client_database_criteria" localSheetId="20">#REF!</definedName>
    <definedName name="email_client_database_criteria" localSheetId="24">#REF!</definedName>
    <definedName name="email_client_database_criteria">#REF!</definedName>
    <definedName name="email_client_database_query_results" localSheetId="4">#REF!</definedName>
    <definedName name="email_client_database_query_results" localSheetId="1">#REF!</definedName>
    <definedName name="email_client_database_query_results" localSheetId="12">#REF!</definedName>
    <definedName name="email_client_database_query_results" localSheetId="16">#REF!</definedName>
    <definedName name="email_client_database_query_results" localSheetId="20">#REF!</definedName>
    <definedName name="email_client_database_query_results" localSheetId="24">#REF!</definedName>
    <definedName name="email_client_database_query_results">#REF!</definedName>
    <definedName name="email_command_line" localSheetId="4">#REF!</definedName>
    <definedName name="email_command_line" localSheetId="1">#REF!</definedName>
    <definedName name="email_command_line" localSheetId="12">#REF!</definedName>
    <definedName name="email_command_line" localSheetId="16">#REF!</definedName>
    <definedName name="email_command_line" localSheetId="20">#REF!</definedName>
    <definedName name="email_command_line" localSheetId="24">#REF!</definedName>
    <definedName name="email_command_line">#REF!</definedName>
    <definedName name="email_company_list" localSheetId="4">#REF!</definedName>
    <definedName name="email_company_list" localSheetId="1">#REF!</definedName>
    <definedName name="email_company_list" localSheetId="12">#REF!</definedName>
    <definedName name="email_company_list" localSheetId="16">#REF!</definedName>
    <definedName name="email_company_list" localSheetId="20">#REF!</definedName>
    <definedName name="email_company_list" localSheetId="24">#REF!</definedName>
    <definedName name="email_company_list">#REF!</definedName>
    <definedName name="email_company_name_check_wildcard" localSheetId="4">#REF!</definedName>
    <definedName name="email_company_name_check_wildcard" localSheetId="1">#REF!</definedName>
    <definedName name="email_company_name_check_wildcard" localSheetId="12">#REF!</definedName>
    <definedName name="email_company_name_check_wildcard" localSheetId="16">#REF!</definedName>
    <definedName name="email_company_name_check_wildcard" localSheetId="20">#REF!</definedName>
    <definedName name="email_company_name_check_wildcard" localSheetId="24">#REF!</definedName>
    <definedName name="email_company_name_check_wildcard">#REF!</definedName>
    <definedName name="email_data_file_name" localSheetId="4">#REF!</definedName>
    <definedName name="email_data_file_name" localSheetId="1">#REF!</definedName>
    <definedName name="email_data_file_name" localSheetId="12">#REF!</definedName>
    <definedName name="email_data_file_name" localSheetId="16">#REF!</definedName>
    <definedName name="email_data_file_name" localSheetId="20">#REF!</definedName>
    <definedName name="email_data_file_name" localSheetId="24">#REF!</definedName>
    <definedName name="email_data_file_name">#REF!</definedName>
    <definedName name="email_data_file_type" localSheetId="4">#REF!</definedName>
    <definedName name="email_data_file_type" localSheetId="1">#REF!</definedName>
    <definedName name="email_data_file_type" localSheetId="12">#REF!</definedName>
    <definedName name="email_data_file_type" localSheetId="16">#REF!</definedName>
    <definedName name="email_data_file_type" localSheetId="20">#REF!</definedName>
    <definedName name="email_data_file_type" localSheetId="24">#REF!</definedName>
    <definedName name="email_data_file_type">#REF!</definedName>
    <definedName name="email_data_maximum_range" localSheetId="4">#REF!</definedName>
    <definedName name="email_data_maximum_range" localSheetId="1">#REF!</definedName>
    <definedName name="email_data_maximum_range" localSheetId="12">#REF!</definedName>
    <definedName name="email_data_maximum_range" localSheetId="16">#REF!</definedName>
    <definedName name="email_data_maximum_range" localSheetId="20">#REF!</definedName>
    <definedName name="email_data_maximum_range" localSheetId="24">#REF!</definedName>
    <definedName name="email_data_maximum_range">#REF!</definedName>
    <definedName name="email_data_paste_range" localSheetId="4">#REF!</definedName>
    <definedName name="email_data_paste_range" localSheetId="1">#REF!</definedName>
    <definedName name="email_data_paste_range" localSheetId="12">#REF!</definedName>
    <definedName name="email_data_paste_range" localSheetId="16">#REF!</definedName>
    <definedName name="email_data_paste_range" localSheetId="20">#REF!</definedName>
    <definedName name="email_data_paste_range" localSheetId="24">#REF!</definedName>
    <definedName name="email_data_paste_range">#REF!</definedName>
    <definedName name="email_data_paste_range_start" localSheetId="4">#REF!</definedName>
    <definedName name="email_data_paste_range_start" localSheetId="1">#REF!</definedName>
    <definedName name="email_data_paste_range_start" localSheetId="12">#REF!</definedName>
    <definedName name="email_data_paste_range_start" localSheetId="16">#REF!</definedName>
    <definedName name="email_data_paste_range_start" localSheetId="20">#REF!</definedName>
    <definedName name="email_data_paste_range_start" localSheetId="24">#REF!</definedName>
    <definedName name="email_data_paste_range_start">#REF!</definedName>
    <definedName name="email_data_range" localSheetId="4">#REF!</definedName>
    <definedName name="email_data_range" localSheetId="1">#REF!</definedName>
    <definedName name="email_data_range" localSheetId="12">#REF!</definedName>
    <definedName name="email_data_range" localSheetId="16">#REF!</definedName>
    <definedName name="email_data_range" localSheetId="20">#REF!</definedName>
    <definedName name="email_data_range" localSheetId="24">#REF!</definedName>
    <definedName name="email_data_range">#REF!</definedName>
    <definedName name="email_data_starting_column" localSheetId="4">#REF!</definedName>
    <definedName name="email_data_starting_column" localSheetId="1">#REF!</definedName>
    <definedName name="email_data_starting_column" localSheetId="12">#REF!</definedName>
    <definedName name="email_data_starting_column" localSheetId="16">#REF!</definedName>
    <definedName name="email_data_starting_column" localSheetId="20">#REF!</definedName>
    <definedName name="email_data_starting_column" localSheetId="24">#REF!</definedName>
    <definedName name="email_data_starting_column">#REF!</definedName>
    <definedName name="email_displayable_recipient_list" localSheetId="4">#REF!</definedName>
    <definedName name="email_displayable_recipient_list" localSheetId="1">#REF!</definedName>
    <definedName name="email_displayable_recipient_list" localSheetId="12">#REF!</definedName>
    <definedName name="email_displayable_recipient_list" localSheetId="16">#REF!</definedName>
    <definedName name="email_displayable_recipient_list" localSheetId="20">#REF!</definedName>
    <definedName name="email_displayable_recipient_list" localSheetId="24">#REF!</definedName>
    <definedName name="email_displayable_recipient_list">#REF!</definedName>
    <definedName name="email_file_attachment" localSheetId="4">#REF!</definedName>
    <definedName name="email_file_attachment" localSheetId="1">#REF!</definedName>
    <definedName name="email_file_attachment" localSheetId="12">#REF!</definedName>
    <definedName name="email_file_attachment" localSheetId="16">#REF!</definedName>
    <definedName name="email_file_attachment" localSheetId="20">#REF!</definedName>
    <definedName name="email_file_attachment" localSheetId="24">#REF!</definedName>
    <definedName name="email_file_attachment">#REF!</definedName>
    <definedName name="email_from_address" localSheetId="4">#REF!</definedName>
    <definedName name="email_from_address" localSheetId="1">#REF!</definedName>
    <definedName name="email_from_address" localSheetId="12">#REF!</definedName>
    <definedName name="email_from_address" localSheetId="16">#REF!</definedName>
    <definedName name="email_from_address" localSheetId="20">#REF!</definedName>
    <definedName name="email_from_address" localSheetId="24">#REF!</definedName>
    <definedName name="email_from_address">#REF!</definedName>
    <definedName name="email_header_paste_range" localSheetId="4">#REF!</definedName>
    <definedName name="email_header_paste_range" localSheetId="1">#REF!</definedName>
    <definedName name="email_header_paste_range" localSheetId="12">#REF!</definedName>
    <definedName name="email_header_paste_range" localSheetId="16">#REF!</definedName>
    <definedName name="email_header_paste_range" localSheetId="20">#REF!</definedName>
    <definedName name="email_header_paste_range" localSheetId="24">#REF!</definedName>
    <definedName name="email_header_paste_range">#REF!</definedName>
    <definedName name="email_header_paste_range_start" localSheetId="4">#REF!</definedName>
    <definedName name="email_header_paste_range_start" localSheetId="1">#REF!</definedName>
    <definedName name="email_header_paste_range_start" localSheetId="12">#REF!</definedName>
    <definedName name="email_header_paste_range_start" localSheetId="16">#REF!</definedName>
    <definedName name="email_header_paste_range_start" localSheetId="20">#REF!</definedName>
    <definedName name="email_header_paste_range_start" localSheetId="24">#REF!</definedName>
    <definedName name="email_header_paste_range_start">#REF!</definedName>
    <definedName name="email_layout_table" localSheetId="4">#REF!</definedName>
    <definedName name="email_layout_table" localSheetId="1">#REF!</definedName>
    <definedName name="email_layout_table" localSheetId="12">#REF!</definedName>
    <definedName name="email_layout_table" localSheetId="16">#REF!</definedName>
    <definedName name="email_layout_table" localSheetId="20">#REF!</definedName>
    <definedName name="email_layout_table" localSheetId="24">#REF!</definedName>
    <definedName name="email_layout_table">#REF!</definedName>
    <definedName name="email_Message_Format_criterion" localSheetId="4">#REF!</definedName>
    <definedName name="email_Message_Format_criterion" localSheetId="1">#REF!</definedName>
    <definedName name="email_Message_Format_criterion" localSheetId="12">#REF!</definedName>
    <definedName name="email_Message_Format_criterion" localSheetId="16">#REF!</definedName>
    <definedName name="email_Message_Format_criterion" localSheetId="20">#REF!</definedName>
    <definedName name="email_Message_Format_criterion" localSheetId="24">#REF!</definedName>
    <definedName name="email_Message_Format_criterion">#REF!</definedName>
    <definedName name="email_organization" localSheetId="4">#REF!</definedName>
    <definedName name="email_organization" localSheetId="1">#REF!</definedName>
    <definedName name="email_organization" localSheetId="12">#REF!</definedName>
    <definedName name="email_organization" localSheetId="16">#REF!</definedName>
    <definedName name="email_organization" localSheetId="20">#REF!</definedName>
    <definedName name="email_organization" localSheetId="24">#REF!</definedName>
    <definedName name="email_organization">#REF!</definedName>
    <definedName name="email_recipient" localSheetId="4">#REF!</definedName>
    <definedName name="email_recipient" localSheetId="1">#REF!</definedName>
    <definedName name="email_recipient" localSheetId="12">#REF!</definedName>
    <definedName name="email_recipient" localSheetId="16">#REF!</definedName>
    <definedName name="email_recipient" localSheetId="20">#REF!</definedName>
    <definedName name="email_recipient" localSheetId="24">#REF!</definedName>
    <definedName name="email_recipient">#REF!</definedName>
    <definedName name="email_recipients_listbox_range" localSheetId="4">OFFSET(#REF!,0,0,#REF!,1)</definedName>
    <definedName name="email_recipients_listbox_range" localSheetId="1">OFFSET(#REF!,0,0,#REF!,1)</definedName>
    <definedName name="email_recipients_listbox_range" localSheetId="12">OFFSET(#REF!,0,0,#REF!,1)</definedName>
    <definedName name="email_recipients_listbox_range" localSheetId="16">OFFSET(#REF!,0,0,#REF!,1)</definedName>
    <definedName name="email_recipients_listbox_range" localSheetId="20">OFFSET(#REF!,0,0,#REF!,1)</definedName>
    <definedName name="email_recipients_listbox_range" localSheetId="24">OFFSET(#REF!,0,0,#REF!,1)</definedName>
    <definedName name="email_recipients_listbox_range">OFFSET(#REF!,0,0,#REF!,1)</definedName>
    <definedName name="email_server" localSheetId="4">#REF!</definedName>
    <definedName name="email_server" localSheetId="1">#REF!</definedName>
    <definedName name="email_server" localSheetId="12">#REF!</definedName>
    <definedName name="email_server" localSheetId="16">#REF!</definedName>
    <definedName name="email_server" localSheetId="20">#REF!</definedName>
    <definedName name="email_server" localSheetId="24">#REF!</definedName>
    <definedName name="email_server">#REF!</definedName>
    <definedName name="email_subject" localSheetId="4">#REF!</definedName>
    <definedName name="email_subject" localSheetId="1">#REF!</definedName>
    <definedName name="email_subject" localSheetId="12">#REF!</definedName>
    <definedName name="email_subject" localSheetId="16">#REF!</definedName>
    <definedName name="email_subject" localSheetId="20">#REF!</definedName>
    <definedName name="email_subject" localSheetId="24">#REF!</definedName>
    <definedName name="email_subject">#REF!</definedName>
    <definedName name="email_user_login" localSheetId="4">#REF!</definedName>
    <definedName name="email_user_login" localSheetId="1">#REF!</definedName>
    <definedName name="email_user_login" localSheetId="12">#REF!</definedName>
    <definedName name="email_user_login" localSheetId="16">#REF!</definedName>
    <definedName name="email_user_login" localSheetId="20">#REF!</definedName>
    <definedName name="email_user_login" localSheetId="24">#REF!</definedName>
    <definedName name="email_user_login">#REF!</definedName>
    <definedName name="emails_formats_range" localSheetId="4">#REF!</definedName>
    <definedName name="emails_formats_range" localSheetId="1">#REF!</definedName>
    <definedName name="emails_formats_range" localSheetId="12">#REF!</definedName>
    <definedName name="emails_formats_range" localSheetId="16">#REF!</definedName>
    <definedName name="emails_formats_range" localSheetId="20">#REF!</definedName>
    <definedName name="emails_formats_range" localSheetId="24">#REF!</definedName>
    <definedName name="emails_formats_range">#REF!</definedName>
    <definedName name="end_hhmm">'[76]Atlas-time'!$C$41</definedName>
    <definedName name="end_month">'[76]Atlas-time'!$C$40</definedName>
    <definedName name="Entered_Residue_Density">'[79]Data Entry'!$Q$23</definedName>
    <definedName name="Entered_Residue_MWt">'[79]Data Entry'!$O$23</definedName>
    <definedName name="Entered_Sampling_Pressure">'[76]Data Entry'!$C$25</definedName>
    <definedName name="Entered_Sampling_Temperature">'[76]Data Entry'!$C$26</definedName>
    <definedName name="Entrained_Water_Density">'[48]Data Entry'!$C$29</definedName>
    <definedName name="er">#REF!</definedName>
    <definedName name="ereee" localSheetId="6" hidden="1">{#N/A,#N/A,FALSE,"Oil-Based Mud"}</definedName>
    <definedName name="ereee" localSheetId="9" hidden="1">{#N/A,#N/A,FALSE,"Oil-Based Mud"}</definedName>
    <definedName name="ereee" localSheetId="10" hidden="1">{#N/A,#N/A,FALSE,"Oil-Based Mud"}</definedName>
    <definedName name="ereee" localSheetId="11" hidden="1">{#N/A,#N/A,FALSE,"Oil-Based Mud"}</definedName>
    <definedName name="ereee" localSheetId="7" hidden="1">{#N/A,#N/A,FALSE,"Oil-Based Mud"}</definedName>
    <definedName name="ereee" localSheetId="8" hidden="1">{#N/A,#N/A,FALSE,"Oil-Based Mud"}</definedName>
    <definedName name="ereee" localSheetId="14" hidden="1">{#N/A,#N/A,FALSE,"Oil-Based Mud"}</definedName>
    <definedName name="ereee" localSheetId="15" hidden="1">{#N/A,#N/A,FALSE,"Oil-Based Mud"}</definedName>
    <definedName name="ereee" localSheetId="19" hidden="1">{#N/A,#N/A,FALSE,"Oil-Based Mud"}</definedName>
    <definedName name="ereee" localSheetId="18" hidden="1">{#N/A,#N/A,FALSE,"Oil-Based Mud"}</definedName>
    <definedName name="ereee" localSheetId="22" hidden="1">{#N/A,#N/A,FALSE,"Oil-Based Mud"}</definedName>
    <definedName name="ereee" localSheetId="23" hidden="1">{#N/A,#N/A,FALSE,"Oil-Based Mud"}</definedName>
    <definedName name="ereee" localSheetId="26" hidden="1">{#N/A,#N/A,FALSE,"Oil-Based Mud"}</definedName>
    <definedName name="ereee" localSheetId="27" hidden="1">{#N/A,#N/A,FALSE,"Oil-Based Mud"}</definedName>
    <definedName name="ereee" hidden="1">{#N/A,#N/A,FALSE,"Oil-Based Mud"}</definedName>
    <definedName name="erer" localSheetId="6" hidden="1">{#N/A,#N/A,FALSE,"Oil-Based Mud"}</definedName>
    <definedName name="erer" localSheetId="9" hidden="1">{#N/A,#N/A,FALSE,"Oil-Based Mud"}</definedName>
    <definedName name="erer" localSheetId="10" hidden="1">{#N/A,#N/A,FALSE,"Oil-Based Mud"}</definedName>
    <definedName name="erer" localSheetId="11" hidden="1">{#N/A,#N/A,FALSE,"Oil-Based Mud"}</definedName>
    <definedName name="erer" localSheetId="7" hidden="1">{#N/A,#N/A,FALSE,"Oil-Based Mud"}</definedName>
    <definedName name="erer" localSheetId="8" hidden="1">{#N/A,#N/A,FALSE,"Oil-Based Mud"}</definedName>
    <definedName name="erer" localSheetId="14" hidden="1">{#N/A,#N/A,FALSE,"Oil-Based Mud"}</definedName>
    <definedName name="erer" localSheetId="15" hidden="1">{#N/A,#N/A,FALSE,"Oil-Based Mud"}</definedName>
    <definedName name="erer" localSheetId="19" hidden="1">{#N/A,#N/A,FALSE,"Oil-Based Mud"}</definedName>
    <definedName name="erer" localSheetId="18" hidden="1">{#N/A,#N/A,FALSE,"Oil-Based Mud"}</definedName>
    <definedName name="erer" localSheetId="22" hidden="1">{#N/A,#N/A,FALSE,"Oil-Based Mud"}</definedName>
    <definedName name="erer" localSheetId="23" hidden="1">{#N/A,#N/A,FALSE,"Oil-Based Mud"}</definedName>
    <definedName name="erer" localSheetId="26" hidden="1">{#N/A,#N/A,FALSE,"Oil-Based Mud"}</definedName>
    <definedName name="erer" localSheetId="27" hidden="1">{#N/A,#N/A,FALSE,"Oil-Based Mud"}</definedName>
    <definedName name="erer" hidden="1">{#N/A,#N/A,FALSE,"Oil-Based Mud"}</definedName>
    <definedName name="ererqa" localSheetId="6" hidden="1">{#N/A,#N/A,FALSE,"Oil-Based Mud"}</definedName>
    <definedName name="ererqa" localSheetId="9" hidden="1">{#N/A,#N/A,FALSE,"Oil-Based Mud"}</definedName>
    <definedName name="ererqa" localSheetId="10" hidden="1">{#N/A,#N/A,FALSE,"Oil-Based Mud"}</definedName>
    <definedName name="ererqa" localSheetId="11" hidden="1">{#N/A,#N/A,FALSE,"Oil-Based Mud"}</definedName>
    <definedName name="ererqa" localSheetId="7" hidden="1">{#N/A,#N/A,FALSE,"Oil-Based Mud"}</definedName>
    <definedName name="ererqa" localSheetId="8" hidden="1">{#N/A,#N/A,FALSE,"Oil-Based Mud"}</definedName>
    <definedName name="ererqa" localSheetId="14" hidden="1">{#N/A,#N/A,FALSE,"Oil-Based Mud"}</definedName>
    <definedName name="ererqa" localSheetId="15" hidden="1">{#N/A,#N/A,FALSE,"Oil-Based Mud"}</definedName>
    <definedName name="ererqa" localSheetId="19" hidden="1">{#N/A,#N/A,FALSE,"Oil-Based Mud"}</definedName>
    <definedName name="ererqa" localSheetId="18" hidden="1">{#N/A,#N/A,FALSE,"Oil-Based Mud"}</definedName>
    <definedName name="ererqa" localSheetId="22" hidden="1">{#N/A,#N/A,FALSE,"Oil-Based Mud"}</definedName>
    <definedName name="ererqa" localSheetId="23" hidden="1">{#N/A,#N/A,FALSE,"Oil-Based Mud"}</definedName>
    <definedName name="ererqa" localSheetId="26" hidden="1">{#N/A,#N/A,FALSE,"Oil-Based Mud"}</definedName>
    <definedName name="ererqa" localSheetId="27" hidden="1">{#N/A,#N/A,FALSE,"Oil-Based Mud"}</definedName>
    <definedName name="ererqa" hidden="1">{#N/A,#N/A,FALSE,"Oil-Based Mud"}</definedName>
    <definedName name="error_message" localSheetId="2">'[21]Create Report Page'!#REF!</definedName>
    <definedName name="error_message" localSheetId="1">'[10]Create Report Page'!#REF!</definedName>
    <definedName name="error_message">'[10]Create Report Page'!#REF!</definedName>
    <definedName name="es">#REF!</definedName>
    <definedName name="etrretretr" localSheetId="6" hidden="1">{#N/A,#N/A,FALSE,"Oil-Based Mud"}</definedName>
    <definedName name="etrretretr" localSheetId="9" hidden="1">{#N/A,#N/A,FALSE,"Oil-Based Mud"}</definedName>
    <definedName name="etrretretr" localSheetId="10" hidden="1">{#N/A,#N/A,FALSE,"Oil-Based Mud"}</definedName>
    <definedName name="etrretretr" localSheetId="11" hidden="1">{#N/A,#N/A,FALSE,"Oil-Based Mud"}</definedName>
    <definedName name="etrretretr" localSheetId="7" hidden="1">{#N/A,#N/A,FALSE,"Oil-Based Mud"}</definedName>
    <definedName name="etrretretr" localSheetId="8" hidden="1">{#N/A,#N/A,FALSE,"Oil-Based Mud"}</definedName>
    <definedName name="etrretretr" localSheetId="14" hidden="1">{#N/A,#N/A,FALSE,"Oil-Based Mud"}</definedName>
    <definedName name="etrretretr" localSheetId="15" hidden="1">{#N/A,#N/A,FALSE,"Oil-Based Mud"}</definedName>
    <definedName name="etrretretr" localSheetId="19" hidden="1">{#N/A,#N/A,FALSE,"Oil-Based Mud"}</definedName>
    <definedName name="etrretretr" localSheetId="18" hidden="1">{#N/A,#N/A,FALSE,"Oil-Based Mud"}</definedName>
    <definedName name="etrretretr" localSheetId="22" hidden="1">{#N/A,#N/A,FALSE,"Oil-Based Mud"}</definedName>
    <definedName name="etrretretr" localSheetId="23" hidden="1">{#N/A,#N/A,FALSE,"Oil-Based Mud"}</definedName>
    <definedName name="etrretretr" localSheetId="26" hidden="1">{#N/A,#N/A,FALSE,"Oil-Based Mud"}</definedName>
    <definedName name="etrretretr" localSheetId="27" hidden="1">{#N/A,#N/A,FALSE,"Oil-Based Mud"}</definedName>
    <definedName name="etrretretr" hidden="1">{#N/A,#N/A,FALSE,"Oil-Based Mud"}</definedName>
    <definedName name="Exal_eng">#REF!</definedName>
    <definedName name="Exchange_rate">#REF!</definedName>
    <definedName name="EXIT" localSheetId="2">#REF!</definedName>
    <definedName name="EXIT" localSheetId="1">#REF!</definedName>
    <definedName name="EXIT">#REF!</definedName>
    <definedName name="EXP_Company">'[99]Injection Gas Composition'!#REF!</definedName>
    <definedName name="EXP_Components">'[99]Injection Gas Composition'!#REF!</definedName>
    <definedName name="EXP_DBName">'[99]Injection Gas Composition'!#REF!</definedName>
    <definedName name="EXP_DBPbase">'[99]Injection Gas Composition'!#REF!</definedName>
    <definedName name="EXP_FileRef">'[99]Injection Gas Composition'!#REF!</definedName>
    <definedName name="EXP_Flash_Data">'[99]Injection Gas Composition'!#REF!</definedName>
    <definedName name="EXP_Gas_Dens">'[99]Injection Gas Composition'!#REF!</definedName>
    <definedName name="EXP_Gas_MolePct">'[99]Injection Gas Composition'!#REF!</definedName>
    <definedName name="EXP_Gas_MW">'[99]Injection Gas Composition'!#REF!</definedName>
    <definedName name="EXP_GPM">'[99]Injection Gas Composition'!#REF!</definedName>
    <definedName name="EXP_Liq_Dens">#REF!</definedName>
    <definedName name="EXP_Liq_MolePct">#REF!</definedName>
    <definedName name="EXP_Liq_MW">#REF!</definedName>
    <definedName name="EXP_PBase">'[99]Injection Gas Composition'!#REF!</definedName>
    <definedName name="EXP_PlusFracs">#REF!</definedName>
    <definedName name="EXP_Well">'[99]Injection Gas Composition'!#REF!</definedName>
    <definedName name="Ext.Codes">'[107]Sep gas 0 psig, 80F'!#REF!</definedName>
    <definedName name="Ext.Groups">'[107]Sep gas 0 psig, 80F'!#REF!</definedName>
    <definedName name="Ext_Btus">'[99]Injection Gas Composition'!#REF!</definedName>
    <definedName name="Ext_Gas_Codes">'[107]Sep gas 0 psig, 80F'!#REF!</definedName>
    <definedName name="Extrapolated_Plus_Fraction_Summations_Table">'[79]Heavy-end Extrapolation'!$P$10:$U$190</definedName>
    <definedName name="Extrapolated_Residue_Properties_Table">'[79]Heavy-end Extrapolation'!$W$10:$Z$190</definedName>
    <definedName name="f">#REF!</definedName>
    <definedName name="fac" localSheetId="6" hidden="1">{#N/A,#N/A,FALSE,"Oil-Based Mud"}</definedName>
    <definedName name="fac" localSheetId="9" hidden="1">{#N/A,#N/A,FALSE,"Oil-Based Mud"}</definedName>
    <definedName name="fac" localSheetId="10" hidden="1">{#N/A,#N/A,FALSE,"Oil-Based Mud"}</definedName>
    <definedName name="fac" localSheetId="11" hidden="1">{#N/A,#N/A,FALSE,"Oil-Based Mud"}</definedName>
    <definedName name="fac" localSheetId="7" hidden="1">{#N/A,#N/A,FALSE,"Oil-Based Mud"}</definedName>
    <definedName name="fac" localSheetId="8" hidden="1">{#N/A,#N/A,FALSE,"Oil-Based Mud"}</definedName>
    <definedName name="fac" localSheetId="14" hidden="1">{#N/A,#N/A,FALSE,"Oil-Based Mud"}</definedName>
    <definedName name="fac" localSheetId="15" hidden="1">{#N/A,#N/A,FALSE,"Oil-Based Mud"}</definedName>
    <definedName name="fac" localSheetId="19" hidden="1">{#N/A,#N/A,FALSE,"Oil-Based Mud"}</definedName>
    <definedName name="fac" localSheetId="18" hidden="1">{#N/A,#N/A,FALSE,"Oil-Based Mud"}</definedName>
    <definedName name="fac" localSheetId="22" hidden="1">{#N/A,#N/A,FALSE,"Oil-Based Mud"}</definedName>
    <definedName name="fac" localSheetId="23" hidden="1">{#N/A,#N/A,FALSE,"Oil-Based Mud"}</definedName>
    <definedName name="fac" localSheetId="26" hidden="1">{#N/A,#N/A,FALSE,"Oil-Based Mud"}</definedName>
    <definedName name="fac" localSheetId="27" hidden="1">{#N/A,#N/A,FALSE,"Oil-Based Mud"}</definedName>
    <definedName name="fac" hidden="1">{#N/A,#N/A,FALSE,"Oil-Based Mud"}</definedName>
    <definedName name="Factor_Ext">'[99]Injection Gas Composition'!#REF!</definedName>
    <definedName name="fasdzfzs" localSheetId="6" hidden="1">{#N/A,#N/A,FALSE,"Oil-Based Mud"}</definedName>
    <definedName name="fasdzfzs" localSheetId="9" hidden="1">{#N/A,#N/A,FALSE,"Oil-Based Mud"}</definedName>
    <definedName name="fasdzfzs" localSheetId="10" hidden="1">{#N/A,#N/A,FALSE,"Oil-Based Mud"}</definedName>
    <definedName name="fasdzfzs" localSheetId="11" hidden="1">{#N/A,#N/A,FALSE,"Oil-Based Mud"}</definedName>
    <definedName name="fasdzfzs" localSheetId="7" hidden="1">{#N/A,#N/A,FALSE,"Oil-Based Mud"}</definedName>
    <definedName name="fasdzfzs" localSheetId="8" hidden="1">{#N/A,#N/A,FALSE,"Oil-Based Mud"}</definedName>
    <definedName name="fasdzfzs" localSheetId="14" hidden="1">{#N/A,#N/A,FALSE,"Oil-Based Mud"}</definedName>
    <definedName name="fasdzfzs" localSheetId="15" hidden="1">{#N/A,#N/A,FALSE,"Oil-Based Mud"}</definedName>
    <definedName name="fasdzfzs" localSheetId="19" hidden="1">{#N/A,#N/A,FALSE,"Oil-Based Mud"}</definedName>
    <definedName name="fasdzfzs" localSheetId="18" hidden="1">{#N/A,#N/A,FALSE,"Oil-Based Mud"}</definedName>
    <definedName name="fasdzfzs" localSheetId="22" hidden="1">{#N/A,#N/A,FALSE,"Oil-Based Mud"}</definedName>
    <definedName name="fasdzfzs" localSheetId="23" hidden="1">{#N/A,#N/A,FALSE,"Oil-Based Mud"}</definedName>
    <definedName name="fasdzfzs" localSheetId="26" hidden="1">{#N/A,#N/A,FALSE,"Oil-Based Mud"}</definedName>
    <definedName name="fasdzfzs" localSheetId="27" hidden="1">{#N/A,#N/A,FALSE,"Oil-Based Mud"}</definedName>
    <definedName name="fasdzfzs" hidden="1">{#N/A,#N/A,FALSE,"Oil-Based Mud"}</definedName>
    <definedName name="fax">#REF!</definedName>
    <definedName name="fazzd" localSheetId="6" hidden="1">{#N/A,#N/A,FALSE,"Oil-Based Mud"}</definedName>
    <definedName name="fazzd" localSheetId="9" hidden="1">{#N/A,#N/A,FALSE,"Oil-Based Mud"}</definedName>
    <definedName name="fazzd" localSheetId="10" hidden="1">{#N/A,#N/A,FALSE,"Oil-Based Mud"}</definedName>
    <definedName name="fazzd" localSheetId="11" hidden="1">{#N/A,#N/A,FALSE,"Oil-Based Mud"}</definedName>
    <definedName name="fazzd" localSheetId="7" hidden="1">{#N/A,#N/A,FALSE,"Oil-Based Mud"}</definedName>
    <definedName name="fazzd" localSheetId="8" hidden="1">{#N/A,#N/A,FALSE,"Oil-Based Mud"}</definedName>
    <definedName name="fazzd" localSheetId="14" hidden="1">{#N/A,#N/A,FALSE,"Oil-Based Mud"}</definedName>
    <definedName name="fazzd" localSheetId="15" hidden="1">{#N/A,#N/A,FALSE,"Oil-Based Mud"}</definedName>
    <definedName name="fazzd" localSheetId="19" hidden="1">{#N/A,#N/A,FALSE,"Oil-Based Mud"}</definedName>
    <definedName name="fazzd" localSheetId="18" hidden="1">{#N/A,#N/A,FALSE,"Oil-Based Mud"}</definedName>
    <definedName name="fazzd" localSheetId="22" hidden="1">{#N/A,#N/A,FALSE,"Oil-Based Mud"}</definedName>
    <definedName name="fazzd" localSheetId="23" hidden="1">{#N/A,#N/A,FALSE,"Oil-Based Mud"}</definedName>
    <definedName name="fazzd" localSheetId="26" hidden="1">{#N/A,#N/A,FALSE,"Oil-Based Mud"}</definedName>
    <definedName name="fazzd" localSheetId="27" hidden="1">{#N/A,#N/A,FALSE,"Oil-Based Mud"}</definedName>
    <definedName name="fazzd" hidden="1">{#N/A,#N/A,FALSE,"Oil-Based Mud"}</definedName>
    <definedName name="FBCSR">#REF!</definedName>
    <definedName name="fdfd" localSheetId="6" hidden="1">{#N/A,#N/A,FALSE,"Oil-Based Mud"}</definedName>
    <definedName name="fdfd" localSheetId="9" hidden="1">{#N/A,#N/A,FALSE,"Oil-Based Mud"}</definedName>
    <definedName name="fdfd" localSheetId="10" hidden="1">{#N/A,#N/A,FALSE,"Oil-Based Mud"}</definedName>
    <definedName name="fdfd" localSheetId="11" hidden="1">{#N/A,#N/A,FALSE,"Oil-Based Mud"}</definedName>
    <definedName name="fdfd" localSheetId="7" hidden="1">{#N/A,#N/A,FALSE,"Oil-Based Mud"}</definedName>
    <definedName name="fdfd" localSheetId="8" hidden="1">{#N/A,#N/A,FALSE,"Oil-Based Mud"}</definedName>
    <definedName name="fdfd" localSheetId="14" hidden="1">{#N/A,#N/A,FALSE,"Oil-Based Mud"}</definedName>
    <definedName name="fdfd" localSheetId="15" hidden="1">{#N/A,#N/A,FALSE,"Oil-Based Mud"}</definedName>
    <definedName name="fdfd" localSheetId="19" hidden="1">{#N/A,#N/A,FALSE,"Oil-Based Mud"}</definedName>
    <definedName name="fdfd" localSheetId="18" hidden="1">{#N/A,#N/A,FALSE,"Oil-Based Mud"}</definedName>
    <definedName name="fdfd" localSheetId="22" hidden="1">{#N/A,#N/A,FALSE,"Oil-Based Mud"}</definedName>
    <definedName name="fdfd" localSheetId="23" hidden="1">{#N/A,#N/A,FALSE,"Oil-Based Mud"}</definedName>
    <definedName name="fdfd" localSheetId="26" hidden="1">{#N/A,#N/A,FALSE,"Oil-Based Mud"}</definedName>
    <definedName name="fdfd" localSheetId="27" hidden="1">{#N/A,#N/A,FALSE,"Oil-Based Mud"}</definedName>
    <definedName name="fdfd" hidden="1">{#N/A,#N/A,FALSE,"Oil-Based Mud"}</definedName>
    <definedName name="fdfdfd" localSheetId="6" hidden="1">{#N/A,#N/A,FALSE,"Oil-Based Mud"}</definedName>
    <definedName name="fdfdfd" localSheetId="9" hidden="1">{#N/A,#N/A,FALSE,"Oil-Based Mud"}</definedName>
    <definedName name="fdfdfd" localSheetId="10" hidden="1">{#N/A,#N/A,FALSE,"Oil-Based Mud"}</definedName>
    <definedName name="fdfdfd" localSheetId="11" hidden="1">{#N/A,#N/A,FALSE,"Oil-Based Mud"}</definedName>
    <definedName name="fdfdfd" localSheetId="7" hidden="1">{#N/A,#N/A,FALSE,"Oil-Based Mud"}</definedName>
    <definedName name="fdfdfd" localSheetId="8" hidden="1">{#N/A,#N/A,FALSE,"Oil-Based Mud"}</definedName>
    <definedName name="fdfdfd" localSheetId="14" hidden="1">{#N/A,#N/A,FALSE,"Oil-Based Mud"}</definedName>
    <definedName name="fdfdfd" localSheetId="15" hidden="1">{#N/A,#N/A,FALSE,"Oil-Based Mud"}</definedName>
    <definedName name="fdfdfd" localSheetId="19" hidden="1">{#N/A,#N/A,FALSE,"Oil-Based Mud"}</definedName>
    <definedName name="fdfdfd" localSheetId="18" hidden="1">{#N/A,#N/A,FALSE,"Oil-Based Mud"}</definedName>
    <definedName name="fdfdfd" localSheetId="22" hidden="1">{#N/A,#N/A,FALSE,"Oil-Based Mud"}</definedName>
    <definedName name="fdfdfd" localSheetId="23" hidden="1">{#N/A,#N/A,FALSE,"Oil-Based Mud"}</definedName>
    <definedName name="fdfdfd" localSheetId="26" hidden="1">{#N/A,#N/A,FALSE,"Oil-Based Mud"}</definedName>
    <definedName name="fdfdfd" localSheetId="27" hidden="1">{#N/A,#N/A,FALSE,"Oil-Based Mud"}</definedName>
    <definedName name="fdfdfd" hidden="1">{#N/A,#N/A,FALSE,"Oil-Based Mud"}</definedName>
    <definedName name="fdfdfdfd" localSheetId="6" hidden="1">{#N/A,#N/A,FALSE,"Oil-Based Mud"}</definedName>
    <definedName name="fdfdfdfd" localSheetId="9" hidden="1">{#N/A,#N/A,FALSE,"Oil-Based Mud"}</definedName>
    <definedName name="fdfdfdfd" localSheetId="10" hidden="1">{#N/A,#N/A,FALSE,"Oil-Based Mud"}</definedName>
    <definedName name="fdfdfdfd" localSheetId="11" hidden="1">{#N/A,#N/A,FALSE,"Oil-Based Mud"}</definedName>
    <definedName name="fdfdfdfd" localSheetId="7" hidden="1">{#N/A,#N/A,FALSE,"Oil-Based Mud"}</definedName>
    <definedName name="fdfdfdfd" localSheetId="8" hidden="1">{#N/A,#N/A,FALSE,"Oil-Based Mud"}</definedName>
    <definedName name="fdfdfdfd" localSheetId="14" hidden="1">{#N/A,#N/A,FALSE,"Oil-Based Mud"}</definedName>
    <definedName name="fdfdfdfd" localSheetId="15" hidden="1">{#N/A,#N/A,FALSE,"Oil-Based Mud"}</definedName>
    <definedName name="fdfdfdfd" localSheetId="19" hidden="1">{#N/A,#N/A,FALSE,"Oil-Based Mud"}</definedName>
    <definedName name="fdfdfdfd" localSheetId="18" hidden="1">{#N/A,#N/A,FALSE,"Oil-Based Mud"}</definedName>
    <definedName name="fdfdfdfd" localSheetId="22" hidden="1">{#N/A,#N/A,FALSE,"Oil-Based Mud"}</definedName>
    <definedName name="fdfdfdfd" localSheetId="23" hidden="1">{#N/A,#N/A,FALSE,"Oil-Based Mud"}</definedName>
    <definedName name="fdfdfdfd" localSheetId="26" hidden="1">{#N/A,#N/A,FALSE,"Oil-Based Mud"}</definedName>
    <definedName name="fdfdfdfd" localSheetId="27" hidden="1">{#N/A,#N/A,FALSE,"Oil-Based Mud"}</definedName>
    <definedName name="fdfdfdfd" hidden="1">{#N/A,#N/A,FALSE,"Oil-Based Mud"}</definedName>
    <definedName name="ff">#REF!</definedName>
    <definedName name="fff">#REF!</definedName>
    <definedName name="fg">#REF!</definedName>
    <definedName name="FGCSR">#REF!</definedName>
    <definedName name="FGFIELD">[31]Wellstream_Calculation!$C$93</definedName>
    <definedName name="FGLAB">[31]Wellstream_Calculation!$D$103</definedName>
    <definedName name="FID_Data_ID">'[76]Sample Table'!$H$6</definedName>
    <definedName name="FID_Group_Names">'[76]Data Entry'!$O$38:$O$89</definedName>
    <definedName name="fid_instrument">'[76]Sample Table'!$H$9</definedName>
    <definedName name="FID_Pentanes_Raw_Mole_PC">'[76]Linked calculations'!$E$25:$E$26</definedName>
    <definedName name="Field">#REF!</definedName>
    <definedName name="Field_Fg">#REF!</definedName>
    <definedName name="Field_Fg_factor">'[60]Wellstream Calculation'!$C$92</definedName>
    <definedName name="Field_Fpv">#REF!</definedName>
    <definedName name="Field_Fpv_factor">'[60]Wellstream Calculation'!$C$93</definedName>
    <definedName name="field_name" localSheetId="16">[149]Database!$S$62</definedName>
    <definedName name="field_name">[3]Database!$S$62</definedName>
    <definedName name="Field_Pbase">#REF!</definedName>
    <definedName name="Field_Pressure_Base">'[50]Data Entry'!$E$14</definedName>
    <definedName name="field_query" localSheetId="16">[149]Queries!$D$11</definedName>
    <definedName name="field_query">[3]Queries!$D$11</definedName>
    <definedName name="Field_temperature_base">'[60]Wellstream Calculation'!$C$88</definedName>
    <definedName name="field_wildcard_active" localSheetId="16">[149]Queries!$Q$72</definedName>
    <definedName name="field_wildcard_active">[3]Queries!$Q$72</definedName>
    <definedName name="fielden">[31]Wellstream_Calculation!$C$87</definedName>
    <definedName name="file_name">[73]Depletion!$C$2</definedName>
    <definedName name="filename">[30]Data!$C$2</definedName>
    <definedName name="filename_checks">'[112]Data Entry'!$R$47:$R$48</definedName>
    <definedName name="filing_path">'[112]Temporary Data'!$J$30</definedName>
    <definedName name="Fin_BTU">'[99]Injection Gas Composition'!#REF!</definedName>
    <definedName name="Fin_GasGravity">'[99]Injection Gas Composition'!#REF!</definedName>
    <definedName name="Fin_MW">'[99]Injection Gas Composition'!#REF!</definedName>
    <definedName name="Fin_Pc">'[99]Injection Gas Composition'!#REF!</definedName>
    <definedName name="Fin_Rdg" localSheetId="16">[45]Volumetrics!$G$33</definedName>
    <definedName name="Fin_Rdg">[45]Volumetrics!$G$33</definedName>
    <definedName name="Fin_RdgA">[61]Volumetrics!$G$37</definedName>
    <definedName name="fin_rdgB">[61]Volumetrics!$H$37</definedName>
    <definedName name="Fin_Tc">'[99]Injection Gas Composition'!#REF!</definedName>
    <definedName name="Final_Pump_Reading">'[50]Data Entry'!$C$34</definedName>
    <definedName name="Final_Report">[114]Data!$O$1:$P$33</definedName>
    <definedName name="final_report_residue_index" localSheetId="16">'[34]Create Report Page'!$B$57</definedName>
    <definedName name="final_report_residue_index">'[34]Create Report Page'!$B$57</definedName>
    <definedName name="Final_Trap_Weight">'[50]Data Entry'!$C$35</definedName>
    <definedName name="first_fraction">'[47]Create Report Page'!$AB$50</definedName>
    <definedName name="First_Good_Inj_Sample_No">'[76]Sample Table'!$B$27</definedName>
    <definedName name="First_Good_Injection_Inj_No">'[76]Sample Table'!$C$27</definedName>
    <definedName name="First_Good_Injection_Number">'[76]Sample Table'!$C$27</definedName>
    <definedName name="First_Good_Sample_No">'[76]Sample Table'!$B$27</definedName>
    <definedName name="first_job_number" localSheetId="16">[149]Queries!$T$28</definedName>
    <definedName name="first_job_number">[3]Queries!$T$28</definedName>
    <definedName name="Fitness">'[30]Two-Phase Oil Viscosity'!$AC$7</definedName>
    <definedName name="fl_dat_count">[50]Database!$F$22</definedName>
    <definedName name="Fl_Dat_SQL_Fields_String">[50]Database!$G$20</definedName>
    <definedName name="fl_data_fields_start">[50]Database!$G$21</definedName>
    <definedName name="fl_gas_fields_start">[11]Database!$D$6</definedName>
    <definedName name="fl_liq_fields_start">[11]Database!$D$14</definedName>
    <definedName name="Flash_Data" localSheetId="2">#REF!</definedName>
    <definedName name="Flash_Data" localSheetId="4">#REF!</definedName>
    <definedName name="Flash_Data" localSheetId="1">#REF!</definedName>
    <definedName name="Flash_Data" localSheetId="12">#REF!</definedName>
    <definedName name="Flash_Data" localSheetId="16">#REF!</definedName>
    <definedName name="Flash_Data" localSheetId="20">#REF!</definedName>
    <definedName name="Flash_Data" localSheetId="24">#REF!</definedName>
    <definedName name="Flash_Data">#REF!</definedName>
    <definedName name="flash_or_cryo">'[46]Mass Recomb + Composition'!$AR$3</definedName>
    <definedName name="Flash_or_Cryo_Data_ID">'[50]Data Entry'!$C$14</definedName>
    <definedName name="Flash_Sep_Oven_Temp_or_Cryo_Water_Bath_Temp">'[46]Data Entry'!$C$19</definedName>
    <definedName name="Flash_Trap_Volume_or_Cryo_Initial_Flask_Weight">'[50]Data Entry'!$C$20</definedName>
    <definedName name="fluidm">'[132]SS-SUM'!$J$34</definedName>
    <definedName name="footnotes">#REF!</definedName>
    <definedName name="footnotes_1">'[73]Create Report Page'!$V$69:$V$72</definedName>
    <definedName name="footnotes_2">'[73]Create Report Page'!$AV$70:$AV$74</definedName>
    <definedName name="footnotes_3">'[73]Create Report Page'!$AJ$69:$AJ$70</definedName>
    <definedName name="Formation">#REF!</definedName>
    <definedName name="formatted_inhibitor_amount">'[112]Misc Options'!$G$14</definedName>
    <definedName name="formatted_inhibitor_detection_limit">'[112]Misc Options'!$G$20</definedName>
    <definedName name="Formula_Cell" localSheetId="4">#REF!</definedName>
    <definedName name="Formula_Cell" localSheetId="1">#REF!</definedName>
    <definedName name="Formula_Cell" localSheetId="12">#REF!</definedName>
    <definedName name="Formula_Cell" localSheetId="16">#REF!</definedName>
    <definedName name="Formula_Cell" localSheetId="20">#REF!</definedName>
    <definedName name="Formula_Cell" localSheetId="24">#REF!</definedName>
    <definedName name="Formula_Cell">#REF!</definedName>
    <definedName name="found_record_company" localSheetId="16">[149]Database!$F$71</definedName>
    <definedName name="found_record_company">[3]Database!$F$71</definedName>
    <definedName name="found_record_field_name" localSheetId="16">[149]Database!$S$71</definedName>
    <definedName name="found_record_field_name">[3]Database!$S$71</definedName>
    <definedName name="found_record_well_name" localSheetId="16">[149]Database!$R$71</definedName>
    <definedName name="found_record_well_name">[3]Database!$R$71</definedName>
    <definedName name="FPVFIELD">[31]Wellstream_Calculation!$C$94</definedName>
    <definedName name="FPVLAB">[31]Wellstream_Calculation!$D$104</definedName>
    <definedName name="fr">#REF!</definedName>
    <definedName name="FR_comments">'[50]Data Entry'!$C$16</definedName>
    <definedName name="fr_comp_prop_data">'[50]Data Entry'!$C$46:$C$49</definedName>
    <definedName name="fr_copy_compositional_data">'[50]Create Report Page'!$K$4:$W$67</definedName>
    <definedName name="FR_Cylinder">'[50]Data Entry'!$C$8</definedName>
    <definedName name="fr_flash_data">'[50]Data Entry'!$C$19:$C$35</definedName>
    <definedName name="fr_gas_data">'[50]Data Entry'!$G$5:$G$60</definedName>
    <definedName name="fr_header_data">'[50]Data Entry'!$C$5:$C$16</definedName>
    <definedName name="FR_Job_Number">'[50]Data Entry'!$C$6</definedName>
    <definedName name="fr_liq_data">'[50]Data Entry'!$H$5:$H$60</definedName>
    <definedName name="fr_liq_prop_data">'[50]Data Entry'!$C$38:$C$41</definedName>
    <definedName name="fr_number_of_rows_of_oil_data">'[50]Create Report Page'!$F$76</definedName>
    <definedName name="fr_number_of_rows_of_plus_fraction_data">'[50]Create Report Page'!$F$77</definedName>
    <definedName name="fr_paste_basic_properties">[67]LPG!#REF!</definedName>
    <definedName name="fr_paste_compositional_data" localSheetId="2">#REF!</definedName>
    <definedName name="fr_paste_compositional_data" localSheetId="4">#REF!</definedName>
    <definedName name="fr_paste_compositional_data" localSheetId="1">#REF!</definedName>
    <definedName name="fr_paste_compositional_data" localSheetId="12">#REF!</definedName>
    <definedName name="fr_paste_compositional_data" localSheetId="16">#REF!</definedName>
    <definedName name="fr_paste_compositional_data" localSheetId="20">#REF!</definedName>
    <definedName name="fr_paste_compositional_data" localSheetId="24">#REF!</definedName>
    <definedName name="fr_paste_compositional_data">#REF!</definedName>
    <definedName name="FR_Sample_Type">'[50]Data Entry'!$C$9</definedName>
    <definedName name="FR_Technician">'[50]Data Entry'!$C$10</definedName>
    <definedName name="FR_Test_Date">'[46]Data Entry'!$C$11</definedName>
    <definedName name="FR_Well">'[50]Data Entry'!$C$7</definedName>
    <definedName name="free_rows" localSheetId="16">'[35]Create Report Page'!$AZ$28</definedName>
    <definedName name="free_rows">'[35]Create Report Page'!$AZ$28</definedName>
    <definedName name="freehand_query" localSheetId="16">[149]Queries!$D$18</definedName>
    <definedName name="freehand_query">[3]Queries!$D$18</definedName>
    <definedName name="freehand_sql" localSheetId="16">[149]Queries!$P$76</definedName>
    <definedName name="freehand_sql">[3]Queries!$P$76</definedName>
    <definedName name="freehand_sql_active" localSheetId="16">[149]Queries!$Q$76</definedName>
    <definedName name="freehand_sql_active">[3]Queries!$Q$76</definedName>
    <definedName name="Fully_Corrected_Measured_Whole_MWt">'[50]Corrections + Correlations'!$I$61</definedName>
    <definedName name="fv">#REF!</definedName>
    <definedName name="FVF">'[122]Input Data'!#REF!</definedName>
    <definedName name="g">#REF!</definedName>
    <definedName name="G_ResOil">[129]DEPN_RECOVERY!#REF!</definedName>
    <definedName name="GAMMAP1" localSheetId="2">#REF!</definedName>
    <definedName name="GAMMAP1" localSheetId="4">#REF!</definedName>
    <definedName name="GAMMAP1" localSheetId="1">#REF!</definedName>
    <definedName name="GAMMAP1" localSheetId="12">#REF!</definedName>
    <definedName name="GAMMAP1" localSheetId="16">#REF!</definedName>
    <definedName name="GAMMAP1" localSheetId="20">#REF!</definedName>
    <definedName name="GAMMAP1" localSheetId="24">#REF!</definedName>
    <definedName name="GAMMAP1">#REF!</definedName>
    <definedName name="GAMMAP2">'[50]Corrections + Correlations'!$C$109</definedName>
    <definedName name="gas">#REF!</definedName>
    <definedName name="Gas.Btu">#REF!</definedName>
    <definedName name="Gas.Grav">#REF!</definedName>
    <definedName name="Gas.MW">#REF!</definedName>
    <definedName name="Gas.Pc">#REF!</definedName>
    <definedName name="Gas.Tc">#REF!</definedName>
    <definedName name="Gas_Average_Mole_Weight">'[50]Data Entry'!$C$48</definedName>
    <definedName name="Gas_Average_Mole_Weight_Copy">'[50]Gravimetric+Volumetric Calcs'!$D$10</definedName>
    <definedName name="Gas_Compressibility_Factor">'[50]Data Entry'!$C$49</definedName>
    <definedName name="Gas_Compressibility_Factor_Copy">'[50]Gravimetric+Volumetric Calcs'!$D$11</definedName>
    <definedName name="gas_comps">[73]Compositions!$L$6:$Z$20</definedName>
    <definedName name="gas_const_R">'[132]SS-SUM'!$D$28</definedName>
    <definedName name="gas_count">[11]Database!$C$7</definedName>
    <definedName name="Gas_Data_ID">'[50]Data Entry'!$C$12</definedName>
    <definedName name="Gas_Densities">[76]ISO6976_1995!$Q$201:$T$210</definedName>
    <definedName name="Gas_density">'[83]jamal''s OBM correction'!#REF!</definedName>
    <definedName name="Gas_Entry" localSheetId="2">#REF!</definedName>
    <definedName name="Gas_Entry" localSheetId="4">#REF!</definedName>
    <definedName name="Gas_Entry" localSheetId="1">#REF!</definedName>
    <definedName name="Gas_Entry" localSheetId="12">#REF!</definedName>
    <definedName name="Gas_Entry" localSheetId="16">#REF!</definedName>
    <definedName name="Gas_Entry" localSheetId="20">#REF!</definedName>
    <definedName name="Gas_Entry" localSheetId="24">#REF!</definedName>
    <definedName name="Gas_Entry">#REF!</definedName>
    <definedName name="Gas_Equiv">'[77]B1-2'!#REF!</definedName>
    <definedName name="Gas_flow_rate">'[60]Wellstream Calculation'!$C$89</definedName>
    <definedName name="Gas_Gravity">'[50]Data Entry'!$E$32</definedName>
    <definedName name="gas_intermediates" localSheetId="16">'[34]Create Report Page'!$DI$54</definedName>
    <definedName name="gas_intermediates">'[34]Create Report Page'!$DI$54</definedName>
    <definedName name="Gas_Load_Range" localSheetId="2">#REF!</definedName>
    <definedName name="Gas_Load_Range" localSheetId="4">#REF!</definedName>
    <definedName name="Gas_Load_Range" localSheetId="1">#REF!</definedName>
    <definedName name="Gas_Load_Range" localSheetId="12">#REF!</definedName>
    <definedName name="Gas_Load_Range" localSheetId="16">#REF!</definedName>
    <definedName name="Gas_Load_Range" localSheetId="20">#REF!</definedName>
    <definedName name="Gas_Load_Range" localSheetId="24">#REF!</definedName>
    <definedName name="Gas_Load_Range">#REF!</definedName>
    <definedName name="Gas_Mass">'[50]Gravimetric+Volumetric Calcs'!$D$34</definedName>
    <definedName name="Gas_Molar_Constant">'[11]Data Entry - Volumetrics'!$BB$26</definedName>
    <definedName name="Gas_Mole_Fraction">'[46]Corrections + Correlations'!$C$117</definedName>
    <definedName name="Gas_Mole_Fraction_Carbon_Dioxide">[76]Dranchuk_AbuKassem!$D$15</definedName>
    <definedName name="Gas_Mole_Fraction_Hydrogen_Sulphide">[76]Dranchuk_AbuKassem!$D$14</definedName>
    <definedName name="Gas_Opening_Pressure">'[138]Data Entry'!$E$30</definedName>
    <definedName name="Gas_Opening_Temperature">'[138]Data Entry'!$E$31</definedName>
    <definedName name="gas_or_recomb_data">'[11]Data Entry - Compositions'!$BK$21</definedName>
    <definedName name="gas_phase_Z">'[89]Gas Viscosity'!$D$4</definedName>
    <definedName name="gas_rate_multiplier">'[60]Miscellaneous Calculations'!$K$62</definedName>
    <definedName name="Gas_Reduction_Factor">'[50]Mass Recomb + Composition'!$F$5</definedName>
    <definedName name="Gas_SCC">'[50]Corrections + Correlations'!$H$131</definedName>
    <definedName name="Gas_SQL_Fields_String">[11]Database!$D$5</definedName>
    <definedName name="gas_visc_temp" localSheetId="16">[38]FS_CALC!$AK$17</definedName>
    <definedName name="gas_visc_temp">[38]FS_CALC!$AK$17</definedName>
    <definedName name="_Gas1">#REF!</definedName>
    <definedName name="_Gas2">#REF!</definedName>
    <definedName name="_Gas3">#REF!</definedName>
    <definedName name="_Gas4">#REF!</definedName>
    <definedName name="_Gas5">#REF!</definedName>
    <definedName name="_Gas6">#REF!</definedName>
    <definedName name="_Gas7">#REF!</definedName>
    <definedName name="_Gas8">#REF!</definedName>
    <definedName name="_Gas9">#REF!</definedName>
    <definedName name="GasChg">#REF!</definedName>
    <definedName name="GasEq_Option">'[77]B1-2'!#REF!</definedName>
    <definedName name="GasEq_OptionF">'[77]B1-2'!#REF!</definedName>
    <definedName name="GasGr">#REF!</definedName>
    <definedName name="GasGravity">'[101]Res Fluid Composition'!#REF!</definedName>
    <definedName name="gasin">[31]Wellstream_Calculation!$C$18</definedName>
    <definedName name="GASRATE">[31]Wellstream_Calculation!$C$91</definedName>
    <definedName name="GasRate1">#REF!</definedName>
    <definedName name="GASVOL">#REF!</definedName>
    <definedName name="GasWells">#REF!</definedName>
    <definedName name="gfgfgfg" localSheetId="6" hidden="1">{#N/A,#N/A,FALSE,"Oil-Based Mud"}</definedName>
    <definedName name="gfgfgfg" localSheetId="9" hidden="1">{#N/A,#N/A,FALSE,"Oil-Based Mud"}</definedName>
    <definedName name="gfgfgfg" localSheetId="10" hidden="1">{#N/A,#N/A,FALSE,"Oil-Based Mud"}</definedName>
    <definedName name="gfgfgfg" localSheetId="11" hidden="1">{#N/A,#N/A,FALSE,"Oil-Based Mud"}</definedName>
    <definedName name="gfgfgfg" localSheetId="7" hidden="1">{#N/A,#N/A,FALSE,"Oil-Based Mud"}</definedName>
    <definedName name="gfgfgfg" localSheetId="8" hidden="1">{#N/A,#N/A,FALSE,"Oil-Based Mud"}</definedName>
    <definedName name="gfgfgfg" localSheetId="14" hidden="1">{#N/A,#N/A,FALSE,"Oil-Based Mud"}</definedName>
    <definedName name="gfgfgfg" localSheetId="15" hidden="1">{#N/A,#N/A,FALSE,"Oil-Based Mud"}</definedName>
    <definedName name="gfgfgfg" localSheetId="19" hidden="1">{#N/A,#N/A,FALSE,"Oil-Based Mud"}</definedName>
    <definedName name="gfgfgfg" localSheetId="18" hidden="1">{#N/A,#N/A,FALSE,"Oil-Based Mud"}</definedName>
    <definedName name="gfgfgfg" localSheetId="22" hidden="1">{#N/A,#N/A,FALSE,"Oil-Based Mud"}</definedName>
    <definedName name="gfgfgfg" localSheetId="23" hidden="1">{#N/A,#N/A,FALSE,"Oil-Based Mud"}</definedName>
    <definedName name="gfgfgfg" localSheetId="26" hidden="1">{#N/A,#N/A,FALSE,"Oil-Based Mud"}</definedName>
    <definedName name="gfgfgfg" localSheetId="27" hidden="1">{#N/A,#N/A,FALSE,"Oil-Based Mud"}</definedName>
    <definedName name="gfgfgfg" hidden="1">{#N/A,#N/A,FALSE,"Oil-Based Mud"}</definedName>
    <definedName name="GG">[31]Wellstream_Calculation!$C$80</definedName>
    <definedName name="ggg">#REF!</definedName>
    <definedName name="gh">#REF!</definedName>
    <definedName name="Good_Acquired_Data_Criteria">'[76]Sample Table'!$B$21:$T$22</definedName>
    <definedName name="Good_Acquired_Data_List">'[76]Sample Table'!$B$26:$T$127</definedName>
    <definedName name="GOR" localSheetId="2">#REF!</definedName>
    <definedName name="GOR" localSheetId="4">#REF!</definedName>
    <definedName name="GOR" localSheetId="1">#REF!</definedName>
    <definedName name="GOR" localSheetId="12">#REF!</definedName>
    <definedName name="GOR" localSheetId="16">#REF!</definedName>
    <definedName name="GOR" localSheetId="20">#REF!</definedName>
    <definedName name="GOR" localSheetId="24">#REF!</definedName>
    <definedName name="GOR">#REF!</definedName>
    <definedName name="gor_line">#REF!</definedName>
    <definedName name="gor_units">'[11]Create Report Page'!$CH$46:$CN$48</definedName>
    <definedName name="GPA_calcs_by_Wingz_method">'[76]Linked calculations'!$BI$45</definedName>
    <definedName name="GPA2286_Recovery">'[76]Linked calculations'!$J$68</definedName>
    <definedName name="GPM">[116]LINK!$C$19:$C$79</definedName>
    <definedName name="Graph.Page">'[30]Two-Phase Oil Viscosity'!$B$66</definedName>
    <definedName name="graph_header" localSheetId="16">'[35]Create Report Page'!$K$66:$Q$66</definedName>
    <definedName name="graph_header">'[35]Create Report Page'!$K$66:$Q$66</definedName>
    <definedName name="graph_place">[73]Depletion!$X$1:$AE$1</definedName>
    <definedName name="Gravimetric_Volumetric_Calcs" localSheetId="2">#REF!</definedName>
    <definedName name="Gravimetric_Volumetric_Calcs" localSheetId="4">#REF!</definedName>
    <definedName name="Gravimetric_Volumetric_Calcs" localSheetId="1">#REF!</definedName>
    <definedName name="Gravimetric_Volumetric_Calcs" localSheetId="12">#REF!</definedName>
    <definedName name="Gravimetric_Volumetric_Calcs" localSheetId="16">#REF!</definedName>
    <definedName name="Gravimetric_Volumetric_Calcs" localSheetId="20">#REF!</definedName>
    <definedName name="Gravimetric_Volumetric_Calcs" localSheetId="24">#REF!</definedName>
    <definedName name="Gravimetric_Volumetric_Calcs">#REF!</definedName>
    <definedName name="Gravity" localSheetId="2">[5]FS_CALC!#REF!</definedName>
    <definedName name="Gravity" localSheetId="1">[5]FS_CALC!#REF!</definedName>
    <definedName name="Gravity">[5]FS_CALC!#REF!</definedName>
    <definedName name="Gravity1">[108]FS_CALC!#REF!</definedName>
    <definedName name="Group_List_Database">[76]Results!$H$102:$K$203</definedName>
    <definedName name="Group_Results_Range">[76]Results!$H$103:$K$203</definedName>
    <definedName name="GRP_Codes">'[99]Injection Gas Composition'!#REF!</definedName>
    <definedName name="GRP_MolePct">'[99]Injection Gas Composition'!#REF!</definedName>
    <definedName name="grtrtrtrt" localSheetId="6" hidden="1">{#N/A,#N/A,FALSE,"Oil-Based Mud"}</definedName>
    <definedName name="grtrtrtrt" localSheetId="9" hidden="1">{#N/A,#N/A,FALSE,"Oil-Based Mud"}</definedName>
    <definedName name="grtrtrtrt" localSheetId="10" hidden="1">{#N/A,#N/A,FALSE,"Oil-Based Mud"}</definedName>
    <definedName name="grtrtrtrt" localSheetId="11" hidden="1">{#N/A,#N/A,FALSE,"Oil-Based Mud"}</definedName>
    <definedName name="grtrtrtrt" localSheetId="7" hidden="1">{#N/A,#N/A,FALSE,"Oil-Based Mud"}</definedName>
    <definedName name="grtrtrtrt" localSheetId="8" hidden="1">{#N/A,#N/A,FALSE,"Oil-Based Mud"}</definedName>
    <definedName name="grtrtrtrt" localSheetId="14" hidden="1">{#N/A,#N/A,FALSE,"Oil-Based Mud"}</definedName>
    <definedName name="grtrtrtrt" localSheetId="15" hidden="1">{#N/A,#N/A,FALSE,"Oil-Based Mud"}</definedName>
    <definedName name="grtrtrtrt" localSheetId="19" hidden="1">{#N/A,#N/A,FALSE,"Oil-Based Mud"}</definedName>
    <definedName name="grtrtrtrt" localSheetId="18" hidden="1">{#N/A,#N/A,FALSE,"Oil-Based Mud"}</definedName>
    <definedName name="grtrtrtrt" localSheetId="22" hidden="1">{#N/A,#N/A,FALSE,"Oil-Based Mud"}</definedName>
    <definedName name="grtrtrtrt" localSheetId="23" hidden="1">{#N/A,#N/A,FALSE,"Oil-Based Mud"}</definedName>
    <definedName name="grtrtrtrt" localSheetId="26" hidden="1">{#N/A,#N/A,FALSE,"Oil-Based Mud"}</definedName>
    <definedName name="grtrtrtrt" localSheetId="27" hidden="1">{#N/A,#N/A,FALSE,"Oil-Based Mud"}</definedName>
    <definedName name="grtrtrtrt" hidden="1">{#N/A,#N/A,FALSE,"Oil-Based Mud"}</definedName>
    <definedName name="gt">#REF!</definedName>
    <definedName name="guw" localSheetId="2">sssss</definedName>
    <definedName name="guw" localSheetId="3">sssss</definedName>
    <definedName name="guw" localSheetId="4">sssss</definedName>
    <definedName name="guw" localSheetId="5">sssss</definedName>
    <definedName name="guw" localSheetId="6">sssss</definedName>
    <definedName name="guw" localSheetId="9">sssss</definedName>
    <definedName name="guw" localSheetId="10">sssss</definedName>
    <definedName name="guw" localSheetId="11">sssss</definedName>
    <definedName name="guw" localSheetId="7">sssss</definedName>
    <definedName name="guw" localSheetId="8">sssss</definedName>
    <definedName name="guw" localSheetId="1">sssss</definedName>
    <definedName name="guw" localSheetId="12">sssss</definedName>
    <definedName name="guw" localSheetId="14">sssss</definedName>
    <definedName name="guw" localSheetId="15">sssss</definedName>
    <definedName name="guw" localSheetId="16">E!sssss</definedName>
    <definedName name="guw" localSheetId="19">sssss</definedName>
    <definedName name="guw" localSheetId="18">sssss</definedName>
    <definedName name="guw" localSheetId="20">sssss</definedName>
    <definedName name="guw" localSheetId="22">sssss</definedName>
    <definedName name="guw" localSheetId="23">sssss</definedName>
    <definedName name="guw" localSheetId="24">sssss</definedName>
    <definedName name="guw" localSheetId="26">sssss</definedName>
    <definedName name="guw" localSheetId="27">sssss</definedName>
    <definedName name="guw" localSheetId="28">sssss</definedName>
    <definedName name="guw" localSheetId="30">sssss</definedName>
    <definedName name="guw">sssss</definedName>
    <definedName name="GUW___W3X__TF" localSheetId="2">A!well_name</definedName>
    <definedName name="GUW___W3X__TF" localSheetId="3">well_name</definedName>
    <definedName name="GUW___W3X__TF" localSheetId="4">well_name</definedName>
    <definedName name="GUW___W3X__TF" localSheetId="5">'C'!well_name</definedName>
    <definedName name="GUW___W3X__TF" localSheetId="6">well_name</definedName>
    <definedName name="GUW___W3X__TF" localSheetId="9">well_name</definedName>
    <definedName name="GUW___W3X__TF" localSheetId="10">well_name</definedName>
    <definedName name="GUW___W3X__TF" localSheetId="11">well_name</definedName>
    <definedName name="GUW___W3X__TF" localSheetId="7">well_name</definedName>
    <definedName name="GUW___W3X__TF" localSheetId="8">well_name</definedName>
    <definedName name="GUW___W3X__TF" localSheetId="1">Contents!well_name</definedName>
    <definedName name="GUW___W3X__TF" localSheetId="12">well_name</definedName>
    <definedName name="GUW___W3X__TF" localSheetId="14">well_name</definedName>
    <definedName name="GUW___W3X__TF" localSheetId="15">well_name</definedName>
    <definedName name="GUW___W3X__TF" localSheetId="16">E!well_name</definedName>
    <definedName name="GUW___W3X__TF" localSheetId="19">well_name</definedName>
    <definedName name="GUW___W3X__TF" localSheetId="18">well_name</definedName>
    <definedName name="GUW___W3X__TF" localSheetId="20">F!well_name</definedName>
    <definedName name="GUW___W3X__TF" localSheetId="22">well_name</definedName>
    <definedName name="GUW___W3X__TF" localSheetId="23">well_name</definedName>
    <definedName name="GUW___W3X__TF" localSheetId="24">G!well_name</definedName>
    <definedName name="GUW___W3X__TF" localSheetId="26">well_name</definedName>
    <definedName name="GUW___W3X__TF" localSheetId="27">well_name</definedName>
    <definedName name="GUW___W3X__TF" localSheetId="28">well_name</definedName>
    <definedName name="GUW___W3X__TF" localSheetId="30">well_name</definedName>
    <definedName name="GUW___W3X__TF">well_name</definedName>
    <definedName name="h">#REF!</definedName>
    <definedName name="H2ODens_Option">'[77]B1-2'!#REF!</definedName>
    <definedName name="H2ODens_OptionF">'[77]B1-2'!#REF!</definedName>
    <definedName name="H2S">'[126]Input Data'!$E$28</definedName>
    <definedName name="Header">[84]IFE!$B$3:$AK$3</definedName>
    <definedName name="Header_Data" localSheetId="16">'[39]Data Calc'!$D$6:$E$6,'[39]Data Calc'!$G$6:$H$6,'[39]Data Calc'!$D$8:$E$8,'[39]Data Calc'!$G$8:$H$8,'[39]Data Calc'!$D$10:$E$10,'[39]Data Calc'!$H$12,'[39]Data Calc'!$H$13</definedName>
    <definedName name="Header_Data">'[39]Data Calc'!$D$6:$E$6,'[39]Data Calc'!$G$6:$H$6,'[39]Data Calc'!$D$8:$E$8,'[39]Data Calc'!$G$8:$H$8,'[39]Data Calc'!$D$10:$E$10,'[39]Data Calc'!$H$12,'[39]Data Calc'!$H$13</definedName>
    <definedName name="Header_Entry" localSheetId="2">#REF!</definedName>
    <definedName name="Header_Entry" localSheetId="4">#REF!</definedName>
    <definedName name="Header_Entry" localSheetId="1">#REF!</definedName>
    <definedName name="Header_Entry" localSheetId="12">#REF!</definedName>
    <definedName name="Header_Entry" localSheetId="16">#REF!</definedName>
    <definedName name="Header_Entry" localSheetId="20">#REF!</definedName>
    <definedName name="Header_Entry" localSheetId="24">#REF!</definedName>
    <definedName name="Header_Entry">#REF!</definedName>
    <definedName name="header_item">'[50]Create Report Page'!$AI$68</definedName>
    <definedName name="header_text">'[112]Data Entry'!$E$5:$E$20</definedName>
    <definedName name="header1">[115]Proposal_Details!$D$23</definedName>
    <definedName name="header2">[115]Proposal_Details!$D$24</definedName>
    <definedName name="header3">[115]Proposal_Details!$D$25</definedName>
    <definedName name="header4">[115]Proposal_Details!$D$26</definedName>
    <definedName name="headers">'[50]Create Report Page'!$AI$58:$AI$67</definedName>
    <definedName name="heat_capacity_ratio">[76]GPA_Gas_Calcs_1996!$AD$104</definedName>
    <definedName name="Heating_Values">[76]GPA_Gas_Calcs_1996!$S$54:$Y$60</definedName>
    <definedName name="Heavier_Lower">'[79]Loss Adjustments'!$W$3</definedName>
    <definedName name="Heavier_Upper">'[79]Loss Adjustments'!$Y$3</definedName>
    <definedName name="hexatriacontanes_plus_database_wt_pc">'[79]Linked calculations'!$AQ$74</definedName>
    <definedName name="hexatriacontanes_plus_density">'[79]Linked calculations'!$Y$58</definedName>
    <definedName name="hexatriacontanes_plus_mwt">'[79]Linked calculations'!$X$58</definedName>
    <definedName name="HGK" localSheetId="2">#REF!</definedName>
    <definedName name="HGK" localSheetId="4">#REF!</definedName>
    <definedName name="HGK" localSheetId="1">#REF!</definedName>
    <definedName name="HGK" localSheetId="12">#REF!</definedName>
    <definedName name="HGK" localSheetId="16">#REF!</definedName>
    <definedName name="HGK" localSheetId="20">#REF!</definedName>
    <definedName name="HGK" localSheetId="24">#REF!</definedName>
    <definedName name="HGK">#REF!</definedName>
    <definedName name="hh">#REF!</definedName>
    <definedName name="hhh">#REF!</definedName>
    <definedName name="hj">#REF!</definedName>
    <definedName name="hjhjhjhjh" localSheetId="6" hidden="1">{#N/A,#N/A,FALSE,"Oil-Based Mud"}</definedName>
    <definedName name="hjhjhjhjh" localSheetId="9" hidden="1">{#N/A,#N/A,FALSE,"Oil-Based Mud"}</definedName>
    <definedName name="hjhjhjhjh" localSheetId="10" hidden="1">{#N/A,#N/A,FALSE,"Oil-Based Mud"}</definedName>
    <definedName name="hjhjhjhjh" localSheetId="11" hidden="1">{#N/A,#N/A,FALSE,"Oil-Based Mud"}</definedName>
    <definedName name="hjhjhjhjh" localSheetId="7" hidden="1">{#N/A,#N/A,FALSE,"Oil-Based Mud"}</definedName>
    <definedName name="hjhjhjhjh" localSheetId="8" hidden="1">{#N/A,#N/A,FALSE,"Oil-Based Mud"}</definedName>
    <definedName name="hjhjhjhjh" localSheetId="14" hidden="1">{#N/A,#N/A,FALSE,"Oil-Based Mud"}</definedName>
    <definedName name="hjhjhjhjh" localSheetId="15" hidden="1">{#N/A,#N/A,FALSE,"Oil-Based Mud"}</definedName>
    <definedName name="hjhjhjhjh" localSheetId="19" hidden="1">{#N/A,#N/A,FALSE,"Oil-Based Mud"}</definedName>
    <definedName name="hjhjhjhjh" localSheetId="18" hidden="1">{#N/A,#N/A,FALSE,"Oil-Based Mud"}</definedName>
    <definedName name="hjhjhjhjh" localSheetId="22" hidden="1">{#N/A,#N/A,FALSE,"Oil-Based Mud"}</definedName>
    <definedName name="hjhjhjhjh" localSheetId="23" hidden="1">{#N/A,#N/A,FALSE,"Oil-Based Mud"}</definedName>
    <definedName name="hjhjhjhjh" localSheetId="26" hidden="1">{#N/A,#N/A,FALSE,"Oil-Based Mud"}</definedName>
    <definedName name="hjhjhjhjh" localSheetId="27" hidden="1">{#N/A,#N/A,FALSE,"Oil-Based Mud"}</definedName>
    <definedName name="hjhjhjhjh" hidden="1">{#N/A,#N/A,FALSE,"Oil-Based Mud"}</definedName>
    <definedName name="hjhjhjhjhjdfghghg" localSheetId="6" hidden="1">{#N/A,#N/A,FALSE,"Oil-Based Mud"}</definedName>
    <definedName name="hjhjhjhjhjdfghghg" localSheetId="9" hidden="1">{#N/A,#N/A,FALSE,"Oil-Based Mud"}</definedName>
    <definedName name="hjhjhjhjhjdfghghg" localSheetId="10" hidden="1">{#N/A,#N/A,FALSE,"Oil-Based Mud"}</definedName>
    <definedName name="hjhjhjhjhjdfghghg" localSheetId="11" hidden="1">{#N/A,#N/A,FALSE,"Oil-Based Mud"}</definedName>
    <definedName name="hjhjhjhjhjdfghghg" localSheetId="7" hidden="1">{#N/A,#N/A,FALSE,"Oil-Based Mud"}</definedName>
    <definedName name="hjhjhjhjhjdfghghg" localSheetId="8" hidden="1">{#N/A,#N/A,FALSE,"Oil-Based Mud"}</definedName>
    <definedName name="hjhjhjhjhjdfghghg" localSheetId="14" hidden="1">{#N/A,#N/A,FALSE,"Oil-Based Mud"}</definedName>
    <definedName name="hjhjhjhjhjdfghghg" localSheetId="15" hidden="1">{#N/A,#N/A,FALSE,"Oil-Based Mud"}</definedName>
    <definedName name="hjhjhjhjhjdfghghg" localSheetId="19" hidden="1">{#N/A,#N/A,FALSE,"Oil-Based Mud"}</definedName>
    <definedName name="hjhjhjhjhjdfghghg" localSheetId="18" hidden="1">{#N/A,#N/A,FALSE,"Oil-Based Mud"}</definedName>
    <definedName name="hjhjhjhjhjdfghghg" localSheetId="22" hidden="1">{#N/A,#N/A,FALSE,"Oil-Based Mud"}</definedName>
    <definedName name="hjhjhjhjhjdfghghg" localSheetId="23" hidden="1">{#N/A,#N/A,FALSE,"Oil-Based Mud"}</definedName>
    <definedName name="hjhjhjhjhjdfghghg" localSheetId="26" hidden="1">{#N/A,#N/A,FALSE,"Oil-Based Mud"}</definedName>
    <definedName name="hjhjhjhjhjdfghghg" localSheetId="27" hidden="1">{#N/A,#N/A,FALSE,"Oil-Based Mud"}</definedName>
    <definedName name="hjhjhjhjhjdfghghg" hidden="1">{#N/A,#N/A,FALSE,"Oil-Based Mud"}</definedName>
    <definedName name="hjhjhjhjhjhj" localSheetId="6" hidden="1">{#N/A,#N/A,FALSE,"Oil-Based Mud"}</definedName>
    <definedName name="hjhjhjhjhjhj" localSheetId="9" hidden="1">{#N/A,#N/A,FALSE,"Oil-Based Mud"}</definedName>
    <definedName name="hjhjhjhjhjhj" localSheetId="10" hidden="1">{#N/A,#N/A,FALSE,"Oil-Based Mud"}</definedName>
    <definedName name="hjhjhjhjhjhj" localSheetId="11" hidden="1">{#N/A,#N/A,FALSE,"Oil-Based Mud"}</definedName>
    <definedName name="hjhjhjhjhjhj" localSheetId="7" hidden="1">{#N/A,#N/A,FALSE,"Oil-Based Mud"}</definedName>
    <definedName name="hjhjhjhjhjhj" localSheetId="8" hidden="1">{#N/A,#N/A,FALSE,"Oil-Based Mud"}</definedName>
    <definedName name="hjhjhjhjhjhj" localSheetId="14" hidden="1">{#N/A,#N/A,FALSE,"Oil-Based Mud"}</definedName>
    <definedName name="hjhjhjhjhjhj" localSheetId="15" hidden="1">{#N/A,#N/A,FALSE,"Oil-Based Mud"}</definedName>
    <definedName name="hjhjhjhjhjhj" localSheetId="19" hidden="1">{#N/A,#N/A,FALSE,"Oil-Based Mud"}</definedName>
    <definedName name="hjhjhjhjhjhj" localSheetId="18" hidden="1">{#N/A,#N/A,FALSE,"Oil-Based Mud"}</definedName>
    <definedName name="hjhjhjhjhjhj" localSheetId="22" hidden="1">{#N/A,#N/A,FALSE,"Oil-Based Mud"}</definedName>
    <definedName name="hjhjhjhjhjhj" localSheetId="23" hidden="1">{#N/A,#N/A,FALSE,"Oil-Based Mud"}</definedName>
    <definedName name="hjhjhjhjhjhj" localSheetId="26" hidden="1">{#N/A,#N/A,FALSE,"Oil-Based Mud"}</definedName>
    <definedName name="hjhjhjhjhjhj" localSheetId="27" hidden="1">{#N/A,#N/A,FALSE,"Oil-Based Mud"}</definedName>
    <definedName name="hjhjhjhjhjhj" hidden="1">{#N/A,#N/A,FALSE,"Oil-Based Mud"}</definedName>
    <definedName name="hjhnh" localSheetId="6" hidden="1">{#N/A,#N/A,FALSE,"Oil-Based Mud"}</definedName>
    <definedName name="hjhnh" localSheetId="9" hidden="1">{#N/A,#N/A,FALSE,"Oil-Based Mud"}</definedName>
    <definedName name="hjhnh" localSheetId="10" hidden="1">{#N/A,#N/A,FALSE,"Oil-Based Mud"}</definedName>
    <definedName name="hjhnh" localSheetId="11" hidden="1">{#N/A,#N/A,FALSE,"Oil-Based Mud"}</definedName>
    <definedName name="hjhnh" localSheetId="7" hidden="1">{#N/A,#N/A,FALSE,"Oil-Based Mud"}</definedName>
    <definedName name="hjhnh" localSheetId="8" hidden="1">{#N/A,#N/A,FALSE,"Oil-Based Mud"}</definedName>
    <definedName name="hjhnh" localSheetId="14" hidden="1">{#N/A,#N/A,FALSE,"Oil-Based Mud"}</definedName>
    <definedName name="hjhnh" localSheetId="15" hidden="1">{#N/A,#N/A,FALSE,"Oil-Based Mud"}</definedName>
    <definedName name="hjhnh" localSheetId="19" hidden="1">{#N/A,#N/A,FALSE,"Oil-Based Mud"}</definedName>
    <definedName name="hjhnh" localSheetId="18" hidden="1">{#N/A,#N/A,FALSE,"Oil-Based Mud"}</definedName>
    <definedName name="hjhnh" localSheetId="22" hidden="1">{#N/A,#N/A,FALSE,"Oil-Based Mud"}</definedName>
    <definedName name="hjhnh" localSheetId="23" hidden="1">{#N/A,#N/A,FALSE,"Oil-Based Mud"}</definedName>
    <definedName name="hjhnh" localSheetId="26" hidden="1">{#N/A,#N/A,FALSE,"Oil-Based Mud"}</definedName>
    <definedName name="hjhnh" localSheetId="27" hidden="1">{#N/A,#N/A,FALSE,"Oil-Based Mud"}</definedName>
    <definedName name="hjhnh" hidden="1">{#N/A,#N/A,FALSE,"Oil-Based Mud"}</definedName>
    <definedName name="hjkjh" localSheetId="6" hidden="1">{#N/A,#N/A,FALSE,"Oil-Based Mud"}</definedName>
    <definedName name="hjkjh" localSheetId="9" hidden="1">{#N/A,#N/A,FALSE,"Oil-Based Mud"}</definedName>
    <definedName name="hjkjh" localSheetId="10" hidden="1">{#N/A,#N/A,FALSE,"Oil-Based Mud"}</definedName>
    <definedName name="hjkjh" localSheetId="11" hidden="1">{#N/A,#N/A,FALSE,"Oil-Based Mud"}</definedName>
    <definedName name="hjkjh" localSheetId="7" hidden="1">{#N/A,#N/A,FALSE,"Oil-Based Mud"}</definedName>
    <definedName name="hjkjh" localSheetId="8" hidden="1">{#N/A,#N/A,FALSE,"Oil-Based Mud"}</definedName>
    <definedName name="hjkjh" localSheetId="14" hidden="1">{#N/A,#N/A,FALSE,"Oil-Based Mud"}</definedName>
    <definedName name="hjkjh" localSheetId="15" hidden="1">{#N/A,#N/A,FALSE,"Oil-Based Mud"}</definedName>
    <definedName name="hjkjh" localSheetId="19" hidden="1">{#N/A,#N/A,FALSE,"Oil-Based Mud"}</definedName>
    <definedName name="hjkjh" localSheetId="18" hidden="1">{#N/A,#N/A,FALSE,"Oil-Based Mud"}</definedName>
    <definedName name="hjkjh" localSheetId="22" hidden="1">{#N/A,#N/A,FALSE,"Oil-Based Mud"}</definedName>
    <definedName name="hjkjh" localSheetId="23" hidden="1">{#N/A,#N/A,FALSE,"Oil-Based Mud"}</definedName>
    <definedName name="hjkjh" localSheetId="26" hidden="1">{#N/A,#N/A,FALSE,"Oil-Based Mud"}</definedName>
    <definedName name="hjkjh" localSheetId="27" hidden="1">{#N/A,#N/A,FALSE,"Oil-Based Mud"}</definedName>
    <definedName name="hjkjh" hidden="1">{#N/A,#N/A,FALSE,"Oil-Based Mud"}</definedName>
    <definedName name="home">[89]Database!$A$1</definedName>
    <definedName name="Horiz1.Out">#REF!</definedName>
    <definedName name="Hot_Oil_Density">'[50]Gravimetric+Volumetric Calcs'!$D$6</definedName>
    <definedName name="Hot_Oil_Volume">'[50]Gravimetric+Volumetric Calcs'!$D$7</definedName>
    <definedName name="hy">#REF!</definedName>
    <definedName name="HydCalcs">#REF!</definedName>
    <definedName name="hydrogen_aw">'[112]ICP Calculations'!$C$35</definedName>
    <definedName name="Hydrogen_Sulphide_detected">'[112]Data Entry'!$S$26</definedName>
    <definedName name="Hydrogen_Sulphide_Detected_As_Text" localSheetId="16">[149]Database!$Z$62</definedName>
    <definedName name="Hydrogen_Sulphide_Detected_As_Text">[3]Database!$Z$62</definedName>
    <definedName name="Hydrogen_Sulphide_Detected_text">'[112]Data Entry'!$S$27</definedName>
    <definedName name="hydroxide_entry">'[112]Data Entry'!$E$36</definedName>
    <definedName name="i">#REF!</definedName>
    <definedName name="IC">#REF!</definedName>
    <definedName name="icp_entry_data">'[112]Data Entry'!$L$6:$L$19</definedName>
    <definedName name="icp_qualifiers">'[112]Data Entry'!$J$6:$J$19</definedName>
    <definedName name="icp_tds">'[112]Misc Calcs + Correlations'!$C$44</definedName>
    <definedName name="icp_tds_text">'[112]Misc Calcs + Correlations'!$C$46</definedName>
    <definedName name="Ideal_Rel_Dens">[76]GPA_Gas_Calcs_1996!$R$52:$Y$53</definedName>
    <definedName name="Ideal_Vol_Cal_Values">[76]ISO6976_1995!$L$179:$V$186</definedName>
    <definedName name="Ideal_Wobbe_Index__MJ.m_3">[76]ISO6976_1995!$L$214:$Q$221</definedName>
    <definedName name="Identified_1st_Injection_Areas">'[48]Data Entry'!$I$35</definedName>
    <definedName name="Identified_2nd_Injection_Areas">'[48]Data Entry'!$I$37</definedName>
    <definedName name="ii">#REF!</definedName>
    <definedName name="iii">#REF!</definedName>
    <definedName name="iiii">#REF!</definedName>
    <definedName name="ij">#REF!</definedName>
    <definedName name="ik">#REF!</definedName>
    <definedName name="IMP_Codes">'[99]Injection Gas Composition'!#REF!</definedName>
    <definedName name="IMP_Company">'[101]Res Fluid Composition'!#REF!</definedName>
    <definedName name="IMP_Database">'[99]Injection Gas Composition'!#REF!</definedName>
    <definedName name="IMP_DatabaseShort">'[101]Res Fluid Composition'!#REF!</definedName>
    <definedName name="IMP_DBTitle">'[99]Injection Gas Composition'!#REF!</definedName>
    <definedName name="IMP_Factors">'[99]Injection Gas Composition'!#REF!</definedName>
    <definedName name="IMP_FileRef">'[101]Res Fluid Composition'!#REF!</definedName>
    <definedName name="IMP_Flash_Data">#REF!</definedName>
    <definedName name="IMP_Liq_AreaStart">#REF!</definedName>
    <definedName name="IMP_Liq_Fractions">#REF!</definedName>
    <definedName name="IMP_Liq_GroupNames">#REF!</definedName>
    <definedName name="IMP_Liq_Profile">#REF!</definedName>
    <definedName name="IMP_Liq_RTStart">#REF!</definedName>
    <definedName name="IMP_PBase">'[99]Injection Gas Composition'!#REF!</definedName>
    <definedName name="IMP_PlusFracs">#REF!</definedName>
    <definedName name="IMP_Well">'[101]Res Fluid Composition'!#REF!</definedName>
    <definedName name="import_cryo_data_range">[50]Database!$G$28:$AO$29</definedName>
    <definedName name="import_fl_data_range">[50]Database!$G$21:$AO$22</definedName>
    <definedName name="import_gas_range">[11]Database!$D$6:$CJ$7</definedName>
    <definedName name="import_liq_range">[11]Database!$D$14:$BS$15</definedName>
    <definedName name="Import_Liquid_Plus_Fraction_Index">'[131]Miscellaneous Calculations'!#REF!</definedName>
    <definedName name="import_recomb_range">[11]Database!$D$22:$ED$23</definedName>
    <definedName name="import_sample_range">[89]Database!$D$7:$N$507</definedName>
    <definedName name="Imported_Data" localSheetId="4">#REF!</definedName>
    <definedName name="Imported_Data" localSheetId="1">#REF!</definedName>
    <definedName name="Imported_Data" localSheetId="12">#REF!</definedName>
    <definedName name="Imported_Data" localSheetId="16">#REF!</definedName>
    <definedName name="Imported_Data" localSheetId="20">#REF!</definedName>
    <definedName name="Imported_Data" localSheetId="24">#REF!</definedName>
    <definedName name="Imported_Data">#REF!</definedName>
    <definedName name="Imported_Gas_Sample_Info">'[50]Data Entry'!$J$52:$J$55</definedName>
    <definedName name="Imported_Liquid_Sample_Info">'[50]Data Entry'!$J$57:$J$60</definedName>
    <definedName name="Increase_in_Cryo_Flask_Weight">'[50]Gravimetric+Volumetric Calcs'!$D$38</definedName>
    <definedName name="Increase_In_Trap_Weight">'[50]Gravimetric+Volumetric Calcs'!$D$4</definedName>
    <definedName name="Info.Company">#REF!</definedName>
    <definedName name="Info.FileName">#REF!</definedName>
    <definedName name="Info.WellName">#REF!</definedName>
    <definedName name="Inhibitor_Amount">'[112]Misc Options'!$G$10</definedName>
    <definedName name="Inhibitor_Database">'[112]Misc Options'!$B$6:$D$16</definedName>
    <definedName name="inhibitor_detection_Limit">'[112]Misc Options'!$G$16</definedName>
    <definedName name="Inhibitor_Display_To_DP_s">'[112]Misc Options'!$G$13</definedName>
    <definedName name="inhibitor_factor">'[112]Misc Options'!$G$9</definedName>
    <definedName name="inhibitor_list">'[112]Misc Options'!$B$7:$B$16</definedName>
    <definedName name="Inhibitor_Round_To">'[112]Misc Options'!$G$11</definedName>
    <definedName name="Ini_Rdg" localSheetId="16">[45]Volumetrics!$G$32</definedName>
    <definedName name="Ini_Rdg">[45]Volumetrics!$G$32</definedName>
    <definedName name="ini_rdgA">[61]Volumetrics!$G$36</definedName>
    <definedName name="ini_rdgB">[61]Volumetrics!$H$36</definedName>
    <definedName name="init_vol_res_fluid_psat">'[132]SS-SUM'!$D$14</definedName>
    <definedName name="Initial.Page">#REF!</definedName>
    <definedName name="Initial_Pump_Reading">'[50]Data Entry'!$C$22</definedName>
    <definedName name="Initial_Trap_Weight_or_Initial_Toepler_Weight">'[50]Data Entry'!$C$21</definedName>
    <definedName name="inj_gas_mw">'[132]SS-SUM'!$D$21</definedName>
    <definedName name="Injected">#REF!</definedName>
    <definedName name="Inner_Box" localSheetId="16">'[149]Stiff Plot Calcs'!$C$43:$D$47</definedName>
    <definedName name="Inner_Box">'[3]Stiff Plot Calcs'!$C$43:$D$47</definedName>
    <definedName name="Input">#REF!</definedName>
    <definedName name="input_residue_index">#REF!</definedName>
    <definedName name="INPVOL">#REF!</definedName>
    <definedName name="Instrument">'[76]Sample Table'!$H$3</definedName>
    <definedName name="Intercept">[30]Data!$E$21</definedName>
    <definedName name="Intercept2">[30]Data!$E$24</definedName>
    <definedName name="Internal_Report_Page1">#REF!</definedName>
    <definedName name="Internal_Report_Page2">'[76]Int Rep Page 2'!$B$1:$AP$85</definedName>
    <definedName name="Interval">'[30]Two-Phase Oil Viscosity'!$J$11</definedName>
    <definedName name="io">#REF!</definedName>
    <definedName name="ion_balance_pc">'[112]ICP Calculations'!$AB$42</definedName>
    <definedName name="Is_Authorised?">'[76]Sample Table'!$J$8</definedName>
    <definedName name="Is_BST">'[76]Atlas-time'!$C$24</definedName>
    <definedName name="Is_Chevron?">[112]Database!$BK$24</definedName>
    <definedName name="is_entered">'[112]ICP Calculations'!$B$4</definedName>
    <definedName name="is_explanation" localSheetId="16">[149]Database!$R$7</definedName>
    <definedName name="is_explanation">[3]Database!$R$7</definedName>
    <definedName name="is_reported" localSheetId="16">[149]Database!$P$7</definedName>
    <definedName name="is_reported">[3]Database!$P$7</definedName>
    <definedName name="ISAPF">#REF!</definedName>
    <definedName name="ISCV">#REF!</definedName>
    <definedName name="ISO6976_1995">[76]ISO6976_1995!$A$2:$Z$232</definedName>
    <definedName name="ISPFT">#REF!</definedName>
    <definedName name="ISSW">#REF!</definedName>
    <definedName name="ISWIS">#REF!</definedName>
    <definedName name="ISWPW">#REF!</definedName>
    <definedName name="j">#REF!</definedName>
    <definedName name="jhjhj" localSheetId="6" hidden="1">{#N/A,#N/A,FALSE,"Oil-Based Mud"}</definedName>
    <definedName name="jhjhj" localSheetId="9" hidden="1">{#N/A,#N/A,FALSE,"Oil-Based Mud"}</definedName>
    <definedName name="jhjhj" localSheetId="10" hidden="1">{#N/A,#N/A,FALSE,"Oil-Based Mud"}</definedName>
    <definedName name="jhjhj" localSheetId="11" hidden="1">{#N/A,#N/A,FALSE,"Oil-Based Mud"}</definedName>
    <definedName name="jhjhj" localSheetId="7" hidden="1">{#N/A,#N/A,FALSE,"Oil-Based Mud"}</definedName>
    <definedName name="jhjhj" localSheetId="8" hidden="1">{#N/A,#N/A,FALSE,"Oil-Based Mud"}</definedName>
    <definedName name="jhjhj" localSheetId="14" hidden="1">{#N/A,#N/A,FALSE,"Oil-Based Mud"}</definedName>
    <definedName name="jhjhj" localSheetId="15" hidden="1">{#N/A,#N/A,FALSE,"Oil-Based Mud"}</definedName>
    <definedName name="jhjhj" localSheetId="19" hidden="1">{#N/A,#N/A,FALSE,"Oil-Based Mud"}</definedName>
    <definedName name="jhjhj" localSheetId="18" hidden="1">{#N/A,#N/A,FALSE,"Oil-Based Mud"}</definedName>
    <definedName name="jhjhj" localSheetId="22" hidden="1">{#N/A,#N/A,FALSE,"Oil-Based Mud"}</definedName>
    <definedName name="jhjhj" localSheetId="23" hidden="1">{#N/A,#N/A,FALSE,"Oil-Based Mud"}</definedName>
    <definedName name="jhjhj" localSheetId="26" hidden="1">{#N/A,#N/A,FALSE,"Oil-Based Mud"}</definedName>
    <definedName name="jhjhj" localSheetId="27" hidden="1">{#N/A,#N/A,FALSE,"Oil-Based Mud"}</definedName>
    <definedName name="jhjhj" hidden="1">{#N/A,#N/A,FALSE,"Oil-Based Mud"}</definedName>
    <definedName name="jhjhjhjhjhj" localSheetId="6" hidden="1">{#N/A,#N/A,FALSE,"Oil-Based Mud"}</definedName>
    <definedName name="jhjhjhjhjhj" localSheetId="9" hidden="1">{#N/A,#N/A,FALSE,"Oil-Based Mud"}</definedName>
    <definedName name="jhjhjhjhjhj" localSheetId="10" hidden="1">{#N/A,#N/A,FALSE,"Oil-Based Mud"}</definedName>
    <definedName name="jhjhjhjhjhj" localSheetId="11" hidden="1">{#N/A,#N/A,FALSE,"Oil-Based Mud"}</definedName>
    <definedName name="jhjhjhjhjhj" localSheetId="7" hidden="1">{#N/A,#N/A,FALSE,"Oil-Based Mud"}</definedName>
    <definedName name="jhjhjhjhjhj" localSheetId="8" hidden="1">{#N/A,#N/A,FALSE,"Oil-Based Mud"}</definedName>
    <definedName name="jhjhjhjhjhj" localSheetId="14" hidden="1">{#N/A,#N/A,FALSE,"Oil-Based Mud"}</definedName>
    <definedName name="jhjhjhjhjhj" localSheetId="15" hidden="1">{#N/A,#N/A,FALSE,"Oil-Based Mud"}</definedName>
    <definedName name="jhjhjhjhjhj" localSheetId="19" hidden="1">{#N/A,#N/A,FALSE,"Oil-Based Mud"}</definedName>
    <definedName name="jhjhjhjhjhj" localSheetId="18" hidden="1">{#N/A,#N/A,FALSE,"Oil-Based Mud"}</definedName>
    <definedName name="jhjhjhjhjhj" localSheetId="22" hidden="1">{#N/A,#N/A,FALSE,"Oil-Based Mud"}</definedName>
    <definedName name="jhjhjhjhjhj" localSheetId="23" hidden="1">{#N/A,#N/A,FALSE,"Oil-Based Mud"}</definedName>
    <definedName name="jhjhjhjhjhj" localSheetId="26" hidden="1">{#N/A,#N/A,FALSE,"Oil-Based Mud"}</definedName>
    <definedName name="jhjhjhjhjhj" localSheetId="27" hidden="1">{#N/A,#N/A,FALSE,"Oil-Based Mud"}</definedName>
    <definedName name="jhjhjhjhjhj" hidden="1">{#N/A,#N/A,FALSE,"Oil-Based Mud"}</definedName>
    <definedName name="jj">#REF!</definedName>
    <definedName name="jjj">#REF!</definedName>
    <definedName name="jk">#REF!</definedName>
    <definedName name="job_detail_fields" localSheetId="16">[149]Database!$F$9:$K$9</definedName>
    <definedName name="job_detail_fields">[3]Database!$F$9:$K$9</definedName>
    <definedName name="Job_Details_Counter">[112]Database!$F$6</definedName>
    <definedName name="job_headers_entry">'[112]Data Entry'!$E$5:$E$9</definedName>
    <definedName name="job_headers_from_database">[112]Database!$H$2:$H$6</definedName>
    <definedName name="Job_no">#REF!</definedName>
    <definedName name="job_number" localSheetId="2">[18]Front!$J$19</definedName>
    <definedName name="job_number" localSheetId="3">#REF!</definedName>
    <definedName name="job_number" localSheetId="4">#REF!</definedName>
    <definedName name="job_number" localSheetId="5">[15]Front!$J$19</definedName>
    <definedName name="job_number" localSheetId="1">[8]Front!$J$21</definedName>
    <definedName name="job_number" localSheetId="12">#REF!</definedName>
    <definedName name="job_number" localSheetId="16">[147]Front!$J$19</definedName>
    <definedName name="job_number" localSheetId="20">#REF!</definedName>
    <definedName name="job_number" localSheetId="0">Front!$J$19</definedName>
    <definedName name="job_number" localSheetId="24">#REF!</definedName>
    <definedName name="job_number">Front!$J$19</definedName>
    <definedName name="job_number_list" localSheetId="16">[149]Queries!$D$5</definedName>
    <definedName name="job_number_list">[3]Queries!$D$5</definedName>
    <definedName name="job_number_list_length" localSheetId="16">[149]Queries!$Q$28</definedName>
    <definedName name="job_number_list_length">[3]Queries!$Q$28</definedName>
    <definedName name="job_number_query_active" localSheetId="16">[149]Queries!$Y$31</definedName>
    <definedName name="job_number_query_active">[3]Queries!$Y$31</definedName>
    <definedName name="job_subset_active" localSheetId="16">[149]Queries!$Y$49</definedName>
    <definedName name="job_subset_active">[3]Queries!$Y$49</definedName>
    <definedName name="job_subset_sql" localSheetId="16">[149]Queries!$X$49</definedName>
    <definedName name="job_subset_sql">[3]Queries!$X$49</definedName>
    <definedName name="jobby">[72]Front!$J$21</definedName>
    <definedName name="ju">#REF!</definedName>
    <definedName name="k">#REF!</definedName>
    <definedName name="K_1">#REF!</definedName>
    <definedName name="K_2">#REF!</definedName>
    <definedName name="K_Dual">#REF!</definedName>
    <definedName name="k_one">'[89]Density Correction (VCF)'!$D$4</definedName>
    <definedName name="K_Value">'[50]Corrections + Correlations'!$H$115</definedName>
    <definedName name="K_visc">[30]Data!$E$20</definedName>
    <definedName name="K_visc2">[30]Data!$E$23</definedName>
    <definedName name="k_zero">'[89]Density Correction (VCF)'!$C$4</definedName>
    <definedName name="KB">#REF!</definedName>
    <definedName name="kelvin_zero">'[132]SS-SUM'!$D$29</definedName>
    <definedName name="KF_Extrap_Res_Density">'[79]Heavy-end Extrapolation'!$Y$4</definedName>
    <definedName name="KF_Extrap_Res_MWt">'[79]Heavy-end Extrapolation'!$Y$3</definedName>
    <definedName name="KF_Intercept">'[79]Heavy-end Extrapolation'!$F$7</definedName>
    <definedName name="KF_Slope">'[79]Heavy-end Extrapolation'!$F$6</definedName>
    <definedName name="KF_User_Lookup_Density">#REF!</definedName>
    <definedName name="KF_User_Lookup_MWT">#REF!</definedName>
    <definedName name="KF_User_Lookup_Row">#REF!</definedName>
    <definedName name="ki">#REF!</definedName>
    <definedName name="kjhkjkjj" localSheetId="6" hidden="1">{#N/A,#N/A,FALSE,"Oil-Based Mud"}</definedName>
    <definedName name="kjhkjkjj" localSheetId="9" hidden="1">{#N/A,#N/A,FALSE,"Oil-Based Mud"}</definedName>
    <definedName name="kjhkjkjj" localSheetId="10" hidden="1">{#N/A,#N/A,FALSE,"Oil-Based Mud"}</definedName>
    <definedName name="kjhkjkjj" localSheetId="11" hidden="1">{#N/A,#N/A,FALSE,"Oil-Based Mud"}</definedName>
    <definedName name="kjhkjkjj" localSheetId="7" hidden="1">{#N/A,#N/A,FALSE,"Oil-Based Mud"}</definedName>
    <definedName name="kjhkjkjj" localSheetId="8" hidden="1">{#N/A,#N/A,FALSE,"Oil-Based Mud"}</definedName>
    <definedName name="kjhkjkjj" localSheetId="14" hidden="1">{#N/A,#N/A,FALSE,"Oil-Based Mud"}</definedName>
    <definedName name="kjhkjkjj" localSheetId="15" hidden="1">{#N/A,#N/A,FALSE,"Oil-Based Mud"}</definedName>
    <definedName name="kjhkjkjj" localSheetId="19" hidden="1">{#N/A,#N/A,FALSE,"Oil-Based Mud"}</definedName>
    <definedName name="kjhkjkjj" localSheetId="18" hidden="1">{#N/A,#N/A,FALSE,"Oil-Based Mud"}</definedName>
    <definedName name="kjhkjkjj" localSheetId="22" hidden="1">{#N/A,#N/A,FALSE,"Oil-Based Mud"}</definedName>
    <definedName name="kjhkjkjj" localSheetId="23" hidden="1">{#N/A,#N/A,FALSE,"Oil-Based Mud"}</definedName>
    <definedName name="kjhkjkjj" localSheetId="26" hidden="1">{#N/A,#N/A,FALSE,"Oil-Based Mud"}</definedName>
    <definedName name="kjhkjkjj" localSheetId="27" hidden="1">{#N/A,#N/A,FALSE,"Oil-Based Mud"}</definedName>
    <definedName name="kjhkjkjj" hidden="1">{#N/A,#N/A,FALSE,"Oil-Based Mud"}</definedName>
    <definedName name="kk">#REF!</definedName>
    <definedName name="kkk">#REF!</definedName>
    <definedName name="kl">#REF!</definedName>
    <definedName name="l">#REF!</definedName>
    <definedName name="Lab_Fg">#REF!</definedName>
    <definedName name="lab_fg_factor">'[60]Wellstream Calculation'!$D$102</definedName>
    <definedName name="Lab_Fpv">#REF!</definedName>
    <definedName name="lab_fpv_factor">'[60]Wellstream Calculation'!$D$103</definedName>
    <definedName name="Lab_Pbase">#REF!</definedName>
    <definedName name="Lab_Pressure_Base">'[50]Data Entry'!$E$27</definedName>
    <definedName name="lab_temperature_base">'[60]Wellstream Calculation'!$H$10</definedName>
    <definedName name="LABGOR">#REF!</definedName>
    <definedName name="Last_Units">'[77]B1-2'!#REF!</definedName>
    <definedName name="Length_of_sinker" localSheetId="16">[38]FS_CALC!$D$40</definedName>
    <definedName name="Length_of_sinker">[38]FS_CALC!$D$40</definedName>
    <definedName name="Level_of_contamination">#REF!</definedName>
    <definedName name="LF_Mole_PC_Norm_Factor1">'[76]Linked calculations'!$Z$69</definedName>
    <definedName name="LF_Weight_PC_Norm_Factor1">'[76]Linked calculations'!$AD$69</definedName>
    <definedName name="Lighter_Lower">'[79]Loss Adjustments'!$W$2</definedName>
    <definedName name="Lighter_Upper">'[79]Loss Adjustments'!$Y$2</definedName>
    <definedName name="Limit">[30]Data!$E$39</definedName>
    <definedName name="Lin_Plot_Text_Bottom_Offset" localSheetId="16">'[149]Stiff Plot Calcs'!$Y$178</definedName>
    <definedName name="Lin_Plot_Text_Bottom_Offset">'[3]Stiff Plot Calcs'!$Y$178</definedName>
    <definedName name="Lin_Plot_Text_L_H_Offset" localSheetId="16">'[149]Stiff Plot Calcs'!$Y$176</definedName>
    <definedName name="Lin_Plot_Text_L_H_Offset">'[3]Stiff Plot Calcs'!$Y$176</definedName>
    <definedName name="Lin_Plot_Text_Numeric_Left_Alignment" localSheetId="16">'[149]Stiff Plot Calcs'!$Y$179</definedName>
    <definedName name="Lin_Plot_Text_Numeric_Left_Alignment">'[3]Stiff Plot Calcs'!$Y$179</definedName>
    <definedName name="Lin_Plot_Text_R_H_Offset" localSheetId="16">'[149]Stiff Plot Calcs'!$Y$175</definedName>
    <definedName name="Lin_Plot_Text_R_H_Offset">'[3]Stiff Plot Calcs'!$Y$175</definedName>
    <definedName name="Lin_Plot_Text_Top_Offset" localSheetId="16">'[149]Stiff Plot Calcs'!$Y$177</definedName>
    <definedName name="Lin_Plot_Text_Top_Offset">'[3]Stiff Plot Calcs'!$Y$177</definedName>
    <definedName name="lin_scaling" localSheetId="16">'[149]Stiff Plot Calcs'!#REF!</definedName>
    <definedName name="lin_scaling">'[3]Stiff Plot Calcs'!#REF!</definedName>
    <definedName name="lin_upper_y" localSheetId="16">'[149]Stiff Plot Calcs'!#REF!</definedName>
    <definedName name="lin_upper_y">'[3]Stiff Plot Calcs'!#REF!</definedName>
    <definedName name="Lin_X_Max" localSheetId="16">'[149]Stiff Plot Calcs'!$D$133</definedName>
    <definedName name="Lin_X_Max">'[3]Stiff Plot Calcs'!$D$133</definedName>
    <definedName name="Lin_X_Min" localSheetId="16">'[149]Stiff Plot Calcs'!$D$134</definedName>
    <definedName name="Lin_X_Min">'[3]Stiff Plot Calcs'!$D$134</definedName>
    <definedName name="Lin_X_Scale" localSheetId="16">'[149]Stiff Plot Calcs'!$D$137</definedName>
    <definedName name="Lin_X_Scale">'[3]Stiff Plot Calcs'!$D$137</definedName>
    <definedName name="Lin_Y_Max" localSheetId="16">'[149]Stiff Plot Calcs'!$D$135</definedName>
    <definedName name="Lin_Y_Max">'[3]Stiff Plot Calcs'!$D$135</definedName>
    <definedName name="Lin_Y_Min" localSheetId="16">'[149]Stiff Plot Calcs'!$D$136</definedName>
    <definedName name="Lin_Y_Min">'[3]Stiff Plot Calcs'!$D$136</definedName>
    <definedName name="lines_of_data">#REF!</definedName>
    <definedName name="Linked.Data">#REF!</definedName>
    <definedName name="linked_Corrected_Whole_Oil_Density_from_liq_analysis">[50]Database!$J$109</definedName>
    <definedName name="linked_Corrected_Whole_Oil_Mole_Wt_from_liq_analysis">[50]Database!$J$108</definedName>
    <definedName name="linked_data" localSheetId="16">'[38]Linked Data'!$B$33:$M$51</definedName>
    <definedName name="linked_data">'[38]Linked Data'!$B$33:$M$51</definedName>
    <definedName name="linked_Gas_Average_Mole_Weight">[50]Database!$J$112</definedName>
    <definedName name="linked_Gas_Compressibility_Factor">[50]Database!$J$113</definedName>
    <definedName name="linked_gas_headers">[11]Database!$K$43:$K$55</definedName>
    <definedName name="linked_gas_molepc">[11]Database!$C$43:$C$94</definedName>
    <definedName name="linked_gas_sample_info">[50]Database!$I$137:$I$140</definedName>
    <definedName name="linked_gas_wpc">#REF!</definedName>
    <definedName name="linked_gas_wtpc">[11]Database!$C$43:$C$98</definedName>
    <definedName name="linked_headers_pt1">[50]Database!$F$82:$F$93</definedName>
    <definedName name="linked_headers_pt2">[50]Database!$F$97:$F$113</definedName>
    <definedName name="linked_headers_pt3">[50]Database!$J$98:$J$99</definedName>
    <definedName name="linked_headers_pt4">[50]Database!$J$110:$J$113</definedName>
    <definedName name="linked_liq_headers">[11]Database!$N$43:$N$62</definedName>
    <definedName name="linked_liq_plus_fraction_properties">[11]Database!$Q$64:$Q$66</definedName>
    <definedName name="linked_liq_sample_info">[50]Database!$I$143:$I$146</definedName>
    <definedName name="linked_liq_wtpc">[50]Database!$G$122:$G$177</definedName>
    <definedName name="linked_liquid_headers">#REF!</definedName>
    <definedName name="linked_liquid_wtpc">[11]Database!$F$43:$F$98</definedName>
    <definedName name="linked_Oil_Water_Content">[50]Database!$J$100</definedName>
    <definedName name="linked_Plus_Fraction_Liq_Res_Density">[50]Database!$J$111</definedName>
    <definedName name="linked_Plus_Fraction_Liq_Res_Mwt">[50]Database!$J$110</definedName>
    <definedName name="linked_plus_fraction_properties">[11]Database!$N$71:$N$73</definedName>
    <definedName name="linked_recomb_headers">#REF!</definedName>
    <definedName name="linked_recomb_molepc">[11]Database!$D$43:$D$94</definedName>
    <definedName name="linked_recomb_wtpc">[11]Database!$E$43:$E$98</definedName>
    <definedName name="linked_sample_p">[73]Database!$N$78</definedName>
    <definedName name="linked_Water_Density">[50]Database!$J$101</definedName>
    <definedName name="Liq.Dens">#REF!</definedName>
    <definedName name="Liq.MW">#REF!</definedName>
    <definedName name="liq_count">[50]Database!$F$8</definedName>
    <definedName name="Liq_Data_ID">'[50]Data Entry'!$C$13</definedName>
    <definedName name="Liq_Load_Range" localSheetId="2">#REF!</definedName>
    <definedName name="Liq_Load_Range" localSheetId="4">#REF!</definedName>
    <definedName name="Liq_Load_Range" localSheetId="1">#REF!</definedName>
    <definedName name="Liq_Load_Range" localSheetId="12">#REF!</definedName>
    <definedName name="Liq_Load_Range" localSheetId="16">#REF!</definedName>
    <definedName name="Liq_Load_Range" localSheetId="20">#REF!</definedName>
    <definedName name="Liq_Load_Range" localSheetId="24">#REF!</definedName>
    <definedName name="Liq_Load_Range">#REF!</definedName>
    <definedName name="Liq_Mole_Fraction">'[46]Corrections + Correlations'!$C$118</definedName>
    <definedName name="Liq_Res_Dens_for_report">'[50]Mass Recomb + Composition'!$AN$81</definedName>
    <definedName name="Liq_Res_MWt_for_report">'[50]Mass Recomb + Composition'!$AN$80</definedName>
    <definedName name="Liq_SCC">'[50]Corrections + Correlations'!$H$138</definedName>
    <definedName name="Liq_SQL_Fields_String">[50]Database!$G$6</definedName>
    <definedName name="LiqChg">#REF!</definedName>
    <definedName name="LIQRATE">[31]Wellstream_Calculation!$C$92</definedName>
    <definedName name="LiqShrink">'[101]Res Fluid Composition'!#REF!</definedName>
    <definedName name="liquid_column">'[73]Create Report Page'!$CE$79</definedName>
    <definedName name="liquid_count">[11]Database!$C$15</definedName>
    <definedName name="Liquid_Data_ID">'[127]Data Entry'!#REF!</definedName>
    <definedName name="Liquid_Entry" localSheetId="2">#REF!</definedName>
    <definedName name="Liquid_Entry" localSheetId="4">#REF!</definedName>
    <definedName name="Liquid_Entry" localSheetId="1">#REF!</definedName>
    <definedName name="Liquid_Entry" localSheetId="12">#REF!</definedName>
    <definedName name="Liquid_Entry" localSheetId="16">#REF!</definedName>
    <definedName name="Liquid_Entry" localSheetId="20">#REF!</definedName>
    <definedName name="Liquid_Entry" localSheetId="24">#REF!</definedName>
    <definedName name="Liquid_Entry">#REF!</definedName>
    <definedName name="Liquid_flow_rate">'[60]Wellstream Calculation'!$C$90</definedName>
    <definedName name="liquid_or_recomb">[73]Compositions!$BX$29</definedName>
    <definedName name="liquid_phase_data">'[73]Create Report Page'!$AU$1:$BD$65</definedName>
    <definedName name="liquid_rate_multiplier">'[60]Miscellaneous Calculations'!$K$76</definedName>
    <definedName name="Liquid_Res._Density_Text">'[50]Data Entry'!$B$47</definedName>
    <definedName name="Liquid_Res._MWt_Text">'[50]Data Entry'!$B$46</definedName>
    <definedName name="Liquid_Residue_Carbon_No_Lookup_Index">'[50]Mass Recomb + Composition'!$B$32</definedName>
    <definedName name="Liquid_SQL_Fields_String">[11]Database!$D$13</definedName>
    <definedName name="liquid_type_selection">'[60]Miscellaneous Calculations'!$C$63</definedName>
    <definedName name="liquidin">[31]Wellstream_Calculation!$E$18</definedName>
    <definedName name="LIQVOL">#REF!</definedName>
    <definedName name="list_of_all_qualifiers" localSheetId="16">[149]Database!$AA$6:$AB$27</definedName>
    <definedName name="list_of_all_qualifiers">[3]Database!$AA$6:$AB$27</definedName>
    <definedName name="ll">#REF!</definedName>
    <definedName name="lll">#REF!</definedName>
    <definedName name="lm">#REF!</definedName>
    <definedName name="LMW">#REF!</definedName>
    <definedName name="LMWB">#REF!</definedName>
    <definedName name="lo">#REF!</definedName>
    <definedName name="location">[125]Front!$Y$24</definedName>
    <definedName name="Log_Plot_Text_Bottom_Offset" localSheetId="16">'[149]Stiff Plot Calcs'!$Y$81</definedName>
    <definedName name="Log_Plot_Text_Bottom_Offset">'[3]Stiff Plot Calcs'!$Y$81</definedName>
    <definedName name="Log_Plot_Text_L_H_Offset" localSheetId="16">'[149]Stiff Plot Calcs'!$Y$79</definedName>
    <definedName name="Log_Plot_Text_L_H_Offset">'[3]Stiff Plot Calcs'!$Y$79</definedName>
    <definedName name="Log_Plot_Text_Numeric_Left_Alignment" localSheetId="16">'[149]Stiff Plot Calcs'!$Y$82</definedName>
    <definedName name="Log_Plot_Text_Numeric_Left_Alignment">'[3]Stiff Plot Calcs'!$Y$82</definedName>
    <definedName name="Log_Plot_Text_R_H_Offset" localSheetId="16">'[149]Stiff Plot Calcs'!$Y$78</definedName>
    <definedName name="Log_Plot_Text_R_H_Offset">'[3]Stiff Plot Calcs'!$Y$78</definedName>
    <definedName name="Log_Plot_Text_Top_Offset" localSheetId="16">'[149]Stiff Plot Calcs'!$Y$80</definedName>
    <definedName name="Log_Plot_Text_Top_Offset">'[3]Stiff Plot Calcs'!$Y$80</definedName>
    <definedName name="Log_X_Max" localSheetId="16">'[149]Stiff Plot Calcs'!$D$36</definedName>
    <definedName name="Log_X_Max">'[3]Stiff Plot Calcs'!$D$36</definedName>
    <definedName name="Log_X_Min" localSheetId="16">'[149]Stiff Plot Calcs'!$D$37</definedName>
    <definedName name="Log_X_Min">'[3]Stiff Plot Calcs'!$D$37</definedName>
    <definedName name="Log_X_Scale" localSheetId="16">'[149]Stiff Plot Calcs'!$D$40</definedName>
    <definedName name="Log_X_Scale">'[3]Stiff Plot Calcs'!$D$40</definedName>
    <definedName name="Log_Y_Max" localSheetId="16">'[149]Stiff Plot Calcs'!$D$38</definedName>
    <definedName name="Log_Y_Max">'[3]Stiff Plot Calcs'!$D$38</definedName>
    <definedName name="Log_Y_Min" localSheetId="16">'[149]Stiff Plot Calcs'!$D$39</definedName>
    <definedName name="Log_Y_Min">'[3]Stiff Plot Calcs'!$D$39</definedName>
    <definedName name="lookup_table">'[58]Wax Data'!$B$21:$D$5000</definedName>
    <definedName name="losses">'[110]TBP Calc'!$F$72</definedName>
    <definedName name="lower_misc_tests_data">'[112]Data Entry'!$E$32:$E$36</definedName>
    <definedName name="lower_misc_tests_qualifiers">'[112]Data Entry'!$C$32:$C$36</definedName>
    <definedName name="Lower_Y" localSheetId="16">'[149]Stiff Plot Calcs'!$A$64</definedName>
    <definedName name="Lower_Y">'[3]Stiff Plot Calcs'!$A$64</definedName>
    <definedName name="LPG_weight">'[110]TBP Calc'!$I$83</definedName>
    <definedName name="LSG">#REF!</definedName>
    <definedName name="LSGB">#REF!</definedName>
    <definedName name="m">#REF!</definedName>
    <definedName name="M_Dual">#REF!</definedName>
    <definedName name="Macro1" localSheetId="2">#REF!</definedName>
    <definedName name="Macro1">#REF!</definedName>
    <definedName name="Macro3" localSheetId="2">#REF!</definedName>
    <definedName name="Macro3">#REF!</definedName>
    <definedName name="Macro4" localSheetId="2">#REF!</definedName>
    <definedName name="Macro4">#REF!</definedName>
    <definedName name="main_footer" localSheetId="1">#REF!</definedName>
    <definedName name="main_footer" localSheetId="20">#REF!</definedName>
    <definedName name="main_footer" localSheetId="24">#REF!</definedName>
    <definedName name="main_footer">Front!$J$23</definedName>
    <definedName name="major_units" localSheetId="4">#REF!</definedName>
    <definedName name="major_units" localSheetId="1">#REF!</definedName>
    <definedName name="major_units" localSheetId="12">#REF!</definedName>
    <definedName name="major_units" localSheetId="16">#REF!</definedName>
    <definedName name="major_units" localSheetId="20">#REF!</definedName>
    <definedName name="major_units" localSheetId="24">#REF!</definedName>
    <definedName name="major_units">#REF!</definedName>
    <definedName name="Mark_up">#REF!</definedName>
    <definedName name="Mass_Gas">'[83]jamal''s OBM correction'!$G$26</definedName>
    <definedName name="Mass_Live_Oil">'[83]jamal''s OBM correction'!$G$28</definedName>
    <definedName name="mass_of_condensate">'[50]Gravimetric+Volumetric Calcs'!$D$40</definedName>
    <definedName name="mass_of_cryo_gas">'[50]Gravimetric+Volumetric Calcs'!$D$41</definedName>
    <definedName name="Mass_of_sinker" localSheetId="16">[38]FS_CALC!#REF!</definedName>
    <definedName name="Mass_of_sinker">[38]FS_CALC!#REF!</definedName>
    <definedName name="Mass_PC_Norm_Factor">'[50]Mass Recomb + Composition'!$F$69</definedName>
    <definedName name="Mass_Sample_Products">'[50]Mass Recomb + Composition'!$E$7</definedName>
    <definedName name="Mass_STO">'[83]jamal''s OBM correction'!$G$27</definedName>
    <definedName name="Material">'[122]Create Report Page'!#REF!</definedName>
    <definedName name="Material_balance">#REF!</definedName>
    <definedName name="max">#REF!</definedName>
    <definedName name="Max.X.Range">'[30]Two-Phase Oil Viscosity'!$I$9</definedName>
    <definedName name="max_compression_pressure">[89]Compression!$R$5</definedName>
    <definedName name="max_compression_z" localSheetId="6">'[142]Wellstream Calculation'!#REF!</definedName>
    <definedName name="max_compression_z" localSheetId="9">'[142]Wellstream Calculation'!#REF!</definedName>
    <definedName name="max_compression_z" localSheetId="10">'[142]Wellstream Calculation'!#REF!</definedName>
    <definedName name="max_compression_z" localSheetId="11">'[142]Wellstream Calculation'!#REF!</definedName>
    <definedName name="max_compression_z" localSheetId="7">'[142]Wellstream Calculation'!#REF!</definedName>
    <definedName name="max_compression_z" localSheetId="8">'[142]Wellstream Calculation'!#REF!</definedName>
    <definedName name="max_compression_z" localSheetId="16">'[41]Wellstream Calculation'!#REF!</definedName>
    <definedName name="max_compression_z">'[41]Wellstream Calculation'!#REF!</definedName>
    <definedName name="Max_MolePct">'[99]Injection Gas Composition'!#REF!</definedName>
    <definedName name="max_recovery">'[73]Create Report Page'!$DX$77</definedName>
    <definedName name="Max_vol">'[110]TBP Calc'!$Z$58</definedName>
    <definedName name="Max_wt">'[110]TBP Calc'!$P$58</definedName>
    <definedName name="Max_WtPct">'[99]Injection Gas Composition'!#REF!</definedName>
    <definedName name="_max2">#REF!</definedName>
    <definedName name="_max3" localSheetId="2">[4]Sheet1!$G$55</definedName>
    <definedName name="_max3" localSheetId="1">[4]Sheet1!$G$55</definedName>
    <definedName name="_max3">[4]Sheet1!$G$55</definedName>
    <definedName name="_max4">#REF!</definedName>
    <definedName name="maximum" localSheetId="4">#REF!</definedName>
    <definedName name="maximum" localSheetId="1">#REF!</definedName>
    <definedName name="maximum" localSheetId="12">#REF!</definedName>
    <definedName name="maximum" localSheetId="16">#REF!</definedName>
    <definedName name="maximum" localSheetId="20">#REF!</definedName>
    <definedName name="maximum" localSheetId="24">#REF!</definedName>
    <definedName name="maximum">#REF!</definedName>
    <definedName name="Maximum_Press">'[89]Bubble Point'!$U$22</definedName>
    <definedName name="Maximum_Pump">'[89]Bubble Point'!$U$25</definedName>
    <definedName name="Mean_Molecular_Weight">[76]ISO6976_1995!$L$210</definedName>
    <definedName name="Measured_Density">'[48]Data Entry'!$C$26</definedName>
    <definedName name="Measured_MWt">'[48]Data Entry'!$C$25</definedName>
    <definedName name="Measured_Oil_Density">'[50]Data Entry'!$C$39</definedName>
    <definedName name="Measured_Oil_Molecular_Weight">'[50]Data Entry'!$C$38</definedName>
    <definedName name="measured_resisitivity_temp_F">'[112]Data Entry'!$E$29</definedName>
    <definedName name="measured_resistivity">'[112]Data Entry'!$E$28</definedName>
    <definedName name="measured_sg">'[112]Data Entry'!$E$26</definedName>
    <definedName name="measured_sg_temp_F">'[112]Data Entry'!$E$27</definedName>
    <definedName name="measured_viscosity" localSheetId="4">#REF!</definedName>
    <definedName name="measured_viscosity" localSheetId="1">#REF!</definedName>
    <definedName name="measured_viscosity" localSheetId="12">#REF!</definedName>
    <definedName name="measured_viscosity" localSheetId="16">#REF!</definedName>
    <definedName name="measured_viscosity" localSheetId="20">#REF!</definedName>
    <definedName name="measured_viscosity" localSheetId="24">#REF!</definedName>
    <definedName name="measured_viscosity">#REF!</definedName>
    <definedName name="Mercury_K" localSheetId="2">#REF!</definedName>
    <definedName name="Mercury_K" localSheetId="4">#REF!</definedName>
    <definedName name="Mercury_K" localSheetId="1">#REF!</definedName>
    <definedName name="Mercury_K" localSheetId="12">#REF!</definedName>
    <definedName name="Mercury_K" localSheetId="16">#REF!</definedName>
    <definedName name="Mercury_K" localSheetId="20">#REF!</definedName>
    <definedName name="Mercury_K" localSheetId="24">#REF!</definedName>
    <definedName name="Mercury_K">#REF!</definedName>
    <definedName name="Metered_Gas_Volume_Copy">'[50]Gravimetric+Volumetric Calcs'!$D$30</definedName>
    <definedName name="Metered_Gas_Volume_or_Pressure_Base">'[50]Data Entry'!$C$27</definedName>
    <definedName name="methane_calibration_column_ratio">'[103]Data Entry'!#REF!</definedName>
    <definedName name="methods">#REF!</definedName>
    <definedName name="mf" localSheetId="4">[13]Front!$J$23</definedName>
    <definedName name="mf" localSheetId="1">[13]Front!$J$23</definedName>
    <definedName name="mf">[13]Front!$J$23</definedName>
    <definedName name="mfl_job_number">'[113]Data Entry'!$E$15</definedName>
    <definedName name="Min.X.Range">'[30]Two-Phase Oil Viscosity'!$I$8</definedName>
    <definedName name="mine">#REF!</definedName>
    <definedName name="minimum" localSheetId="4">#REF!</definedName>
    <definedName name="minimum" localSheetId="1">#REF!</definedName>
    <definedName name="minimum" localSheetId="12">#REF!</definedName>
    <definedName name="minimum" localSheetId="16">#REF!</definedName>
    <definedName name="minimum" localSheetId="20">#REF!</definedName>
    <definedName name="minimum" localSheetId="24">#REF!</definedName>
    <definedName name="minimum">#REF!</definedName>
    <definedName name="Minimum_Press">'[89]Bubble Point'!$U$23</definedName>
    <definedName name="Minimum_Pump">'[89]Bubble Point'!$U$26</definedName>
    <definedName name="Minor_Units" localSheetId="4">#REF!</definedName>
    <definedName name="Minor_Units" localSheetId="1">#REF!</definedName>
    <definedName name="Minor_Units" localSheetId="12">#REF!</definedName>
    <definedName name="Minor_Units" localSheetId="16">#REF!</definedName>
    <definedName name="Minor_Units" localSheetId="20">#REF!</definedName>
    <definedName name="Minor_Units" localSheetId="24">#REF!</definedName>
    <definedName name="Minor_Units">#REF!</definedName>
    <definedName name="Miscibility_Run_3_at_4000_psig_and_240_F">#REF!</definedName>
    <definedName name="Missing_Area">'[48]Loss Adjustments'!$V$77</definedName>
    <definedName name="MixRatio">#REF!</definedName>
    <definedName name="MIXTAB">#REF!</definedName>
    <definedName name="mj">#REF!</definedName>
    <definedName name="mm">#REF!</definedName>
    <definedName name="mmm">#REF!</definedName>
    <definedName name="mmmmmmmm" localSheetId="6" hidden="1">{#N/A,#N/A,FALSE,"Oil-Based Mud"}</definedName>
    <definedName name="mmmmmmmm" localSheetId="9" hidden="1">{#N/A,#N/A,FALSE,"Oil-Based Mud"}</definedName>
    <definedName name="mmmmmmmm" localSheetId="10" hidden="1">{#N/A,#N/A,FALSE,"Oil-Based Mud"}</definedName>
    <definedName name="mmmmmmmm" localSheetId="11" hidden="1">{#N/A,#N/A,FALSE,"Oil-Based Mud"}</definedName>
    <definedName name="mmmmmmmm" localSheetId="7" hidden="1">{#N/A,#N/A,FALSE,"Oil-Based Mud"}</definedName>
    <definedName name="mmmmmmmm" localSheetId="8" hidden="1">{#N/A,#N/A,FALSE,"Oil-Based Mud"}</definedName>
    <definedName name="mmmmmmmm" localSheetId="14" hidden="1">{#N/A,#N/A,FALSE,"Oil-Based Mud"}</definedName>
    <definedName name="mmmmmmmm" localSheetId="15" hidden="1">{#N/A,#N/A,FALSE,"Oil-Based Mud"}</definedName>
    <definedName name="mmmmmmmm" localSheetId="19" hidden="1">{#N/A,#N/A,FALSE,"Oil-Based Mud"}</definedName>
    <definedName name="mmmmmmmm" localSheetId="18" hidden="1">{#N/A,#N/A,FALSE,"Oil-Based Mud"}</definedName>
    <definedName name="mmmmmmmm" localSheetId="22" hidden="1">{#N/A,#N/A,FALSE,"Oil-Based Mud"}</definedName>
    <definedName name="mmmmmmmm" localSheetId="23" hidden="1">{#N/A,#N/A,FALSE,"Oil-Based Mud"}</definedName>
    <definedName name="mmmmmmmm" localSheetId="26" hidden="1">{#N/A,#N/A,FALSE,"Oil-Based Mud"}</definedName>
    <definedName name="mmmmmmmm" localSheetId="27" hidden="1">{#N/A,#N/A,FALSE,"Oil-Based Mud"}</definedName>
    <definedName name="mmmmmmmm" hidden="1">{#N/A,#N/A,FALSE,"Oil-Based Mud"}</definedName>
    <definedName name="mmmmmmmmm" localSheetId="6" hidden="1">{#N/A,#N/A,FALSE,"Oil-Based Mud"}</definedName>
    <definedName name="mmmmmmmmm" localSheetId="9" hidden="1">{#N/A,#N/A,FALSE,"Oil-Based Mud"}</definedName>
    <definedName name="mmmmmmmmm" localSheetId="10" hidden="1">{#N/A,#N/A,FALSE,"Oil-Based Mud"}</definedName>
    <definedName name="mmmmmmmmm" localSheetId="11" hidden="1">{#N/A,#N/A,FALSE,"Oil-Based Mud"}</definedName>
    <definedName name="mmmmmmmmm" localSheetId="7" hidden="1">{#N/A,#N/A,FALSE,"Oil-Based Mud"}</definedName>
    <definedName name="mmmmmmmmm" localSheetId="8" hidden="1">{#N/A,#N/A,FALSE,"Oil-Based Mud"}</definedName>
    <definedName name="mmmmmmmmm" localSheetId="14" hidden="1">{#N/A,#N/A,FALSE,"Oil-Based Mud"}</definedName>
    <definedName name="mmmmmmmmm" localSheetId="15" hidden="1">{#N/A,#N/A,FALSE,"Oil-Based Mud"}</definedName>
    <definedName name="mmmmmmmmm" localSheetId="19" hidden="1">{#N/A,#N/A,FALSE,"Oil-Based Mud"}</definedName>
    <definedName name="mmmmmmmmm" localSheetId="18" hidden="1">{#N/A,#N/A,FALSE,"Oil-Based Mud"}</definedName>
    <definedName name="mmmmmmmmm" localSheetId="22" hidden="1">{#N/A,#N/A,FALSE,"Oil-Based Mud"}</definedName>
    <definedName name="mmmmmmmmm" localSheetId="23" hidden="1">{#N/A,#N/A,FALSE,"Oil-Based Mud"}</definedName>
    <definedName name="mmmmmmmmm" localSheetId="26" hidden="1">{#N/A,#N/A,FALSE,"Oil-Based Mud"}</definedName>
    <definedName name="mmmmmmmmm" localSheetId="27" hidden="1">{#N/A,#N/A,FALSE,"Oil-Based Mud"}</definedName>
    <definedName name="mmmmmmmmm" hidden="1">{#N/A,#N/A,FALSE,"Oil-Based Mud"}</definedName>
    <definedName name="mn">#REF!</definedName>
    <definedName name="Mol">[116]LINK!$B$19:$B$79</definedName>
    <definedName name="Mol_WT">[68]Appendix!#REF!</definedName>
    <definedName name="molar_gas_constant">[76]ISO6976_1995!$J$78</definedName>
    <definedName name="mole_fraction_entry">[76]ISO6976_1995!$B$113:$B$171</definedName>
    <definedName name="Mole_PC_Air_Total">'[76]Data Entry'!$J$40</definedName>
    <definedName name="Mole_PC_Database_DPs">'[76]Linked calculations'!$AR$8</definedName>
    <definedName name="Mole_PC_Max">#REF!</definedName>
    <definedName name="Mole_PC_Norm_Factor">'[50]Mass Recomb + Composition'!$L$70</definedName>
    <definedName name="Mole_PC_Norm_Factor_2">'[50]Mass Recomb + Composition'!$W$68</definedName>
    <definedName name="Mole_PC_Report_Norm_Factor_1">'[79]Linked calculations'!$AB$69</definedName>
    <definedName name="Mole_PC_Unrounded_Max">'[50]Mass Recomb + Composition'!$V$69</definedName>
    <definedName name="Mole_Percent_Entry">[76]GPA_Gas_Calcs_1996!$P$12:$P$51</definedName>
    <definedName name="Moles_to_Mole_PC_Norm_Factor">'[76]Linked calculations'!$U$69</definedName>
    <definedName name="MolFrc_Gas">'[101]Res Fluid Composition'!#REF!</definedName>
    <definedName name="MolFrc_Liq">'[101]Res Fluid Composition'!#REF!</definedName>
    <definedName name="month">#REF!</definedName>
    <definedName name="months">#REF!</definedName>
    <definedName name="months_since_sampling" localSheetId="16">[149]Queries!$R$13</definedName>
    <definedName name="months_since_sampling">[3]Queries!$R$13</definedName>
    <definedName name="MPCV">#REF!</definedName>
    <definedName name="MPMW">#REF!</definedName>
    <definedName name="MPSG">#REF!</definedName>
    <definedName name="mud_id">#REF!</definedName>
    <definedName name="Mult_GOR">#REF!</definedName>
    <definedName name="Mult_GOR.units">#REF!</definedName>
    <definedName name="Mult_SCF">#REF!</definedName>
    <definedName name="Mult_SCF.units">#REF!</definedName>
    <definedName name="multiple_job_sql" localSheetId="16">[149]Queries!$X$43</definedName>
    <definedName name="multiple_job_sql">[3]Queries!$X$43</definedName>
    <definedName name="Multiplier_Vertical_Offset" localSheetId="16">'[149]Stiff Plot Calcs'!$Y$180</definedName>
    <definedName name="Multiplier_Vertical_Offset">'[3]Stiff Plot Calcs'!$Y$180</definedName>
    <definedName name="Murphy_Crude_Assay">[92]Format!$I$5:$J$69</definedName>
    <definedName name="MW">[91]TB_FLASH!$AE$10</definedName>
    <definedName name="MW_air">'[11]Data Entry - Volumetrics'!$BB$29</definedName>
    <definedName name="MW_Liquid">'[101]Res Fluid Composition'!#REF!</definedName>
    <definedName name="mw_lookup">#REF!</definedName>
    <definedName name="MW_of_reservoir_gas">[52]Volumetrics!$G$42</definedName>
    <definedName name="MW_res_fluid" localSheetId="16">'[44]Data Entry - Volumetrics'!$E$73</definedName>
    <definedName name="MW_res_fluid">'[44]Data Entry - Volumetrics'!$E$73</definedName>
    <definedName name="MW_resoil" localSheetId="16">'[44]Data Entry - Volumetrics'!$E$74</definedName>
    <definedName name="MW_resoil">'[44]Data Entry - Volumetrics'!$E$74</definedName>
    <definedName name="MWC30PLUS">#REF!</definedName>
    <definedName name="mwchart">"Chart 16"</definedName>
    <definedName name="MWLIQ">[31]Wellstream_Calculation!$C$84</definedName>
    <definedName name="MWT_of_Air">[76]ISO6976_1995!$F$71</definedName>
    <definedName name="n">#REF!</definedName>
    <definedName name="N2_to_O2_plus_Ar">[76]ISO6976_1995!$K$89</definedName>
    <definedName name="NaCl_equivalent_from_Resistivity">'[112]Misc Calcs + Correlations'!$C$34</definedName>
    <definedName name="Name_of_Authorisor">'[76]Sample Table'!$J$6</definedName>
    <definedName name="nb">#REF!</definedName>
    <definedName name="nd_entered">'[112]ICP Calculations'!$B$5</definedName>
    <definedName name="nd_explanation" localSheetId="16">[149]Database!$R$8</definedName>
    <definedName name="nd_explanation">[3]Database!$R$8</definedName>
    <definedName name="nd_reported" localSheetId="16">[149]Database!$P$8</definedName>
    <definedName name="nd_reported">[3]Database!$P$8</definedName>
    <definedName name="New_DB_Max_Mole_PC">'[76]Linked calculations'!$AQ$71</definedName>
    <definedName name="New_DB_Max_Weight_PC">'[76]Linked calculations'!$AL$71</definedName>
    <definedName name="New_DB_Mole_PC_Maximum">'[50]Mass Recomb + Composition'!$BA$71</definedName>
    <definedName name="New_DB_WT_PC_Maximum">'[50]Mass Recomb + Composition'!$AW$71</definedName>
    <definedName name="New_Max_Mole_PC">#REF!</definedName>
    <definedName name="New_max_vol">'[110]TBP Calc'!$Z$59</definedName>
    <definedName name="New_Max_Weight_PC">'[76]Linked calculations'!$AE$71</definedName>
    <definedName name="New_max_wt">'[110]TBP Calc'!$P$59</definedName>
    <definedName name="New_Mole_PC_Maximum">'[50]Mass Recomb + Composition'!$X$71</definedName>
    <definedName name="New_report_Page_1" localSheetId="16">'[149]New Report Page 1'!$B$1:$I$65</definedName>
    <definedName name="New_report_Page_1">'[3]New Report Page 1'!$B$1:$I$65</definedName>
    <definedName name="New_Report_Page_2" localSheetId="16">'[149]New Report Page 2'!$C$1:$J$65</definedName>
    <definedName name="New_Report_Page_2">'[3]New Report Page 2'!$C$1:$J$65</definedName>
    <definedName name="New_WT_PC_Maximum">'[50]Mass Recomb + Composition'!$S$71</definedName>
    <definedName name="NewGasRate">#REF!</definedName>
    <definedName name="NewLiqRate">#REF!</definedName>
    <definedName name="nh">#REF!</definedName>
    <definedName name="nHC_Extrap_Res_Density">'[79]Heavy-end Extrapolation'!$Z$4</definedName>
    <definedName name="nHC_Extrap_Res_MWt">'[79]Heavy-end Extrapolation'!$Z$3</definedName>
    <definedName name="nHC_Intercept">'[79]Heavy-end Extrapolation'!$J$7</definedName>
    <definedName name="nHC_Slope">'[79]Heavy-end Extrapolation'!$J$6</definedName>
    <definedName name="nil_reported" localSheetId="16">[149]Database!$P$11</definedName>
    <definedName name="nil_reported">[3]Database!$P$11</definedName>
    <definedName name="nn">#REF!</definedName>
    <definedName name="nnn">#REF!</definedName>
    <definedName name="nnnht" localSheetId="6" hidden="1">{#N/A,#N/A,FALSE,"Oil-Based Mud"}</definedName>
    <definedName name="nnnht" localSheetId="9" hidden="1">{#N/A,#N/A,FALSE,"Oil-Based Mud"}</definedName>
    <definedName name="nnnht" localSheetId="10" hidden="1">{#N/A,#N/A,FALSE,"Oil-Based Mud"}</definedName>
    <definedName name="nnnht" localSheetId="11" hidden="1">{#N/A,#N/A,FALSE,"Oil-Based Mud"}</definedName>
    <definedName name="nnnht" localSheetId="7" hidden="1">{#N/A,#N/A,FALSE,"Oil-Based Mud"}</definedName>
    <definedName name="nnnht" localSheetId="8" hidden="1">{#N/A,#N/A,FALSE,"Oil-Based Mud"}</definedName>
    <definedName name="nnnht" localSheetId="14" hidden="1">{#N/A,#N/A,FALSE,"Oil-Based Mud"}</definedName>
    <definedName name="nnnht" localSheetId="15" hidden="1">{#N/A,#N/A,FALSE,"Oil-Based Mud"}</definedName>
    <definedName name="nnnht" localSheetId="19" hidden="1">{#N/A,#N/A,FALSE,"Oil-Based Mud"}</definedName>
    <definedName name="nnnht" localSheetId="18" hidden="1">{#N/A,#N/A,FALSE,"Oil-Based Mud"}</definedName>
    <definedName name="nnnht" localSheetId="22" hidden="1">{#N/A,#N/A,FALSE,"Oil-Based Mud"}</definedName>
    <definedName name="nnnht" localSheetId="23" hidden="1">{#N/A,#N/A,FALSE,"Oil-Based Mud"}</definedName>
    <definedName name="nnnht" localSheetId="26" hidden="1">{#N/A,#N/A,FALSE,"Oil-Based Mud"}</definedName>
    <definedName name="nnnht" localSheetId="27" hidden="1">{#N/A,#N/A,FALSE,"Oil-Based Mud"}</definedName>
    <definedName name="nnnht" hidden="1">{#N/A,#N/A,FALSE,"Oil-Based Mud"}</definedName>
    <definedName name="No_bridge_ratio">'[48]Linked calculations'!#REF!</definedName>
    <definedName name="no_of_additional_plus_fractiion_properties">'[76]Create Report Page'!$E$19</definedName>
    <definedName name="no_of_additional_plus_fraction_properties">'[50]Create Report Page'!$F$19</definedName>
    <definedName name="no_of_compositions">'[73]Create Report Page'!$CE$74</definedName>
    <definedName name="no_of_dv_gases">'[11]Create Report Page'!$DR$25</definedName>
    <definedName name="no_of_sep_test_gases" localSheetId="16">'[44]Create Report Page'!$CC$23</definedName>
    <definedName name="no_of_sep_test_gases">'[44]Create Report Page'!$CC$23</definedName>
    <definedName name="no_of_stage_gases">[73]Compositions!$BX$42</definedName>
    <definedName name="no_of_stage_ids" localSheetId="16">'[34]Data Entry - Compositions'!$BK$34</definedName>
    <definedName name="no_of_stage_ids">'[34]Data Entry - Compositions'!$BK$34</definedName>
    <definedName name="no_of_stages">[73]Compositions!$BX$43</definedName>
    <definedName name="no_total_iron">'[113]Data Entry'!$M$6:$M$18</definedName>
    <definedName name="Norm_Temperature">#REF!</definedName>
    <definedName name="normax">#REF!</definedName>
    <definedName name="normax_recovery">'[73]Create Report Page'!$DX$78</definedName>
    <definedName name="normax2" localSheetId="2">[4]Sheet1!$E$60</definedName>
    <definedName name="normax2" localSheetId="1">[4]Sheet1!$E$60</definedName>
    <definedName name="normax2">[4]Sheet1!$E$60</definedName>
    <definedName name="np_entered">'[112]ICP Calculations'!$B$7</definedName>
    <definedName name="np_reported" localSheetId="16">[149]Database!$P$10</definedName>
    <definedName name="np_reported">[3]Database!$P$10</definedName>
    <definedName name="number_of_additional_properties" localSheetId="2">#REF!</definedName>
    <definedName name="number_of_additional_properties" localSheetId="1">#REF!</definedName>
    <definedName name="number_of_additional_properties">#REF!</definedName>
    <definedName name="Number_of_Client_Specific_Data_Types" localSheetId="4">#REF!</definedName>
    <definedName name="Number_of_Client_Specific_Data_Types" localSheetId="1">#REF!</definedName>
    <definedName name="Number_of_Client_Specific_Data_Types" localSheetId="12">#REF!</definedName>
    <definedName name="Number_of_Client_Specific_Data_Types" localSheetId="16">#REF!</definedName>
    <definedName name="Number_of_Client_Specific_Data_Types" localSheetId="20">#REF!</definedName>
    <definedName name="Number_of_Client_Specific_Data_Types" localSheetId="24">#REF!</definedName>
    <definedName name="Number_of_Client_Specific_Data_Types">#REF!</definedName>
    <definedName name="number_of_dv_recalculations" localSheetId="16">'[34]Create Report Page'!$DI$62</definedName>
    <definedName name="number_of_dv_recalculations">'[34]Create Report Page'!$DI$62</definedName>
    <definedName name="number_of_flash_stages" localSheetId="16">'[34]Create Report Page'!$DI$60</definedName>
    <definedName name="number_of_flash_stages">'[34]Create Report Page'!$DI$60</definedName>
    <definedName name="Number_of_good_injections">'[76]Sample Table'!$E$6</definedName>
    <definedName name="number_of_pressures" localSheetId="4">#REF!</definedName>
    <definedName name="number_of_pressures" localSheetId="1">#REF!</definedName>
    <definedName name="number_of_pressures" localSheetId="12">#REF!</definedName>
    <definedName name="number_of_pressures" localSheetId="16">#REF!</definedName>
    <definedName name="number_of_pressures" localSheetId="20">#REF!</definedName>
    <definedName name="number_of_pressures" localSheetId="24">#REF!</definedName>
    <definedName name="number_of_pressures">#REF!</definedName>
    <definedName name="number_of_pv_steps" localSheetId="2">'[21]Create Report Page'!#REF!</definedName>
    <definedName name="number_of_pv_steps" localSheetId="1">'[10]Create Report Page'!#REF!</definedName>
    <definedName name="number_of_pv_steps">'[10]Create Report Page'!#REF!</definedName>
    <definedName name="number_of_pv_steps1">'[109]Create Report Page'!#REF!</definedName>
    <definedName name="number_of_rows_of_gas_data">'[11]Create Report Page'!$DR$19</definedName>
    <definedName name="number_of_rows_of_oil_data">'[11]Create Report Page'!$DR$22</definedName>
    <definedName name="number_of_rows_of_plus_fraction_data">'[11]Create Report Page'!$DR$24</definedName>
    <definedName name="number_of_stages">'[11]Data Entry - Volumetrics'!$D$106</definedName>
    <definedName name="Number_of_Trend_Graph_Records" localSheetId="4">#REF!</definedName>
    <definedName name="Number_of_Trend_Graph_Records" localSheetId="1">#REF!</definedName>
    <definedName name="Number_of_Trend_Graph_Records" localSheetId="12">#REF!</definedName>
    <definedName name="Number_of_Trend_Graph_Records" localSheetId="16">#REF!</definedName>
    <definedName name="Number_of_Trend_Graph_Records" localSheetId="20">#REF!</definedName>
    <definedName name="Number_of_Trend_Graph_Records" localSheetId="24">#REF!</definedName>
    <definedName name="Number_of_Trend_Graph_Records">#REF!</definedName>
    <definedName name="numeric_data_only_email_format" localSheetId="4">#REF!</definedName>
    <definedName name="numeric_data_only_email_format" localSheetId="1">#REF!</definedName>
    <definedName name="numeric_data_only_email_format" localSheetId="12">#REF!</definedName>
    <definedName name="numeric_data_only_email_format" localSheetId="16">#REF!</definedName>
    <definedName name="numeric_data_only_email_format" localSheetId="20">#REF!</definedName>
    <definedName name="numeric_data_only_email_format" localSheetId="24">#REF!</definedName>
    <definedName name="numeric_data_only_email_format">#REF!</definedName>
    <definedName name="o">#REF!</definedName>
    <definedName name="Obs_Atm_P">'[111]Data Entry'!$P$22</definedName>
    <definedName name="Oil">#REF!</definedName>
    <definedName name="Oil_Density">'[83]jamal''s OBM correction'!#REF!</definedName>
    <definedName name="oil_id">#REF!</definedName>
    <definedName name="oil_properties">'[50]Data Entry'!$C$38:$C$39</definedName>
    <definedName name="Oil_Reduction_Factor">'[50]Mass Recomb + Composition'!$F$6</definedName>
    <definedName name="Oil_Water_Content">'[50]Data Entry'!$C$40</definedName>
    <definedName name="Oil_Water_Content_Copy">'[50]Gravimetric+Volumetric Calcs'!$D$20</definedName>
    <definedName name="_Oil2">#REF!</definedName>
    <definedName name="OilGr">#REF!</definedName>
    <definedName name="oilM">#REF!</definedName>
    <definedName name="OILOUT">'[126]Input Data'!$AF$33</definedName>
    <definedName name="OilRateSep">#REF!</definedName>
    <definedName name="OilRateSep1">#REF!</definedName>
    <definedName name="OilRateSTD">#REF!</definedName>
    <definedName name="oilT">#REF!</definedName>
    <definedName name="OILTYPE">#REF!</definedName>
    <definedName name="ok">#REF!</definedName>
    <definedName name="ol">#REF!</definedName>
    <definedName name="Oldready">#REF!</definedName>
    <definedName name="Olready">#REF!</definedName>
    <definedName name="omit_commas" localSheetId="16">[149]Database!$Q$4</definedName>
    <definedName name="omit_commas">[3]Database!$Q$4</definedName>
    <definedName name="oo">#REF!</definedName>
    <definedName name="ooo">#REF!</definedName>
    <definedName name="op">#REF!</definedName>
    <definedName name="Opening_Pressure_Spinner">'[76]Data Entry'!$D$126</definedName>
    <definedName name="Opening_Temperature_Spinner">'[76]Data Entry'!$D$127</definedName>
    <definedName name="Optimum_Flash_FVF">'[11]Data Entry - Volumetrics'!$E$64</definedName>
    <definedName name="Optimum_Flash_GOR">'[11]Data Entry - Volumetrics'!$E$63</definedName>
    <definedName name="Original.Data">'[30]Two-Phase Oil Viscosity'!$D$26:$D$65</definedName>
    <definedName name="Original.Press">'[30]Two-Phase Oil Viscosity'!$C$26:$C$65</definedName>
    <definedName name="our_id_number" localSheetId="16">[149]Database!$T$62</definedName>
    <definedName name="our_id_number">[3]Database!$T$62</definedName>
    <definedName name="Output">#REF!</definedName>
    <definedName name="overall_DB_gas_validity_check">[11]Database!$D$26</definedName>
    <definedName name="overall_DB_liquid_validity_check">[11]Database!$D$30</definedName>
    <definedName name="overall_DB_recomb_validity_check">[11]Database!$D$34</definedName>
    <definedName name="overall_DB_sample_validity_check">[89]Database!$Q$7</definedName>
    <definedName name="overall_DB_validity_check">[50]Database!$D$41</definedName>
    <definedName name="oxygen_aw">'[112]ICP Calculations'!$C$34</definedName>
    <definedName name="p">#REF!</definedName>
    <definedName name="P.c">'[105]Sample QC'!#REF!</definedName>
    <definedName name="P.f">'[105]Sample QC'!#REF!</definedName>
    <definedName name="P.units">'[105]Sample QC'!#REF!</definedName>
    <definedName name="P_abandonment">'[73]Create Report Page'!$CE$78</definedName>
    <definedName name="P_Abs">#REF!</definedName>
    <definedName name="P_Baro">'[101]Res Fluid Composition'!#REF!</definedName>
    <definedName name="P_base">[30]Data!$E$14</definedName>
    <definedName name="p_base_mb" localSheetId="16">'[44]Data Entry - Volumetrics'!$E$83</definedName>
    <definedName name="p_base_mb">'[44]Data Entry - Volumetrics'!$E$83</definedName>
    <definedName name="P_base_units">'[11]Create Report Page'!$CH$42:$CL$43</definedName>
    <definedName name="P_BaseF">#REF!</definedName>
    <definedName name="P_Calib" localSheetId="16">[45]Volumetrics!$G$22</definedName>
    <definedName name="P_Calib">[45]Volumetrics!$G$22</definedName>
    <definedName name="P_Cyl">#REF!</definedName>
    <definedName name="P_Lab">#REF!</definedName>
    <definedName name="P_LabGas">#REF!</definedName>
    <definedName name="P_Ref" localSheetId="16">[45]Volumetrics!$G$30</definedName>
    <definedName name="P_Ref">[45]Volumetrics!$G$30</definedName>
    <definedName name="P_res">[30]Data!$E$32</definedName>
    <definedName name="P_Sampling">'[99]Injection Gas Composition'!#REF!</definedName>
    <definedName name="P_sat">[30]Data!$E$29</definedName>
    <definedName name="P_Sep">#REF!</definedName>
    <definedName name="P_Sep_Gas_Rate">#REF!</definedName>
    <definedName name="P_Transfer" localSheetId="16">'[35]Create Report Page'!$C$16</definedName>
    <definedName name="P_Transfer">'[35]Create Report Page'!$C$16</definedName>
    <definedName name="P_Work" localSheetId="16">[45]Volumetrics!$G$37</definedName>
    <definedName name="P_Work">[45]Volumetrics!$G$37</definedName>
    <definedName name="P100mmHg">'[111]Data Entry'!$Q$22</definedName>
    <definedName name="P10mmHg">'[111]Data Entry'!$R$22</definedName>
    <definedName name="P1mmHg">'[111]Data Entry'!$X$22</definedName>
    <definedName name="P2mmHg">'[111]Data Entry'!$W$22</definedName>
    <definedName name="P5mmHg">'[111]Data Entry'!$S$22</definedName>
    <definedName name="PAGE">[88]DMPVT001!$A$1:$I$47</definedName>
    <definedName name="Page_1" localSheetId="2">#REF!</definedName>
    <definedName name="Page_1" localSheetId="4">#REF!</definedName>
    <definedName name="Page_1" localSheetId="1">#REF!</definedName>
    <definedName name="Page_1" localSheetId="12">#REF!</definedName>
    <definedName name="Page_1" localSheetId="16">#REF!</definedName>
    <definedName name="Page_1" localSheetId="20">#REF!</definedName>
    <definedName name="Page_1" localSheetId="24">#REF!</definedName>
    <definedName name="Page_1">#REF!</definedName>
    <definedName name="Page_2" localSheetId="2">#REF!</definedName>
    <definedName name="Page_2" localSheetId="4">#REF!</definedName>
    <definedName name="Page_2" localSheetId="1">#REF!</definedName>
    <definedName name="Page_2" localSheetId="12">#REF!</definedName>
    <definedName name="Page_2" localSheetId="16">#REF!</definedName>
    <definedName name="Page_2" localSheetId="20">#REF!</definedName>
    <definedName name="Page_2" localSheetId="24">#REF!</definedName>
    <definedName name="Page_2">#REF!</definedName>
    <definedName name="page_numbering_string">'[112]Data Entry'!$E$20</definedName>
    <definedName name="page1" localSheetId="4">#REF!</definedName>
    <definedName name="page1" localSheetId="6">'[142]Data Input'!#REF!</definedName>
    <definedName name="page1" localSheetId="9">'[142]Data Input'!#REF!</definedName>
    <definedName name="page1" localSheetId="10">'[142]Data Input'!#REF!</definedName>
    <definedName name="page1" localSheetId="11">'[142]Data Input'!#REF!</definedName>
    <definedName name="page1" localSheetId="7">'[142]Data Input'!#REF!</definedName>
    <definedName name="page1" localSheetId="8">'[142]Data Input'!#REF!</definedName>
    <definedName name="page1" localSheetId="1">#REF!</definedName>
    <definedName name="page1" localSheetId="12">#REF!</definedName>
    <definedName name="page1" localSheetId="16">#REF!</definedName>
    <definedName name="page1" localSheetId="20">#REF!</definedName>
    <definedName name="page1" localSheetId="24">#REF!</definedName>
    <definedName name="page1" localSheetId="25">[144]FS_CALC!$C$1:$I$48</definedName>
    <definedName name="page1" localSheetId="26">[144]FS_CALC!$C$1:$I$48</definedName>
    <definedName name="page1" localSheetId="27">[144]FS_CALC!$C$1:$I$48</definedName>
    <definedName name="page1">#REF!</definedName>
    <definedName name="page10" localSheetId="2">[20]E.1!#REF!</definedName>
    <definedName name="page10" localSheetId="1">[7]E.1!#REF!</definedName>
    <definedName name="page10" localSheetId="16">[150]E.1!#REF!</definedName>
    <definedName name="page10">[32]E.1!#REF!</definedName>
    <definedName name="page2" localSheetId="4">#REF!</definedName>
    <definedName name="page2" localSheetId="6">'[142]Data Input'!$F$2:$N$71,'[142]Data Input'!$F$81:$N$140</definedName>
    <definedName name="page2" localSheetId="9">'[142]Data Input'!$F$2:$N$71,'[142]Data Input'!$F$81:$N$140</definedName>
    <definedName name="page2" localSheetId="10">'[142]Data Input'!$F$2:$N$71,'[142]Data Input'!$F$81:$N$140</definedName>
    <definedName name="page2" localSheetId="11">'[142]Data Input'!$F$2:$N$71,'[142]Data Input'!$F$81:$N$140</definedName>
    <definedName name="page2" localSheetId="7">'[142]Data Input'!$F$2:$N$71,'[142]Data Input'!$F$81:$N$140</definedName>
    <definedName name="page2" localSheetId="8">'[142]Data Input'!$F$2:$N$71,'[142]Data Input'!$F$81:$N$140</definedName>
    <definedName name="page2" localSheetId="1">#REF!</definedName>
    <definedName name="page2" localSheetId="12">#REF!</definedName>
    <definedName name="page2" localSheetId="16">#REF!</definedName>
    <definedName name="page2" localSheetId="20">#REF!</definedName>
    <definedName name="page2" localSheetId="24">#REF!</definedName>
    <definedName name="page2" localSheetId="25">[144]FS_CALC!$K$1:$T$50</definedName>
    <definedName name="page2" localSheetId="26">[144]FS_CALC!$K$1:$T$50</definedName>
    <definedName name="page2" localSheetId="27">[144]FS_CALC!$K$1:$T$50</definedName>
    <definedName name="page2">#REF!</definedName>
    <definedName name="page3" localSheetId="4">#REF!</definedName>
    <definedName name="page3" localSheetId="1">#REF!</definedName>
    <definedName name="page3" localSheetId="12">#REF!</definedName>
    <definedName name="page3" localSheetId="16">#REF!</definedName>
    <definedName name="page3" localSheetId="20">#REF!</definedName>
    <definedName name="page3" localSheetId="24">#REF!</definedName>
    <definedName name="page3" localSheetId="25">[144]FS_CALC!$V$1:$AH$70</definedName>
    <definedName name="page3" localSheetId="26">[144]FS_CALC!$V$1:$AH$70</definedName>
    <definedName name="page3" localSheetId="27">[144]FS_CALC!$V$1:$AH$70</definedName>
    <definedName name="page3">#REF!</definedName>
    <definedName name="page4" localSheetId="2">[20]E.1!#REF!</definedName>
    <definedName name="page4" localSheetId="1">[7]E.1!#REF!</definedName>
    <definedName name="page4" localSheetId="16">[150]E.1!#REF!</definedName>
    <definedName name="page4">[32]E.1!#REF!</definedName>
    <definedName name="page5" localSheetId="4">#REF!</definedName>
    <definedName name="page5" localSheetId="1">#REF!</definedName>
    <definedName name="page5" localSheetId="12">#REF!</definedName>
    <definedName name="page5" localSheetId="16">#REF!</definedName>
    <definedName name="page5" localSheetId="20">#REF!</definedName>
    <definedName name="page5" localSheetId="24">#REF!</definedName>
    <definedName name="page5">#REF!</definedName>
    <definedName name="page6" localSheetId="4">#REF!</definedName>
    <definedName name="page6" localSheetId="1">#REF!</definedName>
    <definedName name="page6" localSheetId="12">#REF!</definedName>
    <definedName name="page6" localSheetId="16">#REF!</definedName>
    <definedName name="page6" localSheetId="20">#REF!</definedName>
    <definedName name="page6" localSheetId="24">#REF!</definedName>
    <definedName name="page6">#REF!</definedName>
    <definedName name="page7" localSheetId="4">#REF!</definedName>
    <definedName name="page7" localSheetId="1">#REF!</definedName>
    <definedName name="page7" localSheetId="12">#REF!</definedName>
    <definedName name="page7" localSheetId="16">#REF!</definedName>
    <definedName name="page7" localSheetId="20">#REF!</definedName>
    <definedName name="page7" localSheetId="24">#REF!</definedName>
    <definedName name="page7">#REF!</definedName>
    <definedName name="page8" localSheetId="2">[20]E.1!#REF!</definedName>
    <definedName name="page8" localSheetId="1">[7]E.1!#REF!</definedName>
    <definedName name="page8" localSheetId="16">[150]E.1!#REF!</definedName>
    <definedName name="page8">[32]E.1!#REF!</definedName>
    <definedName name="page9" localSheetId="2">[20]E.1!#REF!</definedName>
    <definedName name="page9" localSheetId="1">[7]E.1!#REF!</definedName>
    <definedName name="page9" localSheetId="16">[150]E.1!#REF!</definedName>
    <definedName name="page9">[32]E.1!#REF!</definedName>
    <definedName name="pageno">#REF!</definedName>
    <definedName name="Pages">'[69]PV Data'!#REF!</definedName>
    <definedName name="PageTop1">#REF!</definedName>
    <definedName name="PageTop3">#REF!</definedName>
    <definedName name="PageTop4">#REF!</definedName>
    <definedName name="paste_compositional_data">#REF!</definedName>
    <definedName name="paste_compositions">#REF!</definedName>
    <definedName name="paste_cvd_summary_data">#REF!</definedName>
    <definedName name="paste_data" localSheetId="2">#REF!</definedName>
    <definedName name="paste_data" localSheetId="4">#REF!</definedName>
    <definedName name="paste_data" localSheetId="1">#REF!</definedName>
    <definedName name="paste_data" localSheetId="12">#REF!</definedName>
    <definedName name="paste_data" localSheetId="16">#REF!</definedName>
    <definedName name="paste_data" localSheetId="20">#REF!</definedName>
    <definedName name="paste_data" localSheetId="24">#REF!</definedName>
    <definedName name="paste_data">#REF!</definedName>
    <definedName name="paste_dv_converted_data" localSheetId="4">#REF!</definedName>
    <definedName name="paste_dv_converted_data" localSheetId="1">#REF!</definedName>
    <definedName name="paste_dv_converted_data" localSheetId="12">#REF!</definedName>
    <definedName name="paste_dv_converted_data" localSheetId="16">#REF!</definedName>
    <definedName name="paste_dv_converted_data" localSheetId="20">#REF!</definedName>
    <definedName name="paste_dv_converted_data" localSheetId="24">#REF!</definedName>
    <definedName name="paste_dv_converted_data">#REF!</definedName>
    <definedName name="paste_dv_gas_data" localSheetId="4">#REF!</definedName>
    <definedName name="paste_dv_gas_data" localSheetId="1">#REF!</definedName>
    <definedName name="paste_dv_gas_data" localSheetId="12">#REF!</definedName>
    <definedName name="paste_dv_gas_data" localSheetId="16">#REF!</definedName>
    <definedName name="paste_dv_gas_data" localSheetId="20">#REF!</definedName>
    <definedName name="paste_dv_gas_data" localSheetId="24">#REF!</definedName>
    <definedName name="paste_dv_gas_data">#REF!</definedName>
    <definedName name="paste_dv_resoil_data" localSheetId="4">#REF!</definedName>
    <definedName name="paste_dv_resoil_data" localSheetId="1">#REF!</definedName>
    <definedName name="paste_dv_resoil_data" localSheetId="12">#REF!</definedName>
    <definedName name="paste_dv_resoil_data" localSheetId="16">#REF!</definedName>
    <definedName name="paste_dv_resoil_data" localSheetId="20">#REF!</definedName>
    <definedName name="paste_dv_resoil_data" localSheetId="24">#REF!</definedName>
    <definedName name="paste_dv_resoil_data">#REF!</definedName>
    <definedName name="paste_dv_volumetric_data" localSheetId="4">#REF!</definedName>
    <definedName name="paste_dv_volumetric_data" localSheetId="1">#REF!</definedName>
    <definedName name="paste_dv_volumetric_data" localSheetId="12">#REF!</definedName>
    <definedName name="paste_dv_volumetric_data" localSheetId="16">#REF!</definedName>
    <definedName name="paste_dv_volumetric_data" localSheetId="20">#REF!</definedName>
    <definedName name="paste_dv_volumetric_data" localSheetId="24">#REF!</definedName>
    <definedName name="paste_dv_volumetric_data">#REF!</definedName>
    <definedName name="paste_gas_data" localSheetId="2">#REF!</definedName>
    <definedName name="paste_gas_data" localSheetId="4">#REF!</definedName>
    <definedName name="paste_gas_data" localSheetId="1">#REF!</definedName>
    <definedName name="paste_gas_data" localSheetId="12">#REF!</definedName>
    <definedName name="paste_gas_data" localSheetId="16">#REF!</definedName>
    <definedName name="paste_gas_data" localSheetId="20">#REF!</definedName>
    <definedName name="paste_gas_data" localSheetId="24">#REF!</definedName>
    <definedName name="paste_gas_data">#REF!</definedName>
    <definedName name="paste_GOR_data" localSheetId="4">#REF!</definedName>
    <definedName name="paste_GOR_data" localSheetId="6">'C.1'!#REF!</definedName>
    <definedName name="paste_GOR_data" localSheetId="9">'C.10'!#REF!</definedName>
    <definedName name="paste_GOR_data" localSheetId="10">'C.13'!#REF!</definedName>
    <definedName name="paste_GOR_data" localSheetId="11">'C.16'!#REF!</definedName>
    <definedName name="paste_GOR_data" localSheetId="7">'C.4'!#REF!</definedName>
    <definedName name="paste_GOR_data" localSheetId="8">'C.7'!#REF!</definedName>
    <definedName name="paste_GOR_data" localSheetId="1">#REF!</definedName>
    <definedName name="paste_GOR_data" localSheetId="12">#REF!</definedName>
    <definedName name="paste_GOR_data" localSheetId="16">#REF!</definedName>
    <definedName name="paste_GOR_data" localSheetId="20">#REF!</definedName>
    <definedName name="paste_GOR_data" localSheetId="24">#REF!</definedName>
    <definedName name="paste_GOR_data">#REF!</definedName>
    <definedName name="paste_liquid_phase_data" localSheetId="2">[25]F.1!#REF!</definedName>
    <definedName name="paste_liquid_phase_data">#REF!</definedName>
    <definedName name="paste_miscibility_data">#REF!</definedName>
    <definedName name="paste_pv_data" localSheetId="4">#REF!</definedName>
    <definedName name="paste_pv_data" localSheetId="1">#REF!</definedName>
    <definedName name="paste_pv_data" localSheetId="12">#REF!</definedName>
    <definedName name="paste_pv_data" localSheetId="16">#REF!</definedName>
    <definedName name="paste_pv_data" localSheetId="20">#REF!</definedName>
    <definedName name="paste_pv_data" localSheetId="24">#REF!</definedName>
    <definedName name="paste_pv_data">#REF!</definedName>
    <definedName name="paste_pv_data1">#REF!</definedName>
    <definedName name="paste_sep_test_gas_data" localSheetId="4">#REF!</definedName>
    <definedName name="paste_sep_test_gas_data" localSheetId="1">#REF!</definedName>
    <definedName name="paste_sep_test_gas_data" localSheetId="12">#REF!</definedName>
    <definedName name="paste_sep_test_gas_data" localSheetId="16">#REF!</definedName>
    <definedName name="paste_sep_test_gas_data" localSheetId="20">#REF!</definedName>
    <definedName name="paste_sep_test_gas_data" localSheetId="21">F.1!$M$8</definedName>
    <definedName name="paste_sep_test_gas_data" localSheetId="22">F.5!$M$8</definedName>
    <definedName name="paste_sep_test_gas_data" localSheetId="23">F.9!$M$8</definedName>
    <definedName name="paste_sep_test_gas_data" localSheetId="24">#REF!</definedName>
    <definedName name="paste_sep_test_gas_data">#REF!</definedName>
    <definedName name="paste_sep_test_recovery" localSheetId="12">[146]E.1!#REF!</definedName>
    <definedName name="paste_sep_test_recovery" localSheetId="16">[146]E.1!#REF!</definedName>
    <definedName name="paste_sep_test_recovery" localSheetId="20">[146]E.1!#REF!</definedName>
    <definedName name="paste_sep_test_recovery" localSheetId="24">[146]E.1!#REF!</definedName>
    <definedName name="paste_sep_test_recovery">[51]F.5!#REF!</definedName>
    <definedName name="paste_sep_test_resoil_data" localSheetId="4">#REF!</definedName>
    <definedName name="paste_sep_test_resoil_data" localSheetId="1">#REF!</definedName>
    <definedName name="paste_sep_test_resoil_data" localSheetId="12">#REF!</definedName>
    <definedName name="paste_sep_test_resoil_data" localSheetId="16">#REF!</definedName>
    <definedName name="paste_sep_test_resoil_data" localSheetId="20">#REF!</definedName>
    <definedName name="paste_sep_test_resoil_data" localSheetId="21">F.1!$W$8</definedName>
    <definedName name="paste_sep_test_resoil_data" localSheetId="22">F.5!$W$8</definedName>
    <definedName name="paste_sep_test_resoil_data" localSheetId="23">F.9!$W$8</definedName>
    <definedName name="paste_sep_test_resoil_data" localSheetId="24">#REF!</definedName>
    <definedName name="paste_sep_test_resoil_data">#REF!</definedName>
    <definedName name="paste_sep_test_volumetric_data" localSheetId="4">#REF!</definedName>
    <definedName name="paste_sep_test_volumetric_data" localSheetId="1">#REF!</definedName>
    <definedName name="paste_sep_test_volumetric_data" localSheetId="12">#REF!</definedName>
    <definedName name="paste_sep_test_volumetric_data" localSheetId="16">#REF!</definedName>
    <definedName name="paste_sep_test_volumetric_data" localSheetId="20">#REF!</definedName>
    <definedName name="paste_sep_test_volumetric_data" localSheetId="21">F.1!$B$8</definedName>
    <definedName name="paste_sep_test_volumetric_data" localSheetId="22">F.5!$B$8</definedName>
    <definedName name="paste_sep_test_volumetric_data" localSheetId="23">F.9!$B$8</definedName>
    <definedName name="paste_sep_test_volumetric_data" localSheetId="24">#REF!</definedName>
    <definedName name="paste_sep_test_volumetric_data">#REF!</definedName>
    <definedName name="paste_summary_data">#REF!</definedName>
    <definedName name="paste_viscosity_data" localSheetId="2">#REF!</definedName>
    <definedName name="paste_viscosity_data" localSheetId="4">#REF!</definedName>
    <definedName name="paste_viscosity_data" localSheetId="1">#REF!</definedName>
    <definedName name="paste_viscosity_data" localSheetId="12">#REF!</definedName>
    <definedName name="paste_viscosity_data" localSheetId="16">#REF!</definedName>
    <definedName name="paste_viscosity_data" localSheetId="20">#REF!</definedName>
    <definedName name="paste_viscosity_data" localSheetId="24">#REF!</definedName>
    <definedName name="paste_viscosity_data" localSheetId="25">G.1!$C$8</definedName>
    <definedName name="paste_viscosity_data" localSheetId="26">G.2!$C$8</definedName>
    <definedName name="paste_viscosity_data" localSheetId="27">G.3!$C$8</definedName>
    <definedName name="paste_viscosity_data">#REF!</definedName>
    <definedName name="paste_zero_gas1">'[11]Data Entry - Compositions'!$AC$8</definedName>
    <definedName name="paste_zero_gas2">'[11]Data Entry - Compositions'!$AD$8</definedName>
    <definedName name="Pasted_Temp_Data">'[112]Temporary Data'!$J$42:$J$127</definedName>
    <definedName name="pbase" localSheetId="2">[22]Front!$J$14</definedName>
    <definedName name="pbase">[33]Front!$J$14</definedName>
    <definedName name="PBase_Option">'[77]B1-2'!#REF!</definedName>
    <definedName name="PBase_OptionF">'[77]B1-2'!#REF!</definedName>
    <definedName name="PBF">[31]Wellstream_Calculation!$C$89</definedName>
    <definedName name="Pc">#REF!</definedName>
    <definedName name="Peak_List_Database">[76]Results!$B$102:$G$1103</definedName>
    <definedName name="Peak_Results_Range">[76]Results!$B$103:$G$1103</definedName>
    <definedName name="Pentanes_Bridge_Ratio">'[76]Linked calculations'!$M$4</definedName>
    <definedName name="Pentanes_MWt">'[76]Linked calculations'!$Q$25:$Q$26</definedName>
    <definedName name="Pentanes_plus_Density_at_15C">[76]Correlations!$D$29</definedName>
    <definedName name="PEO">#REF!</definedName>
    <definedName name="Per_cent_recovered">#REF!</definedName>
    <definedName name="Perforations">#REF!</definedName>
    <definedName name="Pet_COG_Condy">[92]Format!$C$5:$D$69</definedName>
    <definedName name="Pet_COG_Crude">[92]Format!$E$5:$F$69</definedName>
    <definedName name="PFMW">#REF!</definedName>
    <definedName name="PFSG">#REF!</definedName>
    <definedName name="PFSR">#REF!</definedName>
    <definedName name="PGC">#REF!</definedName>
    <definedName name="ph" localSheetId="16">[149]Database!$AA$62</definedName>
    <definedName name="ph">[3]Database!$AA$62</definedName>
    <definedName name="phosphorus_abs_detection_limit">'[112]Misc Options'!$G$15</definedName>
    <definedName name="phosphorus_dilution">'[112]Misc Options'!$G$8</definedName>
    <definedName name="phosphorus_reading">'[112]Misc Options'!$G$7</definedName>
    <definedName name="PK">[91]TB_FLASH!$AK$12</definedName>
    <definedName name="pl">#REF!</definedName>
    <definedName name="plat_stream_lookup_table">[103]Database!#REF!</definedName>
    <definedName name="Plot_Codes">'[119]21-Kvalue-CK'!$AG$5:$AG$15</definedName>
    <definedName name="Plus_carbon_number">'[95]Data Entry'!$C$133</definedName>
    <definedName name="Plus_Fraction_Carbon_Number">'[48]Data Entry'!$C$133</definedName>
    <definedName name="Plus_Fraction_Liq_Res_Density">'[11]Residual Oil Composition'!$F$78</definedName>
    <definedName name="Plus_Fraction_Liq_Res_Mwt">'[11]Residual Oil Composition'!$F$77</definedName>
    <definedName name="PlusIndx">'[101]Res Fluid Composition'!#REF!</definedName>
    <definedName name="PmmHg">'[111]Data Entry'!$T$22</definedName>
    <definedName name="po">#REF!</definedName>
    <definedName name="PORE">'[126]Input Data'!$E$21</definedName>
    <definedName name="Pore.Vol.Tot">#REF!</definedName>
    <definedName name="Possible_Plus_Fraction_Names">'[50]Create Report Page'!$AJ$16:$AJ$49</definedName>
    <definedName name="potential_email_recipients" localSheetId="4">#REF!</definedName>
    <definedName name="potential_email_recipients" localSheetId="1">#REF!</definedName>
    <definedName name="potential_email_recipients" localSheetId="12">#REF!</definedName>
    <definedName name="potential_email_recipients" localSheetId="16">#REF!</definedName>
    <definedName name="potential_email_recipients" localSheetId="20">#REF!</definedName>
    <definedName name="potential_email_recipients" localSheetId="24">#REF!</definedName>
    <definedName name="potential_email_recipients">#REF!</definedName>
    <definedName name="Power.I">'[30]Two-Phase Oil Viscosity'!$L$12</definedName>
    <definedName name="Power.J">'[30]Two-Phase Oil Viscosity'!$L$13</definedName>
    <definedName name="Power.K">'[30]Two-Phase Oil Viscosity'!$L$14</definedName>
    <definedName name="Power.L">'[30]Two-Phase Oil Viscosity'!$L$15</definedName>
    <definedName name="pp">#REF!</definedName>
    <definedName name="ppd">#N/A</definedName>
    <definedName name="ppm">[116]LINK!$F$19:$F$79</definedName>
    <definedName name="ppp">#REF!</definedName>
    <definedName name="PrCyl">#REF!</definedName>
    <definedName name="PREDATA">#REF!</definedName>
    <definedName name="prepared_by">[115]Proposal_Details!$D$31</definedName>
    <definedName name="pres" localSheetId="2">[22]Front!$J$9</definedName>
    <definedName name="pres">[33]Front!$J$9</definedName>
    <definedName name="Press_Sep">#REF!</definedName>
    <definedName name="Press_Work">#REF!</definedName>
    <definedName name="PressFinal">#REF!</definedName>
    <definedName name="pressure" localSheetId="4">#REF!</definedName>
    <definedName name="pressure" localSheetId="1">#REF!</definedName>
    <definedName name="pressure" localSheetId="12">#REF!</definedName>
    <definedName name="pressure" localSheetId="16">#REF!</definedName>
    <definedName name="pressure" localSheetId="20">#REF!</definedName>
    <definedName name="pressure" localSheetId="24">#REF!</definedName>
    <definedName name="pressure">#REF!</definedName>
    <definedName name="Pressure_1">#REF!</definedName>
    <definedName name="Pressure_2">#REF!</definedName>
    <definedName name="Pressure_Base">'[76]Data Entry'!$C$14</definedName>
    <definedName name="Pressure_Base_or_Cut_Point_Pressure">'[46]Data Entry'!$C$32</definedName>
    <definedName name="Pressure_unit">#REF!</definedName>
    <definedName name="Pressure_units" localSheetId="2">#REF!</definedName>
    <definedName name="Pressure_units" localSheetId="4">#REF!</definedName>
    <definedName name="Pressure_units" localSheetId="1">#REF!</definedName>
    <definedName name="Pressure_units" localSheetId="12">#REF!</definedName>
    <definedName name="Pressure_units" localSheetId="16">#REF!</definedName>
    <definedName name="Pressure_units" localSheetId="20">#REF!</definedName>
    <definedName name="Pressure_units" localSheetId="24">#REF!</definedName>
    <definedName name="Pressure_units">#REF!</definedName>
    <definedName name="Price">#REF!</definedName>
    <definedName name="Print_all">#REF!</definedName>
    <definedName name="_xlnm.Print_Area" localSheetId="2">A!$B$1:$I$65</definedName>
    <definedName name="_xlnm.Print_Area" localSheetId="3">B!$B$1:$I$65</definedName>
    <definedName name="_xlnm.Print_Area" localSheetId="4">B.1!$B$1:$H$66,B.1!$J$1:$U$66</definedName>
    <definedName name="_xlnm.Print_Area" localSheetId="31">Back!$B$1:$F$65</definedName>
    <definedName name="_xlnm.Print_Area" localSheetId="5">'C'!$B$1:$I$65</definedName>
    <definedName name="_xlnm.Print_Area" localSheetId="6">'C.1'!$B$1:$J$66,'C.1'!$L$1:$R$65,'C.1'!$T$1:$T$66</definedName>
    <definedName name="_xlnm.Print_Area" localSheetId="9">'C.10'!$B$1:$J$66,'C.10'!$L$1:$R$65,'C.10'!$T$1:$T$66</definedName>
    <definedName name="_xlnm.Print_Area" localSheetId="10">'C.13'!$B$1:$J$66,'C.13'!$L$1:$R$65,'C.13'!$T$1:$T$66</definedName>
    <definedName name="_xlnm.Print_Area" localSheetId="11">'C.16'!$B$1:$J$66,'C.16'!$L$1:$R$65,'C.16'!$T$1:$T$66</definedName>
    <definedName name="_xlnm.Print_Area" localSheetId="7">'C.4'!$B$1:$J$66,'C.4'!$L$1:$R$65,'C.4'!$T$1:$T$66</definedName>
    <definedName name="_xlnm.Print_Area" localSheetId="8">'C.7'!$B$1:$J$66,'C.7'!$L$1:$R$65,'C.7'!$T$1:$T$66</definedName>
    <definedName name="_xlnm.Print_Area" localSheetId="1">Contents!$B$1:$E$68,Contents!$G$1:$J$68,Contents!$L$1:$N$68</definedName>
    <definedName name="_xlnm.Print_Area" localSheetId="12">D!$B$1:$I$65</definedName>
    <definedName name="_xlnm.Print_Area" localSheetId="13">D.1!$B$1:$I$65,D.1!$K$1:$R$65</definedName>
    <definedName name="_xlnm.Print_Area" localSheetId="14">D.3!$B$1:$I$65,D.3!$K$1:$R$65</definedName>
    <definedName name="_xlnm.Print_Area" localSheetId="15">D.5!$B$1:$I$65,D.5!$K$1:$R$65</definedName>
    <definedName name="_xlnm.Print_Area" localSheetId="16">E!$B$1:$I$65</definedName>
    <definedName name="_xlnm.Print_Area" localSheetId="17">E.1!$B$1:$K$65,E.1!$M$1:$O$65,E.1!$Q$1:$Z$66,E.1!$AB$1:$AG$66,E.1!$AI$1:$AN$66,E.1!$AP$1:$AW$66</definedName>
    <definedName name="_xlnm.Print_Area" localSheetId="19">E.13!$B$1:$K$66,E.13!$M$1:$O$66,E.13!$Q$1:$AA$66,E.13!$AC$1:$AH$66,E.13!$AJ$1:$AO$66,E.13!$AQ$1:$AX$66</definedName>
    <definedName name="_xlnm.Print_Area" localSheetId="18">E.7!$B$1:$K$66,E.7!$M$1:$O$66,E.7!$Q$1:$Z$66,E.7!$AB$1:$AG$66,E.7!$AI$1:$AN$66,E.7!$AP$1:$AW$66</definedName>
    <definedName name="_xlnm.Print_Area" localSheetId="20">F!$B$1:$I$65</definedName>
    <definedName name="_xlnm.Print_Area" localSheetId="21">F.1!$B$1:$K$66,F.1!$M$1:$U$66,F.1!$W$1:$AB$66,F.1!$AD$1:$AI$66</definedName>
    <definedName name="_xlnm.Print_Area" localSheetId="22">F.5!$B$1:$K$66,F.5!$M$1:$U$66,F.5!$W$1:$AB$66,F.5!$AD$1:$AI$66</definedName>
    <definedName name="_xlnm.Print_Area" localSheetId="23">F.9!$B$1:$K$66,F.9!$M$1:$U$66,F.9!$W$1:$AB$66,F.9!$AD$1:$AI$66</definedName>
    <definedName name="_xlnm.Print_Area" localSheetId="0">Front!$B$66:$F$128</definedName>
    <definedName name="_xlnm.Print_Area" localSheetId="24">G!$B$1:$I$66</definedName>
    <definedName name="_xlnm.Print_Area" localSheetId="25">G.1!$C$1:$I$65</definedName>
    <definedName name="_xlnm.Print_Area" localSheetId="26">G.2!$C$1:$I$65</definedName>
    <definedName name="_xlnm.Print_Area" localSheetId="27">G.3!$C$1:$I$65</definedName>
    <definedName name="_xlnm.Print_Area" localSheetId="28">H!$B$1:$I$65</definedName>
    <definedName name="_xlnm.Print_Area" localSheetId="29">H.1!$B$1:$I$65</definedName>
    <definedName name="_xlnm.Print_Area" localSheetId="30">H.2!$B$1:$I$65</definedName>
    <definedName name="_xlnm.Print_Area" localSheetId="32">'Section Leader Page'!$B$1:$B$65</definedName>
    <definedName name="_xlnm.Print_Area">[1]I!$I$18</definedName>
    <definedName name="print_footer" localSheetId="16">'[37]Data Entry - Volumetrics'!$B$66</definedName>
    <definedName name="print_footer">'[37]Data Entry - Volumetrics'!$B$66</definedName>
    <definedName name="print_only_selected_record" localSheetId="16">[149]Queries!$V$107</definedName>
    <definedName name="print_only_selected_record">[3]Queries!$V$107</definedName>
    <definedName name="print_page_1" localSheetId="16">[149]Queries!$V$104</definedName>
    <definedName name="print_page_1">[3]Queries!$V$104</definedName>
    <definedName name="print_page_2" localSheetId="16">[149]Queries!$V$105</definedName>
    <definedName name="print_page_2">[3]Queries!$V$105</definedName>
    <definedName name="print_range">'[89]Cylinder Database'!$V$5</definedName>
    <definedName name="_xlnm.Print_Titles">#REF!</definedName>
    <definedName name="PrintArea_All">#REF!</definedName>
    <definedName name="PrLab">#REF!</definedName>
    <definedName name="Prnt_Depl">'[101]Res Fluid Composition'!#REF!</definedName>
    <definedName name="Prnt_Liq" localSheetId="2">'[25]C.1'!#REF!</definedName>
    <definedName name="Prnt_Liq">#REF!</definedName>
    <definedName name="Prnt_MF">'[101]Res Fluid Composition'!#REF!</definedName>
    <definedName name="processed_by">'[50]Data Entry'!$C$15</definedName>
    <definedName name="Project">'[76]Sample Table'!$H$2</definedName>
    <definedName name="Propane_Bridge_Ratio">'[76]Linked calculations'!$M$6</definedName>
    <definedName name="Properties_Database">'[11]Properties + Constants'!$D$11:$P$66</definedName>
    <definedName name="Properties_Database_List">'[11]Properties + Constants'!$B$10:$B$15</definedName>
    <definedName name="Properties_Database_used_for_recomb_DB">'[50]Properties + Constants'!$A$16</definedName>
    <definedName name="Properties_Option_Number">'[48]Properties + Constants'!$D$3</definedName>
    <definedName name="Properties_Set_1_2_3">'[66]Data Entry'!$C$118</definedName>
    <definedName name="PrSep">#REF!</definedName>
    <definedName name="PRSS">[92]Format!$O$5:$P$48</definedName>
    <definedName name="PS">#REF!</definedName>
    <definedName name="PSAMP" localSheetId="2">#REF!</definedName>
    <definedName name="PSAMP" localSheetId="4">#REF!</definedName>
    <definedName name="PSAMP" localSheetId="1">#REF!</definedName>
    <definedName name="PSAMP" localSheetId="12">#REF!</definedName>
    <definedName name="PSAMP" localSheetId="16">#REF!</definedName>
    <definedName name="PSAMP" localSheetId="20">#REF!</definedName>
    <definedName name="PSAMP" localSheetId="24">#REF!</definedName>
    <definedName name="PSAMP">#REF!</definedName>
    <definedName name="psat" localSheetId="2">[22]Front!$J$10</definedName>
    <definedName name="psat">[33]Front!$J$10</definedName>
    <definedName name="Pseudo_Density_at_stocktank_temp" localSheetId="16">'[44]Data Entry - Volumetrics'!$E$76</definedName>
    <definedName name="Pseudo_Density_at_stocktank_temp">'[44]Data Entry - Volumetrics'!$E$76</definedName>
    <definedName name="Pseudo_Liquid_Density_at_Separator_Conditions">'[50]Data Entry'!$E$67</definedName>
    <definedName name="psi_to_Pa">#REF!</definedName>
    <definedName name="psig" localSheetId="16">OFFSET('[39]Data Calc'!$BJ$32,0,0,COUNTA('[39]Data Calc'!$BJ$32:$BJ$54),1)</definedName>
    <definedName name="psig">OFFSET('[39]Data Calc'!$BJ$32,0,0,COUNTA('[39]Data Calc'!$BJ$32:$BJ$54),1)</definedName>
    <definedName name="PStand_Option">'[77]B1-2'!#REF!</definedName>
    <definedName name="PStand_OptionF">'[77]B1-2'!#REF!</definedName>
    <definedName name="Pump_Const">'[101]Res Fluid Composition'!#REF!</definedName>
    <definedName name="Pump_Cor" localSheetId="16">[45]Volumetrics!$G$27</definedName>
    <definedName name="Pump_Cor">[45]Volumetrics!$G$27</definedName>
    <definedName name="Pump_Factor">'[50]Data Entry'!$C$33</definedName>
    <definedName name="Pump_Fin">'[101]Res Fluid Composition'!#REF!</definedName>
    <definedName name="Pump_HgK">'[101]Res Fluid Composition'!#REF!</definedName>
    <definedName name="Pump_Ini">'[101]Res Fluid Composition'!#REF!</definedName>
    <definedName name="Pump_Pressure">'[50]Data Entry'!$C$23</definedName>
    <definedName name="Pump_Temp" localSheetId="16">[45]Volumetrics!$G$31</definedName>
    <definedName name="Pump_Temp">[45]Volumetrics!$G$31</definedName>
    <definedName name="Pump_Temperature">'[50]Data Entry'!$C$24</definedName>
    <definedName name="pumpA_fac">[61]Volumetrics!$G$29</definedName>
    <definedName name="pumpB_fac">[61]Volumetrics!$G$30</definedName>
    <definedName name="PUMPFAC">'[11]Data Entry - Volumetrics'!$E$29</definedName>
    <definedName name="PUMPPSAT">'[11]Data Entry - Volumetrics'!$E$36</definedName>
    <definedName name="pumptemp">'[11]Data Entry - Volumetrics'!$E$31</definedName>
    <definedName name="pumpwpinit">'[11]Data Entry - Volumetrics'!$E$34</definedName>
    <definedName name="pumpwptres">'[11]Data Entry - Volumetrics'!$E$35</definedName>
    <definedName name="put_data_here" localSheetId="4">#REF!</definedName>
    <definedName name="put_data_here" localSheetId="1">#REF!</definedName>
    <definedName name="put_data_here" localSheetId="12">#REF!</definedName>
    <definedName name="put_data_here" localSheetId="16">#REF!</definedName>
    <definedName name="put_data_here" localSheetId="20">#REF!</definedName>
    <definedName name="put_data_here" localSheetId="24">#REF!</definedName>
    <definedName name="put_data_here">#REF!</definedName>
    <definedName name="pv_one_two">#REF!</definedName>
    <definedName name="pv_one_zero">#REF!</definedName>
    <definedName name="q">#REF!</definedName>
    <definedName name="qa">#REF!</definedName>
    <definedName name="qq">#REF!</definedName>
    <definedName name="qqq">#REF!</definedName>
    <definedName name="qqqq">'[121]W.S BTEX'!$AD$11</definedName>
    <definedName name="qual_aluminium">'[112]Data Entry'!$J$17</definedName>
    <definedName name="qual_barium">'[112]Data Entry'!$J$10</definedName>
    <definedName name="qual_bicarbonate">'[112]Data Entry'!$C$33</definedName>
    <definedName name="qual_boron">'[112]Data Entry'!$J$16</definedName>
    <definedName name="qual_calcium">'[112]Data Entry'!$J$8</definedName>
    <definedName name="qual_carbonate">'[112]Data Entry'!$C$35</definedName>
    <definedName name="qual_chloride">'[112]Data Entry'!$C$34</definedName>
    <definedName name="qual_dis_iron">'[112]Data Entry'!$J$12</definedName>
    <definedName name="qual_hydroxide">'[112]Data Entry'!$C$36</definedName>
    <definedName name="qual_lithium">'[112]Data Entry'!$J$18</definedName>
    <definedName name="qual_magnesium">'[112]Data Entry'!$J$9</definedName>
    <definedName name="qual_ph">'[112]Data Entry'!$C$32</definedName>
    <definedName name="qual_phosphorus">'[112]Data Entry'!$J$14</definedName>
    <definedName name="qual_potassium">'[112]Data Entry'!$J$7</definedName>
    <definedName name="qual_resistivity">'[112]Data Entry'!$C$28</definedName>
    <definedName name="qual_sg">'[112]Data Entry'!$C$26</definedName>
    <definedName name="qual_silicon">'[112]Data Entry'!$J$15</definedName>
    <definedName name="qual_sodium">'[112]Data Entry'!$J$6</definedName>
    <definedName name="qual_strontium">'[112]Data Entry'!$J$11</definedName>
    <definedName name="qual_sulphate">'[112]Data Entry'!$J$13</definedName>
    <definedName name="qual_tot_iron">'[112]Data Entry'!$J$19</definedName>
    <definedName name="qualifier_report_note" localSheetId="16">[149]Database!$W$10</definedName>
    <definedName name="qualifier_report_note">[3]Database!$W$10</definedName>
    <definedName name="qw">#REF!</definedName>
    <definedName name="qwqq">#REF!</definedName>
    <definedName name="range_for_mean" localSheetId="4">#REF!</definedName>
    <definedName name="range_for_mean" localSheetId="1">#REF!</definedName>
    <definedName name="range_for_mean" localSheetId="12">#REF!</definedName>
    <definedName name="range_for_mean" localSheetId="16">#REF!</definedName>
    <definedName name="range_for_mean" localSheetId="20">#REF!</definedName>
    <definedName name="range_for_mean" localSheetId="24">#REF!</definedName>
    <definedName name="range_for_mean">#REF!</definedName>
    <definedName name="Raw_Delta_Moles">'[11]Data Entry - Volumetrics'!$E$100</definedName>
    <definedName name="Raw_Ext_Codes">#REF!</definedName>
    <definedName name="Raw_Ext_Groups">#REF!</definedName>
    <definedName name="Raw_Ext_Table">'[99]Injection Gas Composition'!#REF!</definedName>
    <definedName name="Raw_FVF_Ratio">'[11]Data Entry - Volumetrics'!$E$102</definedName>
    <definedName name="Raw_Gas_Areas">'[99]Injection Gas Composition'!#REF!</definedName>
    <definedName name="Raw_Gas_Codes">'[99]Injection Gas Composition'!#REF!</definedName>
    <definedName name="raw_gas_comp">'[76]Create Report Page'!$K$1:$P$67</definedName>
    <definedName name="Raw_Gas_Groups">'[99]Injection Gas Composition'!#REF!</definedName>
    <definedName name="Raw_Gas_MoleP">'[99]Injection Gas Composition'!#REF!</definedName>
    <definedName name="Raw_Gas_MolePct">'[99]Injection Gas Composition'!#REF!</definedName>
    <definedName name="Raw_Gas_MWPct">'[99]Injection Gas Composition'!#REF!</definedName>
    <definedName name="Raw_Gas_Table">'[99]Injection Gas Composition'!#REF!</definedName>
    <definedName name="Raw_Internal_Std_Weight_PC">'[48]Data Entry'!$C$27</definedName>
    <definedName name="Raw_Moles_Charged">'[11]Data Entry - Volumetrics'!$E$98</definedName>
    <definedName name="Raw_Moles_Recovered">'[11]Data Entry - Volumetrics'!$E$99</definedName>
    <definedName name="Raw_N2_Mole_pc">'[76]Data Entry'!$C$37</definedName>
    <definedName name="Raw_O2_Ar_Mole_pc">'[76]Data Entry'!$C$36</definedName>
    <definedName name="rd">#REF!</definedName>
    <definedName name="RD_C">'[118]Set#1'!#REF!</definedName>
    <definedName name="RD_L">#REF!</definedName>
    <definedName name="RD_S">#REF!</definedName>
    <definedName name="rdg_psatA">[61]Volumetrics!$G$40</definedName>
    <definedName name="rdg_psatB">[61]Volumetrics!$H$40</definedName>
    <definedName name="Rdg_SatPress" localSheetId="16">[45]Volumetrics!$G$36</definedName>
    <definedName name="Rdg_SatPress">[45]Volumetrics!$G$36</definedName>
    <definedName name="Rdg_WP_IniTemp" localSheetId="16">[45]Volumetrics!$G$34</definedName>
    <definedName name="Rdg_WP_IniTemp">[45]Volumetrics!$G$34</definedName>
    <definedName name="rdg_WP_iniTempA">[61]Volumetrics!$G$38</definedName>
    <definedName name="rdg_WP_iniTempB">[61]Volumetrics!$H$38</definedName>
    <definedName name="Rdg_WP_ResTemp" localSheetId="16">[45]Volumetrics!$G$35</definedName>
    <definedName name="Rdg_WP_ResTemp">[45]Volumetrics!$G$35</definedName>
    <definedName name="rdg_WP_TresA">[61]Volumetrics!$G$39</definedName>
    <definedName name="rdg_WP_TresB">[61]Volumetrics!$H$39</definedName>
    <definedName name="reading">#REF!</definedName>
    <definedName name="Ready">#REF!</definedName>
    <definedName name="Ready1">#REF!</definedName>
    <definedName name="Real_Rel_Dens">[76]GPA_Gas_Calcs_1996!$R$56:$R$60</definedName>
    <definedName name="Real_Vol_Cal_Values">[76]ISO6976_1995!$L$190:$V$197</definedName>
    <definedName name="Real_Wobbe_Index__MJ.m_3">[76]ISO6976_1995!$L$225:$Q$232</definedName>
    <definedName name="Recalc_Z_at_Pres">[130]Volumetrics!$G$58</definedName>
    <definedName name="recomb_count">[11]Database!$C$23</definedName>
    <definedName name="recomb_data_id">'[137]Data Entry'!$O$4</definedName>
    <definedName name="recomb_database_of_reportable_fractions">'[47]Create Report Page'!$AB$13:$AI$49</definedName>
    <definedName name="recomb_fields_start">[11]Database!$D$22</definedName>
    <definedName name="recomb_insert_SQL_fields_String">[50]Database!$G$53</definedName>
    <definedName name="recomb_insert_SQL_values_String">[50]Database!$G$52</definedName>
    <definedName name="Recomb_SQL_Fields_String">[11]Database!$D$21</definedName>
    <definedName name="record_to_check">[50]Database!$E$39</definedName>
    <definedName name="Record1">[126]Macro1!$A$1</definedName>
    <definedName name="_xlnm.Recorder">#REF!</definedName>
    <definedName name="Records_Extracted">#REF!</definedName>
    <definedName name="Recovery">#REF!</definedName>
    <definedName name="Ref">#REF!</definedName>
    <definedName name="refpres">'[11]Data Entry - Volumetrics'!$E$30</definedName>
    <definedName name="Relative_Gas_Densities">[76]ISO6976_1995!$L$201:$O$206</definedName>
    <definedName name="RELVOL">'[126]Input Data'!$E$18</definedName>
    <definedName name="remp" localSheetId="6" hidden="1">{#N/A,#N/A,FALSE,"Oil-Based Mud"}</definedName>
    <definedName name="remp" localSheetId="9" hidden="1">{#N/A,#N/A,FALSE,"Oil-Based Mud"}</definedName>
    <definedName name="remp" localSheetId="10" hidden="1">{#N/A,#N/A,FALSE,"Oil-Based Mud"}</definedName>
    <definedName name="remp" localSheetId="11" hidden="1">{#N/A,#N/A,FALSE,"Oil-Based Mud"}</definedName>
    <definedName name="remp" localSheetId="7" hidden="1">{#N/A,#N/A,FALSE,"Oil-Based Mud"}</definedName>
    <definedName name="remp" localSheetId="8" hidden="1">{#N/A,#N/A,FALSE,"Oil-Based Mud"}</definedName>
    <definedName name="remp" localSheetId="14" hidden="1">{#N/A,#N/A,FALSE,"Oil-Based Mud"}</definedName>
    <definedName name="remp" localSheetId="15" hidden="1">{#N/A,#N/A,FALSE,"Oil-Based Mud"}</definedName>
    <definedName name="remp" localSheetId="19" hidden="1">{#N/A,#N/A,FALSE,"Oil-Based Mud"}</definedName>
    <definedName name="remp" localSheetId="18" hidden="1">{#N/A,#N/A,FALSE,"Oil-Based Mud"}</definedName>
    <definedName name="remp" localSheetId="22" hidden="1">{#N/A,#N/A,FALSE,"Oil-Based Mud"}</definedName>
    <definedName name="remp" localSheetId="23" hidden="1">{#N/A,#N/A,FALSE,"Oil-Based Mud"}</definedName>
    <definedName name="remp" localSheetId="26" hidden="1">{#N/A,#N/A,FALSE,"Oil-Based Mud"}</definedName>
    <definedName name="remp" localSheetId="27" hidden="1">{#N/A,#N/A,FALSE,"Oil-Based Mud"}</definedName>
    <definedName name="remp" hidden="1">{#N/A,#N/A,FALSE,"Oil-Based Mud"}</definedName>
    <definedName name="Rep_Date">#REF!</definedName>
    <definedName name="REPDAT">#REF!</definedName>
    <definedName name="report_data">'[58]Wax Data'!$G$8:$I$65</definedName>
    <definedName name="Report_Data_All" localSheetId="16">'[39]Data Calc'!$BJ$32:$BJ$54</definedName>
    <definedName name="Report_Data_All">'[39]Data Calc'!$BJ$32:$BJ$54</definedName>
    <definedName name="Report_Data_Pressure" localSheetId="16">'[35]Data Calc'!$BI$32:$BI$54</definedName>
    <definedName name="Report_Data_Pressure">'[35]Data Calc'!$BI$32:$BI$54</definedName>
    <definedName name="Report_Data_Table" localSheetId="16">'[35]Create Report Page'!$C$16:$E$48</definedName>
    <definedName name="Report_Data_Table">'[35]Create Report Page'!$C$16:$E$48</definedName>
    <definedName name="Report_Data_Transfer" localSheetId="2">OFFSET(Report_P_First,0,0,COUNTA(Report_Data_All),1)</definedName>
    <definedName name="Report_Data_Transfer" localSheetId="3">OFFSET(Report_P_First,0,0,COUNTA(Report_Data_All),1)</definedName>
    <definedName name="Report_Data_Transfer" localSheetId="4">OFFSET(Report_P_First,0,0,COUNTA(Report_Data_All),1)</definedName>
    <definedName name="Report_Data_Transfer" localSheetId="5">OFFSET(Report_P_First,0,0,COUNTA(Report_Data_All),1)</definedName>
    <definedName name="Report_Data_Transfer" localSheetId="6">OFFSET(Report_P_First,0,0,COUNTA(Report_Data_All),1)</definedName>
    <definedName name="Report_Data_Transfer" localSheetId="9">OFFSET(Report_P_First,0,0,COUNTA(Report_Data_All),1)</definedName>
    <definedName name="Report_Data_Transfer" localSheetId="10">OFFSET(Report_P_First,0,0,COUNTA(Report_Data_All),1)</definedName>
    <definedName name="Report_Data_Transfer" localSheetId="11">OFFSET(Report_P_First,0,0,COUNTA(Report_Data_All),1)</definedName>
    <definedName name="Report_Data_Transfer" localSheetId="7">OFFSET(Report_P_First,0,0,COUNTA(Report_Data_All),1)</definedName>
    <definedName name="Report_Data_Transfer" localSheetId="8">OFFSET(Report_P_First,0,0,COUNTA(Report_Data_All),1)</definedName>
    <definedName name="Report_Data_Transfer" localSheetId="1">OFFSET(Report_P_First,0,0,COUNTA(Report_Data_All),1)</definedName>
    <definedName name="Report_Data_Transfer" localSheetId="12">OFFSET(D!Report_P_First,0,0,COUNTA(D!Report_Data_All),1)</definedName>
    <definedName name="Report_Data_Transfer" localSheetId="14">OFFSET(Report_P_First,0,0,COUNTA(Report_Data_All),1)</definedName>
    <definedName name="Report_Data_Transfer" localSheetId="15">OFFSET(Report_P_First,0,0,COUNTA(Report_Data_All),1)</definedName>
    <definedName name="Report_Data_Transfer" localSheetId="16">OFFSET(E!Report_P_First,0,0,COUNTA(E!Report_Data_All),1)</definedName>
    <definedName name="Report_Data_Transfer" localSheetId="19">OFFSET(Report_P_First,0,0,COUNTA(Report_Data_All),1)</definedName>
    <definedName name="Report_Data_Transfer" localSheetId="18">OFFSET(Report_P_First,0,0,COUNTA(Report_Data_All),1)</definedName>
    <definedName name="Report_Data_Transfer" localSheetId="20">OFFSET(Report_P_First,0,0,COUNTA(Report_Data_All),1)</definedName>
    <definedName name="Report_Data_Transfer" localSheetId="22">OFFSET(Report_P_First,0,0,COUNTA(Report_Data_All),1)</definedName>
    <definedName name="Report_Data_Transfer" localSheetId="23">OFFSET(Report_P_First,0,0,COUNTA(Report_Data_All),1)</definedName>
    <definedName name="Report_Data_Transfer" localSheetId="24">OFFSET(Report_P_First,0,0,COUNTA(Report_Data_All),1)</definedName>
    <definedName name="Report_Data_Transfer" localSheetId="26">OFFSET(Report_P_First,0,0,COUNTA(Report_Data_All),1)</definedName>
    <definedName name="Report_Data_Transfer" localSheetId="27">OFFSET(Report_P_First,0,0,COUNTA(Report_Data_All),1)</definedName>
    <definedName name="Report_Data_Transfer" localSheetId="28">OFFSET(Report_P_First,0,0,COUNTA(Report_Data_All),1)</definedName>
    <definedName name="Report_Data_Transfer" localSheetId="30">OFFSET(Report_P_First,0,0,COUNTA(Report_Data_All),1)</definedName>
    <definedName name="Report_Data_Transfer">OFFSET(Report_P_First,0,0,COUNTA(Report_Data_All),1)</definedName>
    <definedName name="Report_Data_Viscosity" localSheetId="16">'[39]Data Calc'!#REF!</definedName>
    <definedName name="Report_Data_Viscosity">'[39]Data Calc'!#REF!</definedName>
    <definedName name="report_density_options">'[50]Create Report Page'!$C$63:$C$64</definedName>
    <definedName name="report_density_temperature_selector">'[50]Create Report Page'!$B$73</definedName>
    <definedName name="report_density_unit_selector">'[50]Create Report Page'!$B$68</definedName>
    <definedName name="Report_Footer_Format_List" localSheetId="16">[149]Queries!$S$4:$S$6</definedName>
    <definedName name="Report_Footer_Format_List">[3]Queries!$S$4:$S$6</definedName>
    <definedName name="report_gas_comp">#REF!</definedName>
    <definedName name="Report_Header_Format_List" localSheetId="16">[149]Queries!$P$4:$P$6</definedName>
    <definedName name="Report_Header_Format_List">[3]Queries!$P$4:$P$6</definedName>
    <definedName name="report_intermediates_or_groups" localSheetId="2">#REF!</definedName>
    <definedName name="report_intermediates_or_groups" localSheetId="1">#REF!</definedName>
    <definedName name="report_intermediates_or_groups">'[29]C.1'!#REF!</definedName>
    <definedName name="Report_P_First" localSheetId="16">'[39]Data Calc'!$BJ$32</definedName>
    <definedName name="Report_P_First">'[39]Data Calc'!$BJ$32</definedName>
    <definedName name="Report_P_Unit" localSheetId="16">'[35]Data Calc'!$BJ$31</definedName>
    <definedName name="Report_P_Unit">'[35]Data Calc'!$BJ$31</definedName>
    <definedName name="Report_Page_1">'[112]Report Page 1'!$B$1:$I$58</definedName>
    <definedName name="Report_Page_1_Area">'[50]Report Page 1'!$A$1:$L$81</definedName>
    <definedName name="Report_Page_2">'[112]Report Page 2'!$B$1:$I$58</definedName>
    <definedName name="Report_Page_2_Area">'[50]Report Page 2'!$A$1:$M$80</definedName>
    <definedName name="report_page_2_for_PDF" localSheetId="16">'[149]PDF Report Page 2'!$C$1:$J$65</definedName>
    <definedName name="report_page_2_for_PDF">'[3]PDF Report Page 2'!$C$1:$J$65</definedName>
    <definedName name="Report_Residue_Carbon_No_Lookup_Index">'[50]Mass Recomb + Composition'!$B$26</definedName>
    <definedName name="report_residue_carbon_number_lookup_index">'[76]Create Report Page'!$W$13</definedName>
    <definedName name="report_residue_names">'[76]Create Report Page'!$AC$16:$AC$21</definedName>
    <definedName name="report_temperature_options">'[50]Create Report Page'!$C$70:$C$71</definedName>
    <definedName name="Report_Type">[59]Front!$Q$33</definedName>
    <definedName name="report_view" localSheetId="4">#REF!</definedName>
    <definedName name="report_view" localSheetId="1">#REF!</definedName>
    <definedName name="report_view" localSheetId="12">#REF!</definedName>
    <definedName name="report_view" localSheetId="16">#REF!</definedName>
    <definedName name="report_view" localSheetId="20">#REF!</definedName>
    <definedName name="report_view" localSheetId="24">#REF!</definedName>
    <definedName name="report_view">#REF!</definedName>
    <definedName name="Reportable_B_S_W" localSheetId="16">[149]Database!$G$43</definedName>
    <definedName name="Reportable_B_S_W">[3]Database!$G$43</definedName>
    <definedName name="reportable_depth_string" localSheetId="16">[149]Database!$I$42</definedName>
    <definedName name="reportable_depth_string">[3]Database!$I$42</definedName>
    <definedName name="Reportable_Inhibitor_Text">'[112]Misc Options'!$G$21</definedName>
    <definedName name="Reportable_sampling_date_time" localSheetId="16">[149]Database!$J$39</definedName>
    <definedName name="Reportable_sampling_date_time">[3]Database!$J$39</definedName>
    <definedName name="Reported_DPs">'[57]Data Entry'!$J$50</definedName>
    <definedName name="rere" localSheetId="6" hidden="1">{#N/A,#N/A,FALSE,"Oil-Based Mud"}</definedName>
    <definedName name="rere" localSheetId="9" hidden="1">{#N/A,#N/A,FALSE,"Oil-Based Mud"}</definedName>
    <definedName name="rere" localSheetId="10" hidden="1">{#N/A,#N/A,FALSE,"Oil-Based Mud"}</definedName>
    <definedName name="rere" localSheetId="11" hidden="1">{#N/A,#N/A,FALSE,"Oil-Based Mud"}</definedName>
    <definedName name="rere" localSheetId="7" hidden="1">{#N/A,#N/A,FALSE,"Oil-Based Mud"}</definedName>
    <definedName name="rere" localSheetId="8" hidden="1">{#N/A,#N/A,FALSE,"Oil-Based Mud"}</definedName>
    <definedName name="rere" localSheetId="14" hidden="1">{#N/A,#N/A,FALSE,"Oil-Based Mud"}</definedName>
    <definedName name="rere" localSheetId="15" hidden="1">{#N/A,#N/A,FALSE,"Oil-Based Mud"}</definedName>
    <definedName name="rere" localSheetId="19" hidden="1">{#N/A,#N/A,FALSE,"Oil-Based Mud"}</definedName>
    <definedName name="rere" localSheetId="18" hidden="1">{#N/A,#N/A,FALSE,"Oil-Based Mud"}</definedName>
    <definedName name="rere" localSheetId="22" hidden="1">{#N/A,#N/A,FALSE,"Oil-Based Mud"}</definedName>
    <definedName name="rere" localSheetId="23" hidden="1">{#N/A,#N/A,FALSE,"Oil-Based Mud"}</definedName>
    <definedName name="rere" localSheetId="26" hidden="1">{#N/A,#N/A,FALSE,"Oil-Based Mud"}</definedName>
    <definedName name="rere" localSheetId="27" hidden="1">{#N/A,#N/A,FALSE,"Oil-Based Mud"}</definedName>
    <definedName name="rere" hidden="1">{#N/A,#N/A,FALSE,"Oil-Based Mud"}</definedName>
    <definedName name="rererer" localSheetId="6" hidden="1">{#N/A,#N/A,FALSE,"Oil-Based Mud"}</definedName>
    <definedName name="rererer" localSheetId="9" hidden="1">{#N/A,#N/A,FALSE,"Oil-Based Mud"}</definedName>
    <definedName name="rererer" localSheetId="10" hidden="1">{#N/A,#N/A,FALSE,"Oil-Based Mud"}</definedName>
    <definedName name="rererer" localSheetId="11" hidden="1">{#N/A,#N/A,FALSE,"Oil-Based Mud"}</definedName>
    <definedName name="rererer" localSheetId="7" hidden="1">{#N/A,#N/A,FALSE,"Oil-Based Mud"}</definedName>
    <definedName name="rererer" localSheetId="8" hidden="1">{#N/A,#N/A,FALSE,"Oil-Based Mud"}</definedName>
    <definedName name="rererer" localSheetId="14" hidden="1">{#N/A,#N/A,FALSE,"Oil-Based Mud"}</definedName>
    <definedName name="rererer" localSheetId="15" hidden="1">{#N/A,#N/A,FALSE,"Oil-Based Mud"}</definedName>
    <definedName name="rererer" localSheetId="19" hidden="1">{#N/A,#N/A,FALSE,"Oil-Based Mud"}</definedName>
    <definedName name="rererer" localSheetId="18" hidden="1">{#N/A,#N/A,FALSE,"Oil-Based Mud"}</definedName>
    <definedName name="rererer" localSheetId="22" hidden="1">{#N/A,#N/A,FALSE,"Oil-Based Mud"}</definedName>
    <definedName name="rererer" localSheetId="23" hidden="1">{#N/A,#N/A,FALSE,"Oil-Based Mud"}</definedName>
    <definedName name="rererer" localSheetId="26" hidden="1">{#N/A,#N/A,FALSE,"Oil-Based Mud"}</definedName>
    <definedName name="rererer" localSheetId="27" hidden="1">{#N/A,#N/A,FALSE,"Oil-Based Mud"}</definedName>
    <definedName name="rererer" hidden="1">{#N/A,#N/A,FALSE,"Oil-Based Mud"}</definedName>
    <definedName name="res_den">#REF!</definedName>
    <definedName name="res_fluid_init_mass">'[132]SS-SUM'!$D$15</definedName>
    <definedName name="res_fluid_init_moles">'[132]SS-SUM'!$D$16</definedName>
    <definedName name="res_fluid_init_vol_wp">'[132]SS-SUM'!$D$13</definedName>
    <definedName name="res_fluid_mw">'[132]SS-SUM'!$D$10</definedName>
    <definedName name="res_fluid_psat_tres">'[132]SS-SUM'!$D$7</definedName>
    <definedName name="res_mw">#REF!</definedName>
    <definedName name="Res_Temp" localSheetId="16">'[35]Data Calc'!$H$12</definedName>
    <definedName name="Res_Temp">'[35]Data Calc'!$H$12</definedName>
    <definedName name="Reservoir_fluid">#REF!</definedName>
    <definedName name="Reservoir_Fluid_MW">'[11]Data Entry - Volumetrics'!$E$60</definedName>
    <definedName name="reset">#REF!</definedName>
    <definedName name="Residual_oil">#REF!</definedName>
    <definedName name="residual_oil_comp">[73]Compositions!$AB$8:$AB$59</definedName>
    <definedName name="residual_oil_id">'[11]Data Entry - Compositions'!$D$4</definedName>
    <definedName name="Residual_Oil_MW">'[11]Data Entry - Volumetrics'!$E$61</definedName>
    <definedName name="residual_oil_press">[73]Compositions!$AB$65</definedName>
    <definedName name="residual_oil_props">[73]Compositions!$AA$63:$AA$68</definedName>
    <definedName name="Residue_Density">'[79]Linked calculations'!$M$93</definedName>
    <definedName name="residue_index">[73]Database!$AM$44</definedName>
    <definedName name="residue_intermediates" localSheetId="16">'[34]Create Report Page'!$DI$57</definedName>
    <definedName name="residue_intermediates">'[34]Create Report Page'!$DI$57</definedName>
    <definedName name="Residue_Mole_Weight">'[79]Linked calculations'!$M$92</definedName>
    <definedName name="Residue_Name">'[79]Data Entry'!$C$134</definedName>
    <definedName name="Residue_Text_Criteria">[50]Database!$A$121:$B$122</definedName>
    <definedName name="Residue_Text_to_Carbon_Number_database">[50]Database!$D$121:$E$177</definedName>
    <definedName name="Residue_To_Report_List">'[79]Data Entry'!$B$131:$B$166</definedName>
    <definedName name="Residue_To_Report_List_No">'[48]Data Entry'!$C$130</definedName>
    <definedName name="Resistivity_1__Conductivity_2">'[112]Data Entry'!$AA$31</definedName>
    <definedName name="resistivity_at_60F">'[112]Misc Calcs + Correlations'!$G$31</definedName>
    <definedName name="resistivity_at_alternate_temp">'[112]Misc Calcs + Correlations'!$G$49</definedName>
    <definedName name="resistivity_at_cell_temp">'[112]Misc Calcs + Correlations'!$L$9</definedName>
    <definedName name="RESOIL">'[126]Input Data'!$K$48</definedName>
    <definedName name="Restrict_to_last_x_months_from_date_sampled" localSheetId="16">[149]Queries!$S$13</definedName>
    <definedName name="Restrict_to_last_x_months_from_date_sampled">[3]Queries!$S$13</definedName>
    <definedName name="result_cell" localSheetId="4">#REF!</definedName>
    <definedName name="result_cell" localSheetId="1">#REF!</definedName>
    <definedName name="result_cell" localSheetId="12">#REF!</definedName>
    <definedName name="result_cell" localSheetId="16">#REF!</definedName>
    <definedName name="result_cell" localSheetId="20">#REF!</definedName>
    <definedName name="result_cell" localSheetId="24">#REF!</definedName>
    <definedName name="result_cell">#REF!</definedName>
    <definedName name="retrieved_records_as_text" localSheetId="16">[149]Database!$E$70</definedName>
    <definedName name="retrieved_records_as_text">[3]Database!$E$70</definedName>
    <definedName name="retrt" localSheetId="6" hidden="1">{#N/A,#N/A,FALSE,"Oil-Based Mud"}</definedName>
    <definedName name="retrt" localSheetId="9" hidden="1">{#N/A,#N/A,FALSE,"Oil-Based Mud"}</definedName>
    <definedName name="retrt" localSheetId="10" hidden="1">{#N/A,#N/A,FALSE,"Oil-Based Mud"}</definedName>
    <definedName name="retrt" localSheetId="11" hidden="1">{#N/A,#N/A,FALSE,"Oil-Based Mud"}</definedName>
    <definedName name="retrt" localSheetId="7" hidden="1">{#N/A,#N/A,FALSE,"Oil-Based Mud"}</definedName>
    <definedName name="retrt" localSheetId="8" hidden="1">{#N/A,#N/A,FALSE,"Oil-Based Mud"}</definedName>
    <definedName name="retrt" localSheetId="14" hidden="1">{#N/A,#N/A,FALSE,"Oil-Based Mud"}</definedName>
    <definedName name="retrt" localSheetId="15" hidden="1">{#N/A,#N/A,FALSE,"Oil-Based Mud"}</definedName>
    <definedName name="retrt" localSheetId="19" hidden="1">{#N/A,#N/A,FALSE,"Oil-Based Mud"}</definedName>
    <definedName name="retrt" localSheetId="18" hidden="1">{#N/A,#N/A,FALSE,"Oil-Based Mud"}</definedName>
    <definedName name="retrt" localSheetId="22" hidden="1">{#N/A,#N/A,FALSE,"Oil-Based Mud"}</definedName>
    <definedName name="retrt" localSheetId="23" hidden="1">{#N/A,#N/A,FALSE,"Oil-Based Mud"}</definedName>
    <definedName name="retrt" localSheetId="26" hidden="1">{#N/A,#N/A,FALSE,"Oil-Based Mud"}</definedName>
    <definedName name="retrt" localSheetId="27" hidden="1">{#N/A,#N/A,FALSE,"Oil-Based Mud"}</definedName>
    <definedName name="retrt" hidden="1">{#N/A,#N/A,FALSE,"Oil-Based Mud"}</definedName>
    <definedName name="revision_history">"Text 13"</definedName>
    <definedName name="rf">#REF!</definedName>
    <definedName name="rfl_number">'[89]Cylinder Database'!$C$2</definedName>
    <definedName name="RFLA_20000113" localSheetId="2">A!job_number</definedName>
    <definedName name="RFLA_20000113" localSheetId="3">job_number</definedName>
    <definedName name="RFLA_20000113" localSheetId="4">job_number</definedName>
    <definedName name="RFLA_20000113" localSheetId="5">'C'!job_number</definedName>
    <definedName name="RFLA_20000113" localSheetId="6">job_number</definedName>
    <definedName name="RFLA_20000113" localSheetId="9">job_number</definedName>
    <definedName name="RFLA_20000113" localSheetId="10">job_number</definedName>
    <definedName name="RFLA_20000113" localSheetId="11">job_number</definedName>
    <definedName name="RFLA_20000113" localSheetId="7">job_number</definedName>
    <definedName name="RFLA_20000113" localSheetId="8">job_number</definedName>
    <definedName name="RFLA_20000113" localSheetId="1">Contents!job_number</definedName>
    <definedName name="RFLA_20000113" localSheetId="12">job_number</definedName>
    <definedName name="RFLA_20000113" localSheetId="14">job_number</definedName>
    <definedName name="RFLA_20000113" localSheetId="15">job_number</definedName>
    <definedName name="RFLA_20000113" localSheetId="16">E!job_number</definedName>
    <definedName name="RFLA_20000113" localSheetId="19">job_number</definedName>
    <definedName name="RFLA_20000113" localSheetId="18">job_number</definedName>
    <definedName name="RFLA_20000113" localSheetId="20">F!job_number</definedName>
    <definedName name="RFLA_20000113" localSheetId="22">job_number</definedName>
    <definedName name="RFLA_20000113" localSheetId="23">job_number</definedName>
    <definedName name="RFLA_20000113" localSheetId="24">G!job_number</definedName>
    <definedName name="RFLA_20000113" localSheetId="26">job_number</definedName>
    <definedName name="RFLA_20000113" localSheetId="27">job_number</definedName>
    <definedName name="RFLA_20000113" localSheetId="28">job_number</definedName>
    <definedName name="RFLA_20000113" localSheetId="30">job_number</definedName>
    <definedName name="RFLA_20000113">job_number</definedName>
    <definedName name="Rig">#REF!</definedName>
    <definedName name="round_report_to_Dp">'[96]Data Entry'!$N$33</definedName>
    <definedName name="Round_report_to_DPs" localSheetId="6">'[142]Miscellaneous Calculations'!#REF!</definedName>
    <definedName name="Round_report_to_DPs" localSheetId="9">'[142]Miscellaneous Calculations'!#REF!</definedName>
    <definedName name="Round_report_to_DPs" localSheetId="10">'[142]Miscellaneous Calculations'!#REF!</definedName>
    <definedName name="Round_report_to_DPs" localSheetId="11">'[142]Miscellaneous Calculations'!#REF!</definedName>
    <definedName name="Round_report_to_DPs" localSheetId="7">'[142]Miscellaneous Calculations'!#REF!</definedName>
    <definedName name="Round_report_to_DPs" localSheetId="8">'[142]Miscellaneous Calculations'!#REF!</definedName>
    <definedName name="Round_report_to_DPs">'[11]Residual Oil Composition'!$AM$16</definedName>
    <definedName name="Rounded_Amount">'[112]Misc Options'!$G$12</definedName>
    <definedName name="rr">#REF!</definedName>
    <definedName name="rrr">#REF!</definedName>
    <definedName name="rt">#REF!</definedName>
    <definedName name="RTR">#REF!</definedName>
    <definedName name="rtrtrt" localSheetId="6" hidden="1">{#N/A,#N/A,FALSE,"Oil-Based Mud"}</definedName>
    <definedName name="rtrtrt" localSheetId="9" hidden="1">{#N/A,#N/A,FALSE,"Oil-Based Mud"}</definedName>
    <definedName name="rtrtrt" localSheetId="10" hidden="1">{#N/A,#N/A,FALSE,"Oil-Based Mud"}</definedName>
    <definedName name="rtrtrt" localSheetId="11" hidden="1">{#N/A,#N/A,FALSE,"Oil-Based Mud"}</definedName>
    <definedName name="rtrtrt" localSheetId="7" hidden="1">{#N/A,#N/A,FALSE,"Oil-Based Mud"}</definedName>
    <definedName name="rtrtrt" localSheetId="8" hidden="1">{#N/A,#N/A,FALSE,"Oil-Based Mud"}</definedName>
    <definedName name="rtrtrt" localSheetId="14" hidden="1">{#N/A,#N/A,FALSE,"Oil-Based Mud"}</definedName>
    <definedName name="rtrtrt" localSheetId="15" hidden="1">{#N/A,#N/A,FALSE,"Oil-Based Mud"}</definedName>
    <definedName name="rtrtrt" localSheetId="19" hidden="1">{#N/A,#N/A,FALSE,"Oil-Based Mud"}</definedName>
    <definedName name="rtrtrt" localSheetId="18" hidden="1">{#N/A,#N/A,FALSE,"Oil-Based Mud"}</definedName>
    <definedName name="rtrtrt" localSheetId="22" hidden="1">{#N/A,#N/A,FALSE,"Oil-Based Mud"}</definedName>
    <definedName name="rtrtrt" localSheetId="23" hidden="1">{#N/A,#N/A,FALSE,"Oil-Based Mud"}</definedName>
    <definedName name="rtrtrt" localSheetId="26" hidden="1">{#N/A,#N/A,FALSE,"Oil-Based Mud"}</definedName>
    <definedName name="rtrtrt" localSheetId="27" hidden="1">{#N/A,#N/A,FALSE,"Oil-Based Mud"}</definedName>
    <definedName name="rtrtrt" hidden="1">{#N/A,#N/A,FALSE,"Oil-Based Mud"}</definedName>
    <definedName name="rtsaesdasd" localSheetId="6" hidden="1">{#N/A,#N/A,FALSE,"Oil-Based Mud"}</definedName>
    <definedName name="rtsaesdasd" localSheetId="9" hidden="1">{#N/A,#N/A,FALSE,"Oil-Based Mud"}</definedName>
    <definedName name="rtsaesdasd" localSheetId="10" hidden="1">{#N/A,#N/A,FALSE,"Oil-Based Mud"}</definedName>
    <definedName name="rtsaesdasd" localSheetId="11" hidden="1">{#N/A,#N/A,FALSE,"Oil-Based Mud"}</definedName>
    <definedName name="rtsaesdasd" localSheetId="7" hidden="1">{#N/A,#N/A,FALSE,"Oil-Based Mud"}</definedName>
    <definedName name="rtsaesdasd" localSheetId="8" hidden="1">{#N/A,#N/A,FALSE,"Oil-Based Mud"}</definedName>
    <definedName name="rtsaesdasd" localSheetId="14" hidden="1">{#N/A,#N/A,FALSE,"Oil-Based Mud"}</definedName>
    <definedName name="rtsaesdasd" localSheetId="15" hidden="1">{#N/A,#N/A,FALSE,"Oil-Based Mud"}</definedName>
    <definedName name="rtsaesdasd" localSheetId="19" hidden="1">{#N/A,#N/A,FALSE,"Oil-Based Mud"}</definedName>
    <definedName name="rtsaesdasd" localSheetId="18" hidden="1">{#N/A,#N/A,FALSE,"Oil-Based Mud"}</definedName>
    <definedName name="rtsaesdasd" localSheetId="22" hidden="1">{#N/A,#N/A,FALSE,"Oil-Based Mud"}</definedName>
    <definedName name="rtsaesdasd" localSheetId="23" hidden="1">{#N/A,#N/A,FALSE,"Oil-Based Mud"}</definedName>
    <definedName name="rtsaesdasd" localSheetId="26" hidden="1">{#N/A,#N/A,FALSE,"Oil-Based Mud"}</definedName>
    <definedName name="rtsaesdasd" localSheetId="27" hidden="1">{#N/A,#N/A,FALSE,"Oil-Based Mud"}</definedName>
    <definedName name="rtsaesdasd" hidden="1">{#N/A,#N/A,FALSE,"Oil-Based Mud"}</definedName>
    <definedName name="RUNGAS">'[126]Input Data'!$Z$26</definedName>
    <definedName name="RUNOIL">'[126]Input Data'!$AA$26</definedName>
    <definedName name="s">#REF!</definedName>
    <definedName name="Samp.P">#REF!</definedName>
    <definedName name="Samp.P2">#REF!</definedName>
    <definedName name="Samp.T">#REF!</definedName>
    <definedName name="Samp.T2">#REF!</definedName>
    <definedName name="Sample">#REF!</definedName>
    <definedName name="Sample_Category" localSheetId="16">[149]Queries!$P$19:$P$24</definedName>
    <definedName name="Sample_Category">[3]Queries!$P$19:$P$24</definedName>
    <definedName name="Sample_Category_and_Code_Table" localSheetId="16">[149]Queries!$P$19:$Q$24</definedName>
    <definedName name="Sample_Category_and_Code_Table">[3]Queries!$P$19:$Q$24</definedName>
    <definedName name="Sample_Data">[120]Samples!$A$3:$AC$9999</definedName>
    <definedName name="sample_density_at_T_grav" localSheetId="16">'[44]Data Entry - Volumetrics'!$E$52</definedName>
    <definedName name="sample_density_at_T_grav">'[44]Data Entry - Volumetrics'!$E$52</definedName>
    <definedName name="sample_gas_fields_start">[89]Database!$D$7</definedName>
    <definedName name="sample_id">'[11]Data Entry - Compositions'!$BK$20</definedName>
    <definedName name="Sample_List_Database">'[76]Sample Table'!$B$299:$T$400</definedName>
    <definedName name="Sample_Listbox_Column" localSheetId="16">[149]Database!$D$69</definedName>
    <definedName name="Sample_Listbox_Column">[3]Database!$D$69</definedName>
    <definedName name="Sample_Listbox_First_Entry" localSheetId="16">[149]Database!$D$71</definedName>
    <definedName name="Sample_Listbox_First_Entry">[3]Database!$D$71</definedName>
    <definedName name="Sample_Listbox_Start_Row" localSheetId="16">[149]Database!$C$71</definedName>
    <definedName name="Sample_Listbox_Start_Row">[3]Database!$C$71</definedName>
    <definedName name="sample_number">'[112]Data Entry'!$E$16</definedName>
    <definedName name="sample_number_range" localSheetId="16">[149]Queries!$D$6</definedName>
    <definedName name="sample_number_range">[3]Queries!$D$6</definedName>
    <definedName name="sample_pressure" localSheetId="16">'[44]Data Entry - Volumetrics'!$D$9</definedName>
    <definedName name="sample_pressure">'[44]Data Entry - Volumetrics'!$D$9</definedName>
    <definedName name="sample_range_string_length" localSheetId="16">[149]Queries!$Q$46</definedName>
    <definedName name="sample_range_string_length">[3]Queries!$Q$46</definedName>
    <definedName name="sample_sort_list" localSheetId="16">[149]Queries!$P$54:$P$64</definedName>
    <definedName name="sample_sort_list">[3]Queries!$P$54:$P$64</definedName>
    <definedName name="sample_sort_table" localSheetId="16">[149]Queries!$P$54:$Q$64</definedName>
    <definedName name="sample_sort_table">[3]Queries!$P$54:$Q$64</definedName>
    <definedName name="sample_SQL_fields_string">[89]Database!$D$5</definedName>
    <definedName name="sample_temp" localSheetId="16">[38]FS_CALC!$D$10</definedName>
    <definedName name="sample_temp">[38]FS_CALC!$D$10</definedName>
    <definedName name="Sample_Temperature">'[50]Data Entry'!$C$26</definedName>
    <definedName name="sample_type_table">[50]Database!$B$87:$C$94</definedName>
    <definedName name="Sample_Volume">'[50]Corrections + Correlations'!$H$117</definedName>
    <definedName name="Sample_Z" localSheetId="2">#REF!</definedName>
    <definedName name="Sample_Z" localSheetId="4">#REF!</definedName>
    <definedName name="Sample_Z" localSheetId="1">#REF!</definedName>
    <definedName name="Sample_Z" localSheetId="12">#REF!</definedName>
    <definedName name="Sample_Z" localSheetId="16">#REF!</definedName>
    <definedName name="Sample_Z" localSheetId="20">#REF!</definedName>
    <definedName name="Sample_Z" localSheetId="24">#REF!</definedName>
    <definedName name="Sample_Z">#REF!</definedName>
    <definedName name="SAMPLE1">#REF!</definedName>
    <definedName name="SAMPLE10">#REF!</definedName>
    <definedName name="SAMPLE11">#REF!</definedName>
    <definedName name="SAMPLE12">#REF!</definedName>
    <definedName name="SAMPLE13">#REF!</definedName>
    <definedName name="SAMPLE14">#REF!</definedName>
    <definedName name="SAMPLE15">#REF!</definedName>
    <definedName name="SAMPLE16">#REF!</definedName>
    <definedName name="SAMPLE2">#REF!</definedName>
    <definedName name="SAMPLE3">#REF!</definedName>
    <definedName name="SAMPLE4">#REF!</definedName>
    <definedName name="SAMPLE5">#REF!</definedName>
    <definedName name="SAMPLE6">#REF!</definedName>
    <definedName name="SAMPLE7">#REF!</definedName>
    <definedName name="SAMPLE8">#REF!</definedName>
    <definedName name="SAMPLE9">#REF!</definedName>
    <definedName name="SAMPLECOUNT">#REF!</definedName>
    <definedName name="sampled_from" localSheetId="16">[149]Database!$H$62</definedName>
    <definedName name="sampled_from">[3]Database!$H$62</definedName>
    <definedName name="sampling_date_known" localSheetId="16">[149]Database!$J$35</definedName>
    <definedName name="sampling_date_known">[3]Database!$J$35</definedName>
    <definedName name="Sampling_Pressure_Spinner">'[76]Data Entry'!$D$124</definedName>
    <definedName name="Sampling_Temperature_Spinner">'[76]Data Entry'!$D$125</definedName>
    <definedName name="sampling_time_known" localSheetId="16">[149]Database!$J$36</definedName>
    <definedName name="sampling_time_known">[3]Database!$J$36</definedName>
    <definedName name="SCC" localSheetId="2">#REF!</definedName>
    <definedName name="SCC" localSheetId="4">#REF!</definedName>
    <definedName name="SCC" localSheetId="1">#REF!</definedName>
    <definedName name="SCC" localSheetId="12">#REF!</definedName>
    <definedName name="SCC" localSheetId="16">#REF!</definedName>
    <definedName name="SCC" localSheetId="20">#REF!</definedName>
    <definedName name="SCC" localSheetId="24">#REF!</definedName>
    <definedName name="SCC">#REF!</definedName>
    <definedName name="SCCINJ">'[126]Input Data'!$E$39</definedName>
    <definedName name="sd">#REF!</definedName>
    <definedName name="sdasdasdadada" localSheetId="6" hidden="1">{#N/A,#N/A,FALSE,"Oil-Based Mud"}</definedName>
    <definedName name="sdasdasdadada" localSheetId="9" hidden="1">{#N/A,#N/A,FALSE,"Oil-Based Mud"}</definedName>
    <definedName name="sdasdasdadada" localSheetId="10" hidden="1">{#N/A,#N/A,FALSE,"Oil-Based Mud"}</definedName>
    <definedName name="sdasdasdadada" localSheetId="11" hidden="1">{#N/A,#N/A,FALSE,"Oil-Based Mud"}</definedName>
    <definedName name="sdasdasdadada" localSheetId="7" hidden="1">{#N/A,#N/A,FALSE,"Oil-Based Mud"}</definedName>
    <definedName name="sdasdasdadada" localSheetId="8" hidden="1">{#N/A,#N/A,FALSE,"Oil-Based Mud"}</definedName>
    <definedName name="sdasdasdadada" localSheetId="14" hidden="1">{#N/A,#N/A,FALSE,"Oil-Based Mud"}</definedName>
    <definedName name="sdasdasdadada" localSheetId="15" hidden="1">{#N/A,#N/A,FALSE,"Oil-Based Mud"}</definedName>
    <definedName name="sdasdasdadada" localSheetId="19" hidden="1">{#N/A,#N/A,FALSE,"Oil-Based Mud"}</definedName>
    <definedName name="sdasdasdadada" localSheetId="18" hidden="1">{#N/A,#N/A,FALSE,"Oil-Based Mud"}</definedName>
    <definedName name="sdasdasdadada" localSheetId="22" hidden="1">{#N/A,#N/A,FALSE,"Oil-Based Mud"}</definedName>
    <definedName name="sdasdasdadada" localSheetId="23" hidden="1">{#N/A,#N/A,FALSE,"Oil-Based Mud"}</definedName>
    <definedName name="sdasdasdadada" localSheetId="26" hidden="1">{#N/A,#N/A,FALSE,"Oil-Based Mud"}</definedName>
    <definedName name="sdasdasdadada" localSheetId="27" hidden="1">{#N/A,#N/A,FALSE,"Oil-Based Mud"}</definedName>
    <definedName name="sdasdasdadada" hidden="1">{#N/A,#N/A,FALSE,"Oil-Based Mud"}</definedName>
    <definedName name="sdfd" localSheetId="6" hidden="1">{#N/A,#N/A,FALSE,"Oil-Based Mud"}</definedName>
    <definedName name="sdfd" localSheetId="9" hidden="1">{#N/A,#N/A,FALSE,"Oil-Based Mud"}</definedName>
    <definedName name="sdfd" localSheetId="10" hidden="1">{#N/A,#N/A,FALSE,"Oil-Based Mud"}</definedName>
    <definedName name="sdfd" localSheetId="11" hidden="1">{#N/A,#N/A,FALSE,"Oil-Based Mud"}</definedName>
    <definedName name="sdfd" localSheetId="7" hidden="1">{#N/A,#N/A,FALSE,"Oil-Based Mud"}</definedName>
    <definedName name="sdfd" localSheetId="8" hidden="1">{#N/A,#N/A,FALSE,"Oil-Based Mud"}</definedName>
    <definedName name="sdfd" localSheetId="14" hidden="1">{#N/A,#N/A,FALSE,"Oil-Based Mud"}</definedName>
    <definedName name="sdfd" localSheetId="15" hidden="1">{#N/A,#N/A,FALSE,"Oil-Based Mud"}</definedName>
    <definedName name="sdfd" localSheetId="19" hidden="1">{#N/A,#N/A,FALSE,"Oil-Based Mud"}</definedName>
    <definedName name="sdfd" localSheetId="18" hidden="1">{#N/A,#N/A,FALSE,"Oil-Based Mud"}</definedName>
    <definedName name="sdfd" localSheetId="22" hidden="1">{#N/A,#N/A,FALSE,"Oil-Based Mud"}</definedName>
    <definedName name="sdfd" localSheetId="23" hidden="1">{#N/A,#N/A,FALSE,"Oil-Based Mud"}</definedName>
    <definedName name="sdfd" localSheetId="26" hidden="1">{#N/A,#N/A,FALSE,"Oil-Based Mud"}</definedName>
    <definedName name="sdfd" localSheetId="27" hidden="1">{#N/A,#N/A,FALSE,"Oil-Based Mud"}</definedName>
    <definedName name="sdfd" hidden="1">{#N/A,#N/A,FALSE,"Oil-Based Mud"}</definedName>
    <definedName name="se">#REF!</definedName>
    <definedName name="second_fraction">'[47]Create Report Page'!$AB$51</definedName>
    <definedName name="Second_Good_Injection_Number">'[79]Sample Table'!$C$28</definedName>
    <definedName name="Second_Good_Sample_No">'[79]Sample Table'!$B$28</definedName>
    <definedName name="Seconds_per_Day">'[76]Atlas-time'!$C$6</definedName>
    <definedName name="section">#REF!</definedName>
    <definedName name="sector" localSheetId="16">[149]Database!$Q$62</definedName>
    <definedName name="sector">[3]Database!$Q$62</definedName>
    <definedName name="Sector_Known" localSheetId="16">[149]Database!$G$36</definedName>
    <definedName name="Sector_Known">[3]Database!$G$36</definedName>
    <definedName name="sector_query" localSheetId="16">[149]Queries!$D$9</definedName>
    <definedName name="sector_query">[3]Queries!$D$9</definedName>
    <definedName name="sector_wildcard_active" localSheetId="16">[149]Queries!$Q$70</definedName>
    <definedName name="sector_wildcard_active">[3]Queries!$Q$70</definedName>
    <definedName name="sedtion">#REF!</definedName>
    <definedName name="select_header_item">'[50]Create Report Page'!$AH$68</definedName>
    <definedName name="select_whole_density">'[50]Create Report Page'!$F$80</definedName>
    <definedName name="selected_email_company_name" localSheetId="4">#REF!</definedName>
    <definedName name="selected_email_company_name" localSheetId="1">#REF!</definedName>
    <definedName name="selected_email_company_name" localSheetId="12">#REF!</definedName>
    <definedName name="selected_email_company_name" localSheetId="16">#REF!</definedName>
    <definedName name="selected_email_company_name" localSheetId="20">#REF!</definedName>
    <definedName name="selected_email_company_name" localSheetId="24">#REF!</definedName>
    <definedName name="selected_email_company_name">#REF!</definedName>
    <definedName name="selected_email_data_range" localSheetId="4">#REF!</definedName>
    <definedName name="selected_email_data_range" localSheetId="1">#REF!</definedName>
    <definedName name="selected_email_data_range" localSheetId="12">#REF!</definedName>
    <definedName name="selected_email_data_range" localSheetId="16">#REF!</definedName>
    <definedName name="selected_email_data_range" localSheetId="20">#REF!</definedName>
    <definedName name="selected_email_data_range" localSheetId="24">#REF!</definedName>
    <definedName name="selected_email_data_range">#REF!</definedName>
    <definedName name="selected_email_header_range" localSheetId="4">#REF!</definedName>
    <definedName name="selected_email_header_range" localSheetId="1">#REF!</definedName>
    <definedName name="selected_email_header_range" localSheetId="12">#REF!</definedName>
    <definedName name="selected_email_header_range" localSheetId="16">#REF!</definedName>
    <definedName name="selected_email_header_range" localSheetId="20">#REF!</definedName>
    <definedName name="selected_email_header_range" localSheetId="24">#REF!</definedName>
    <definedName name="selected_email_header_range">#REF!</definedName>
    <definedName name="selected_email_recipient_company" localSheetId="4">#REF!</definedName>
    <definedName name="selected_email_recipient_company" localSheetId="1">#REF!</definedName>
    <definedName name="selected_email_recipient_company" localSheetId="12">#REF!</definedName>
    <definedName name="selected_email_recipient_company" localSheetId="16">#REF!</definedName>
    <definedName name="selected_email_recipient_company" localSheetId="20">#REF!</definedName>
    <definedName name="selected_email_recipient_company" localSheetId="24">#REF!</definedName>
    <definedName name="selected_email_recipient_company">#REF!</definedName>
    <definedName name="Selected_Group_amt_abs_area">[76]Results!$J$16</definedName>
    <definedName name="Selected_Group_amt_mod_area">[76]Results!$K$16</definedName>
    <definedName name="Selected_Group_area">[76]Results!$I$16</definedName>
    <definedName name="Selected_Group_Criteria">[76]Results!$H$10:$K$11</definedName>
    <definedName name="Selected_Group_List_Data">[76]Results!$H$15:$K$99</definedName>
    <definedName name="Selected_Group_Name">[76]Results!$H$11</definedName>
    <definedName name="selected_inhibitor">'[112]Misc Options'!$G$6</definedName>
    <definedName name="Selected_Injection_Acq_Date">'[76]Sample Table'!$G$17</definedName>
    <definedName name="Selected_Injection_Blank_ID">'[79]Sample Table'!$I$17</definedName>
    <definedName name="Selected_Injection_Bottle_ID">'[76]Sample Table'!$M$17</definedName>
    <definedName name="Selected_Injection_Criteria">'[76]Sample Table'!$B$11:$T$12</definedName>
    <definedName name="Selected_Injection_Instrument">[76]Results!$H$4</definedName>
    <definedName name="Selected_Injection_LIMS_ID">'[76]Sample Table'!$K$17</definedName>
    <definedName name="Selected_Injection_List_Data">'[76]Sample Table'!$B$16:$T$17</definedName>
    <definedName name="Selected_Injection_Number">'[76]Sample Table'!$C$12</definedName>
    <definedName name="Selected_Injection_Project">[76]Results!$H$3</definedName>
    <definedName name="Selected_Injection_Sample_ID">'[76]Sample Table'!$L$17</definedName>
    <definedName name="Selected_Injection_Sample_Name">'[76]Sample Table'!$J$17</definedName>
    <definedName name="Selected_Injection_Workbook">[76]Results!$H$5</definedName>
    <definedName name="Selected_Peak_amt_abs_area">[76]Results!$F$16</definedName>
    <definedName name="Selected_Peak_amt_mod_area">[76]Results!$G$16</definedName>
    <definedName name="Selected_Peak_Area">[76]Results!$D$16</definedName>
    <definedName name="Selected_Peak_Criteria">[76]Results!$B$10:$G$11</definedName>
    <definedName name="Selected_Peak_List_Data">[76]Results!$B$15:$G$99</definedName>
    <definedName name="Selected_Peak_Name">[76]Results!$B$11</definedName>
    <definedName name="Selected_Pressure_Unit" localSheetId="16">'[35]Create Report Page'!$AY$14</definedName>
    <definedName name="Selected_Pressure_Unit">'[35]Create Report Page'!$AY$14</definedName>
    <definedName name="selected_record_graph_data_range" localSheetId="4">#REF!</definedName>
    <definedName name="selected_record_graph_data_range" localSheetId="1">#REF!</definedName>
    <definedName name="selected_record_graph_data_range" localSheetId="12">#REF!</definedName>
    <definedName name="selected_record_graph_data_range" localSheetId="16">#REF!</definedName>
    <definedName name="selected_record_graph_data_range" localSheetId="20">#REF!</definedName>
    <definedName name="selected_record_graph_data_range" localSheetId="24">#REF!</definedName>
    <definedName name="selected_record_graph_data_range">#REF!</definedName>
    <definedName name="Selected_Report_Footer_Format" localSheetId="16">[149]Queries!$U$2</definedName>
    <definedName name="Selected_Report_Footer_Format">[3]Queries!$U$2</definedName>
    <definedName name="Selected_Report_Header_Format" localSheetId="16">[149]Queries!$Q$2</definedName>
    <definedName name="Selected_Report_Header_Format">[3]Queries!$Q$2</definedName>
    <definedName name="Selected_Sample_Category" localSheetId="16">[149]Queries!$P$17</definedName>
    <definedName name="Selected_Sample_Category">[3]Queries!$P$17</definedName>
    <definedName name="Selected_Sample_Category_Active" localSheetId="16">[149]Queries!$R$17</definedName>
    <definedName name="Selected_Sample_Category_Active">[3]Queries!$R$17</definedName>
    <definedName name="Selected_Sample_Category_Code" localSheetId="16">[149]Queries!$Q$17</definedName>
    <definedName name="Selected_Sample_Category_Code">[3]Queries!$Q$17</definedName>
    <definedName name="selected_sample_graph_data_paste_range" localSheetId="4">#REF!</definedName>
    <definedName name="selected_sample_graph_data_paste_range" localSheetId="1">#REF!</definedName>
    <definedName name="selected_sample_graph_data_paste_range" localSheetId="12">#REF!</definedName>
    <definedName name="selected_sample_graph_data_paste_range" localSheetId="16">#REF!</definedName>
    <definedName name="selected_sample_graph_data_paste_range" localSheetId="20">#REF!</definedName>
    <definedName name="selected_sample_graph_data_paste_range" localSheetId="24">#REF!</definedName>
    <definedName name="selected_sample_graph_data_paste_range">#REF!</definedName>
    <definedName name="selected_sample_graph_data_paste_range_end" localSheetId="4">#REF!</definedName>
    <definedName name="selected_sample_graph_data_paste_range_end" localSheetId="1">#REF!</definedName>
    <definedName name="selected_sample_graph_data_paste_range_end" localSheetId="12">#REF!</definedName>
    <definedName name="selected_sample_graph_data_paste_range_end" localSheetId="16">#REF!</definedName>
    <definedName name="selected_sample_graph_data_paste_range_end" localSheetId="20">#REF!</definedName>
    <definedName name="selected_sample_graph_data_paste_range_end" localSheetId="24">#REF!</definedName>
    <definedName name="selected_sample_graph_data_paste_range_end">#REF!</definedName>
    <definedName name="selected_sample_graph_data_paste_range_start" localSheetId="4">#REF!</definedName>
    <definedName name="selected_sample_graph_data_paste_range_start" localSheetId="1">#REF!</definedName>
    <definedName name="selected_sample_graph_data_paste_range_start" localSheetId="12">#REF!</definedName>
    <definedName name="selected_sample_graph_data_paste_range_start" localSheetId="16">#REF!</definedName>
    <definedName name="selected_sample_graph_data_paste_range_start" localSheetId="20">#REF!</definedName>
    <definedName name="selected_sample_graph_data_paste_range_start" localSheetId="24">#REF!</definedName>
    <definedName name="selected_sample_graph_data_paste_range_start">#REF!</definedName>
    <definedName name="Selected_Sample_No">'[76]Sample Table'!$B$12</definedName>
    <definedName name="selected_sample_range">'[89]Cylinder Database'!$G$17:$N$517</definedName>
    <definedName name="Selected_Sample_Summary_Details" localSheetId="16">[149]Database!$F$47</definedName>
    <definedName name="Selected_Sample_Summary_Details">[3]Database!$F$47</definedName>
    <definedName name="selected_sample_tabular_data_paste_range" localSheetId="4">#REF!</definedName>
    <definedName name="selected_sample_tabular_data_paste_range" localSheetId="1">#REF!</definedName>
    <definedName name="selected_sample_tabular_data_paste_range" localSheetId="12">#REF!</definedName>
    <definedName name="selected_sample_tabular_data_paste_range" localSheetId="16">#REF!</definedName>
    <definedName name="selected_sample_tabular_data_paste_range" localSheetId="20">#REF!</definedName>
    <definedName name="selected_sample_tabular_data_paste_range" localSheetId="24">#REF!</definedName>
    <definedName name="selected_sample_tabular_data_paste_range">#REF!</definedName>
    <definedName name="selected_sampling_pressure_unit">'[76]Data Entry'!$D$25</definedName>
    <definedName name="selected_sampling_temperature_unit">'[76]Data Entry'!$D$26</definedName>
    <definedName name="Selected_Single_Internal_Standard_List_No">'[79]Data Entry'!$C$120</definedName>
    <definedName name="Selected_Temperature_Unit" localSheetId="16">'[35]Create Report Page'!$AY$19</definedName>
    <definedName name="Selected_Temperature_Unit">'[35]Create Report Page'!$AY$19</definedName>
    <definedName name="Selected_Viscosity_Unit" localSheetId="16">'[35]Create Report Page'!$AY$24</definedName>
    <definedName name="Selected_Viscosity_Unit">'[35]Create Report Page'!$AY$24</definedName>
    <definedName name="Selected_Water_Category" localSheetId="16">[149]Database!$P$45</definedName>
    <definedName name="Selected_Water_Category">[3]Database!$P$45</definedName>
    <definedName name="Selected_Water_Category_Code" localSheetId="16">[149]Database!$Q$42</definedName>
    <definedName name="Selected_Water_Category_Code">[3]Database!$Q$42</definedName>
    <definedName name="Selected_Workbook">'[76]Sample Table'!$H$4</definedName>
    <definedName name="sencount" hidden="1">1</definedName>
    <definedName name="Sep_Ref_Press" localSheetId="16">'[44]Data Entry - Volumetrics'!$E$42</definedName>
    <definedName name="Sep_Ref_Press">'[44]Data Entry - Volumetrics'!$E$42</definedName>
    <definedName name="Separator_Liquid_WP">'[138]Data Entry'!$E$38</definedName>
    <definedName name="Separator_Liquid_WT">'[138]Data Entry'!$E$39</definedName>
    <definedName name="Separator_Pressure">'[50]Data Entry'!$E$16</definedName>
    <definedName name="Separator_Temperature">'[50]Data Entry'!$E$17</definedName>
    <definedName name="SEPP">[31]Wellstream_Calculation!$D$7</definedName>
    <definedName name="SepPress">#REF!</definedName>
    <definedName name="SEPT">[31]Wellstream_Calculation!$D$8</definedName>
    <definedName name="SepTemp">#REF!</definedName>
    <definedName name="Service">#REF!</definedName>
    <definedName name="Service_Description">#REF!</definedName>
    <definedName name="sfs" localSheetId="6" hidden="1">{#N/A,#N/A,FALSE,"Oil-Based Mud"}</definedName>
    <definedName name="sfs" localSheetId="9" hidden="1">{#N/A,#N/A,FALSE,"Oil-Based Mud"}</definedName>
    <definedName name="sfs" localSheetId="10" hidden="1">{#N/A,#N/A,FALSE,"Oil-Based Mud"}</definedName>
    <definedName name="sfs" localSheetId="11" hidden="1">{#N/A,#N/A,FALSE,"Oil-Based Mud"}</definedName>
    <definedName name="sfs" localSheetId="7" hidden="1">{#N/A,#N/A,FALSE,"Oil-Based Mud"}</definedName>
    <definedName name="sfs" localSheetId="8" hidden="1">{#N/A,#N/A,FALSE,"Oil-Based Mud"}</definedName>
    <definedName name="sfs" localSheetId="14" hidden="1">{#N/A,#N/A,FALSE,"Oil-Based Mud"}</definedName>
    <definedName name="sfs" localSheetId="15" hidden="1">{#N/A,#N/A,FALSE,"Oil-Based Mud"}</definedName>
    <definedName name="sfs" localSheetId="19" hidden="1">{#N/A,#N/A,FALSE,"Oil-Based Mud"}</definedName>
    <definedName name="sfs" localSheetId="18" hidden="1">{#N/A,#N/A,FALSE,"Oil-Based Mud"}</definedName>
    <definedName name="sfs" localSheetId="22" hidden="1">{#N/A,#N/A,FALSE,"Oil-Based Mud"}</definedName>
    <definedName name="sfs" localSheetId="23" hidden="1">{#N/A,#N/A,FALSE,"Oil-Based Mud"}</definedName>
    <definedName name="sfs" localSheetId="26" hidden="1">{#N/A,#N/A,FALSE,"Oil-Based Mud"}</definedName>
    <definedName name="sfs" localSheetId="27" hidden="1">{#N/A,#N/A,FALSE,"Oil-Based Mud"}</definedName>
    <definedName name="sfs" hidden="1">{#N/A,#N/A,FALSE,"Oil-Based Mud"}</definedName>
    <definedName name="SG_corrected_to_60_F">'[112]Misc Calcs + Correlations'!$G$13</definedName>
    <definedName name="SGOBM">#REF!</definedName>
    <definedName name="sheet2" localSheetId="6" hidden="1">{#N/A,#N/A,FALSE,"Oil-Based Mud"}</definedName>
    <definedName name="sheet2" localSheetId="9" hidden="1">{#N/A,#N/A,FALSE,"Oil-Based Mud"}</definedName>
    <definedName name="sheet2" localSheetId="10" hidden="1">{#N/A,#N/A,FALSE,"Oil-Based Mud"}</definedName>
    <definedName name="sheet2" localSheetId="11" hidden="1">{#N/A,#N/A,FALSE,"Oil-Based Mud"}</definedName>
    <definedName name="sheet2" localSheetId="7" hidden="1">{#N/A,#N/A,FALSE,"Oil-Based Mud"}</definedName>
    <definedName name="sheet2" localSheetId="8" hidden="1">{#N/A,#N/A,FALSE,"Oil-Based Mud"}</definedName>
    <definedName name="sheet2" localSheetId="14" hidden="1">{#N/A,#N/A,FALSE,"Oil-Based Mud"}</definedName>
    <definedName name="sheet2" localSheetId="15" hidden="1">{#N/A,#N/A,FALSE,"Oil-Based Mud"}</definedName>
    <definedName name="sheet2" localSheetId="19" hidden="1">{#N/A,#N/A,FALSE,"Oil-Based Mud"}</definedName>
    <definedName name="sheet2" localSheetId="18" hidden="1">{#N/A,#N/A,FALSE,"Oil-Based Mud"}</definedName>
    <definedName name="sheet2" localSheetId="22" hidden="1">{#N/A,#N/A,FALSE,"Oil-Based Mud"}</definedName>
    <definedName name="sheet2" localSheetId="23" hidden="1">{#N/A,#N/A,FALSE,"Oil-Based Mud"}</definedName>
    <definedName name="sheet2" localSheetId="26" hidden="1">{#N/A,#N/A,FALSE,"Oil-Based Mud"}</definedName>
    <definedName name="sheet2" localSheetId="27" hidden="1">{#N/A,#N/A,FALSE,"Oil-Based Mud"}</definedName>
    <definedName name="sheet2" hidden="1">{#N/A,#N/A,FALSE,"Oil-Based Mud"}</definedName>
    <definedName name="Shell">[111]TBP_Format!$Q$5:$R$69</definedName>
    <definedName name="Shell_U.K._Exploration_and_Production">"company_name"</definedName>
    <definedName name="Short_Form_Internal_Report">#REF!</definedName>
    <definedName name="Shrinkage" localSheetId="2">#REF!</definedName>
    <definedName name="Shrinkage" localSheetId="4">#REF!</definedName>
    <definedName name="Shrinkage" localSheetId="1">#REF!</definedName>
    <definedName name="Shrinkage" localSheetId="12">#REF!</definedName>
    <definedName name="Shrinkage" localSheetId="16">#REF!</definedName>
    <definedName name="Shrinkage" localSheetId="20">#REF!</definedName>
    <definedName name="Shrinkage" localSheetId="24">#REF!</definedName>
    <definedName name="Shrinkage">#REF!</definedName>
    <definedName name="shrinkage_factor">'[60]Wellstream Calculation'!$C$95</definedName>
    <definedName name="Shrnk.FVF">#REF!</definedName>
    <definedName name="Shrnk.RV">#REF!</definedName>
    <definedName name="Shrnk.TE">#REF!</definedName>
    <definedName name="Sim_Data" localSheetId="16">'[35]Data Calc'!$Z$7:$AA$24</definedName>
    <definedName name="Sim_Data">'[35]Data Calc'!$Z$7:$AA$24</definedName>
    <definedName name="Single_Internal_Standard_List">'[79]Data Entry'!$B$121:$B$128</definedName>
    <definedName name="SinglePhase_A_Value" localSheetId="16">'[35]Data Calc'!$AK$44</definedName>
    <definedName name="SinglePhase_A_Value">'[35]Data Calc'!$AK$44</definedName>
    <definedName name="SinglePhase_B_Value" localSheetId="16">'[35]Data Calc'!$AL$44</definedName>
    <definedName name="SinglePhase_B_Value">'[35]Data Calc'!$AL$44</definedName>
    <definedName name="SinglePhase_C_Value" localSheetId="16">'[35]Data Calc'!$AM$44</definedName>
    <definedName name="SinglePhase_C_Value">'[35]Data Calc'!$AM$44</definedName>
    <definedName name="SinglePhase_Co_Value" localSheetId="16">'[35]Data Calc'!$AV$7</definedName>
    <definedName name="SinglePhase_Co_Value">'[35]Data Calc'!$AV$7</definedName>
    <definedName name="SinglePhase_D_Value" localSheetId="16">'[35]Data Calc'!$AN$44</definedName>
    <definedName name="SinglePhase_D_Value">'[35]Data Calc'!$AN$44</definedName>
    <definedName name="SinglePhase_Data_Omit" localSheetId="16">'[35]Data Calc'!$Q$35:$Q$44</definedName>
    <definedName name="SinglePhase_Data_Omit">'[35]Data Calc'!$Q$35:$Q$44</definedName>
    <definedName name="SinglePhase_Data_Range" localSheetId="16">'[35]Data Calc'!$C$35:$H$44</definedName>
    <definedName name="SinglePhase_Data_Range">'[35]Data Calc'!$C$35:$H$44</definedName>
    <definedName name="SinglePhase_Data_Transfer" localSheetId="16">'[35]Data Calc'!$AP$32:$AQ$41</definedName>
    <definedName name="SinglePhase_Data_Transfer">'[35]Data Calc'!$AP$32:$AQ$41</definedName>
    <definedName name="SinglePhase_E_Value" localSheetId="16">'[35]Data Calc'!$AO$44</definedName>
    <definedName name="SinglePhase_E_Value">'[35]Data Calc'!$AO$44</definedName>
    <definedName name="SinglePhase_i_Enter" localSheetId="16">'[35]Data Calc'!$V$30</definedName>
    <definedName name="SinglePhase_i_Enter">'[35]Data Calc'!$V$30</definedName>
    <definedName name="SinglePhase_i_Value" localSheetId="16">'[35]Data Calc'!$AG$44</definedName>
    <definedName name="SinglePhase_i_Value">'[35]Data Calc'!$AG$44</definedName>
    <definedName name="SinglePhase_ijkl_Data" localSheetId="16">'[35]Data Calc'!$AG$44:$AJ$44</definedName>
    <definedName name="SinglePhase_ijkl_Data">'[35]Data Calc'!$AG$44:$AJ$44</definedName>
    <definedName name="SinglePhase_j_Enter" localSheetId="16">'[35]Data Calc'!$V$32</definedName>
    <definedName name="SinglePhase_j_Enter">'[35]Data Calc'!$V$32</definedName>
    <definedName name="SinglePhase_j_Value" localSheetId="16">'[35]Data Calc'!$AH$44</definedName>
    <definedName name="SinglePhase_j_Value">'[35]Data Calc'!$AH$44</definedName>
    <definedName name="SinglePhase_k_Enter" localSheetId="16">'[35]Data Calc'!$V$34</definedName>
    <definedName name="SinglePhase_k_Enter">'[35]Data Calc'!$V$34</definedName>
    <definedName name="SinglePhase_k_Value" localSheetId="16">'[35]Data Calc'!$AI$44</definedName>
    <definedName name="SinglePhase_k_Value">'[35]Data Calc'!$AI$44</definedName>
    <definedName name="SinglePhase_l_Enter" localSheetId="16">'[35]Data Calc'!$V$36</definedName>
    <definedName name="SinglePhase_l_Enter">'[35]Data Calc'!$V$36</definedName>
    <definedName name="SinglePhase_l_Value" localSheetId="16">'[35]Data Calc'!$AJ$44</definedName>
    <definedName name="SinglePhase_l_Value">'[35]Data Calc'!$AJ$44</definedName>
    <definedName name="SinglePhase_Pb" localSheetId="16">'[35]Data Calc'!$E$31</definedName>
    <definedName name="SinglePhase_Pb">'[35]Data Calc'!$E$31</definedName>
    <definedName name="SinglePhase_X_Max" localSheetId="16">'[35]Data Calc'!$BA$29</definedName>
    <definedName name="SinglePhase_X_Max">'[35]Data Calc'!$BA$29</definedName>
    <definedName name="SinglePhase_X_Min" localSheetId="16">'[35]Data Calc'!$BA$30</definedName>
    <definedName name="SinglePhase_X_Min">'[35]Data Calc'!$BA$30</definedName>
    <definedName name="SinglePhase_Y_Max" localSheetId="16">'[35]Data Calc'!$BB$29</definedName>
    <definedName name="SinglePhase_Y_Max">'[35]Data Calc'!$BB$29</definedName>
    <definedName name="SinglePhase_Y_Min" localSheetId="16">'[35]Data Calc'!$BB$30</definedName>
    <definedName name="SinglePhase_Y_Min">'[35]Data Calc'!$BB$30</definedName>
    <definedName name="sinker" localSheetId="16">'[38]Linked Data'!$C$50:$E$53</definedName>
    <definedName name="sinker">'[38]Linked Data'!$C$50:$E$53</definedName>
    <definedName name="SINKER_DENSITY" localSheetId="16">[38]FS_CALC!$D$30</definedName>
    <definedName name="SINKER_DENSITY">[38]FS_CALC!$D$30</definedName>
    <definedName name="Smoothed_Delta_Moles">'[11]Data Entry - Volumetrics'!$G$100</definedName>
    <definedName name="Smoothed_FVF_Ratio">'[11]Data Entry - Volumetrics'!$G$102</definedName>
    <definedName name="Smoothed_Moles_Charged">'[11]Data Entry - Volumetrics'!$G$98</definedName>
    <definedName name="Smoothed_Moles_Recovered">'[11]Data Entry - Volumetrics'!$G$99</definedName>
    <definedName name="solver_opt" hidden="1">#REF!</definedName>
    <definedName name="Sort_1" localSheetId="16">[149]Queries!$S$54</definedName>
    <definedName name="Sort_1">[3]Queries!$S$54</definedName>
    <definedName name="sort_1_active" localSheetId="16">[149]Queries!$U$54</definedName>
    <definedName name="sort_1_active">[3]Queries!$U$54</definedName>
    <definedName name="Sort_2" localSheetId="16">[149]Queries!$S$55</definedName>
    <definedName name="Sort_2">[3]Queries!$S$55</definedName>
    <definedName name="sort_2_active" localSheetId="16">[149]Queries!$U$55</definedName>
    <definedName name="sort_2_active">[3]Queries!$U$55</definedName>
    <definedName name="Sort_3" localSheetId="16">[149]Queries!$S$56</definedName>
    <definedName name="Sort_3">[3]Queries!$S$56</definedName>
    <definedName name="sort_3_active" localSheetId="16">[149]Queries!$U$56</definedName>
    <definedName name="sort_3_active">[3]Queries!$U$56</definedName>
    <definedName name="Sort_4" localSheetId="16">[149]Queries!$S$57</definedName>
    <definedName name="Sort_4">[3]Queries!$S$57</definedName>
    <definedName name="sort_4_active" localSheetId="16">[149]Queries!$U$57</definedName>
    <definedName name="sort_4_active">[3]Queries!$U$57</definedName>
    <definedName name="sort_order_sql" localSheetId="16">[149]Queries!$X$54</definedName>
    <definedName name="sort_order_sql">[3]Queries!$X$54</definedName>
    <definedName name="source_of_data_type_DB_range" localSheetId="4">#REF!</definedName>
    <definedName name="source_of_data_type_DB_range" localSheetId="1">#REF!</definedName>
    <definedName name="source_of_data_type_DB_range" localSheetId="12">#REF!</definedName>
    <definedName name="source_of_data_type_DB_range" localSheetId="16">#REF!</definedName>
    <definedName name="source_of_data_type_DB_range" localSheetId="20">#REF!</definedName>
    <definedName name="source_of_data_type_DB_range" localSheetId="24">#REF!</definedName>
    <definedName name="source_of_data_type_DB_range">#REF!</definedName>
    <definedName name="Spike_Area">'[79]Loss Adjustments'!$V$74</definedName>
    <definedName name="spike_name">'[48]Data Entry'!$C$121</definedName>
    <definedName name="Spike_Removal_Area_Error_PC">'[48]Loss Adjustments'!$V$73</definedName>
    <definedName name="spin_max">'[58]Wax Data'!$P$30</definedName>
    <definedName name="spin_min">'[58]Wax Data'!$P$27</definedName>
    <definedName name="SQL_Fields_String" localSheetId="16">[149]Database!$F$51</definedName>
    <definedName name="SQL_Fields_String">[3]Database!$F$51</definedName>
    <definedName name="SQL_values_string">[76]Database!$G$19</definedName>
    <definedName name="ss">#REF!</definedName>
    <definedName name="sss">#REF!</definedName>
    <definedName name="sssss" localSheetId="16">[36]Front!$J$18</definedName>
    <definedName name="sssss">[36]Front!$J$18</definedName>
    <definedName name="ST">#REF!</definedName>
    <definedName name="ST_Rel_Bbl">[91]TB_FLASH!$U$38</definedName>
    <definedName name="Stable">#REF!</definedName>
    <definedName name="StableTime">#REF!</definedName>
    <definedName name="Stage">#REF!</definedName>
    <definedName name="stage_1" localSheetId="16">'[34]Data Entry - Compositions'!$L$7</definedName>
    <definedName name="stage_1">'[34]Data Entry - Compositions'!$L$7</definedName>
    <definedName name="stages">[91]TB_FLASH!$T$33</definedName>
    <definedName name="Standard" localSheetId="2">'[24]Properties + Constants'!#REF!</definedName>
    <definedName name="Standard" localSheetId="4">'[14]Properties + Constants'!#REF!</definedName>
    <definedName name="Standard" localSheetId="1">'[12]Properties + Constants'!#REF!</definedName>
    <definedName name="Standard" localSheetId="12">'[145]Properties + Constants'!#REF!</definedName>
    <definedName name="Standard" localSheetId="16">'[145]Properties + Constants'!#REF!</definedName>
    <definedName name="Standard" localSheetId="20">'[145]Properties + Constants'!#REF!</definedName>
    <definedName name="Standard" localSheetId="24">'[145]Properties + Constants'!#REF!</definedName>
    <definedName name="Standard">'[14]Properties + Constants'!#REF!</definedName>
    <definedName name="standard_deviation_of_ratio">'[79]Loss Adjustments'!$L$57</definedName>
    <definedName name="Standardised_Gas_Volume">'[50]Gravimetric+Volumetric Calcs'!$D$33</definedName>
    <definedName name="start">[73]Depletion!$E$13</definedName>
    <definedName name="start_hhmm">'[76]Atlas-time'!$C$28</definedName>
    <definedName name="start_looking">[73]Depletion!$E$13</definedName>
    <definedName name="start_month">'[76]Atlas-time'!$C$27</definedName>
    <definedName name="start_of_gas_wtpc">'[50]Data Entry'!$G$5</definedName>
    <definedName name="start_of_liq_wtpc">'[50]Data Entry'!$H$5</definedName>
    <definedName name="starting_page_number" localSheetId="16">[149]Queries!$R$104</definedName>
    <definedName name="starting_page_number">[3]Queries!$R$104</definedName>
    <definedName name="Std_Molar_Volume_15.6C">'[50]Properties + Constants'!$H$70</definedName>
    <definedName name="STDEN">'[126]Input Data'!$E$20</definedName>
    <definedName name="Stiff_Data" localSheetId="16">[149]converted_12_ion!$BD$321</definedName>
    <definedName name="Stiff_Data">[3]converted_12_ion!$BD$321</definedName>
    <definedName name="Stochastic.Limit" localSheetId="16">'[35]curve fit'!$AA$3</definedName>
    <definedName name="Stochastic.Limit">'[35]curve fit'!$AA$3</definedName>
    <definedName name="stocktank_density" localSheetId="16">'[44]Data Entry - Volumetrics'!$W$30</definedName>
    <definedName name="stocktank_density">'[44]Data Entry - Volumetrics'!$W$30</definedName>
    <definedName name="Stocktank_oil">#REF!</definedName>
    <definedName name="stocktank_temp" localSheetId="16">'[44]Data Entry - Volumetrics'!$O$7</definedName>
    <definedName name="stocktank_temp">'[44]Data Entry - Volumetrics'!$O$7</definedName>
    <definedName name="study_type">'[73]Create Report Page'!$CH$59</definedName>
    <definedName name="sub_footer" localSheetId="2">#REF!</definedName>
    <definedName name="sub_footer" localSheetId="1">#REF!</definedName>
    <definedName name="sub_footer" localSheetId="16">[148]Front!$J$24</definedName>
    <definedName name="sub_footer">[26]Front!$J$24</definedName>
    <definedName name="sub_footer_1" localSheetId="20">#REF!</definedName>
    <definedName name="sub_footer_1" localSheetId="24">#REF!</definedName>
    <definedName name="sub_footer_1">Front!$J$24</definedName>
    <definedName name="sub_footer_2" localSheetId="20">#REF!</definedName>
    <definedName name="sub_footer_2" localSheetId="24">#REF!</definedName>
    <definedName name="sub_footer_2">Front!$J$25</definedName>
    <definedName name="sulphur_aw">'[112]ICP Calculations'!$C$33</definedName>
    <definedName name="sw">#REF!</definedName>
    <definedName name="Swap_Spiked_for_Unspiked">'[48]Data Entry'!$C$109</definedName>
    <definedName name="sx">#REF!</definedName>
    <definedName name="SynMix1_Report">'[79]SynMix 1'!$A$1:$AT$87</definedName>
    <definedName name="SynMix2_Report">'[79]SynMix 2'!$A$1:$AT$87</definedName>
    <definedName name="SynMix3_Report">'[79]SynMix 3'!$A$1:$AT$87</definedName>
    <definedName name="Synthetic_Mix_Report">'[79]SynMix 1'!$A$1:$AT$87</definedName>
    <definedName name="t">#REF!</definedName>
    <definedName name="T.c">'[105]Sample QC'!#REF!</definedName>
    <definedName name="T.f">'[105]Sample QC'!#REF!</definedName>
    <definedName name="T.units">'[105]Sample QC'!#REF!</definedName>
    <definedName name="T_Abs">'[101]Res Fluid Composition'!#REF!</definedName>
    <definedName name="T_AbsR">#REF!</definedName>
    <definedName name="T_base" localSheetId="16">[40]Volumetrics!$G$15</definedName>
    <definedName name="T_base">[40]Volumetrics!$G$15</definedName>
    <definedName name="T_BaseF">#REF!</definedName>
    <definedName name="T_Calib" localSheetId="16">[45]Volumetrics!$G$23</definedName>
    <definedName name="T_Calib">[45]Volumetrics!$G$23</definedName>
    <definedName name="T_Cyl">#REF!</definedName>
    <definedName name="T_Dual">#REF!</definedName>
    <definedName name="T_GasMeter">'[101]Res Fluid Composition'!#REF!</definedName>
    <definedName name="t_grav" localSheetId="16">'[44]Data Entry - Volumetrics'!$E$53</definedName>
    <definedName name="t_grav">'[44]Data Entry - Volumetrics'!$E$53</definedName>
    <definedName name="T_Lab">#REF!</definedName>
    <definedName name="T_LabGas">#REF!</definedName>
    <definedName name="T_New">[129]DEPN_RECOVERY!#REF!</definedName>
    <definedName name="T_Pump">'[101]Res Fluid Composition'!#REF!</definedName>
    <definedName name="T_res">[30]Data!$E$28</definedName>
    <definedName name="T_Sampling">'[99]Injection Gas Composition'!#REF!</definedName>
    <definedName name="T_Sep">#REF!</definedName>
    <definedName name="T_Work">'[101]Res Fluid Composition'!#REF!</definedName>
    <definedName name="TABLENO">#REF!</definedName>
    <definedName name="tabular_data_block" localSheetId="4">#REF!</definedName>
    <definedName name="tabular_data_block" localSheetId="1">#REF!</definedName>
    <definedName name="tabular_data_block" localSheetId="12">#REF!</definedName>
    <definedName name="tabular_data_block" localSheetId="16">#REF!</definedName>
    <definedName name="tabular_data_block" localSheetId="20">#REF!</definedName>
    <definedName name="tabular_data_block" localSheetId="24">#REF!</definedName>
    <definedName name="tabular_data_block">#REF!</definedName>
    <definedName name="tabular_data_clipboard_range" localSheetId="4">#REF!</definedName>
    <definedName name="tabular_data_clipboard_range" localSheetId="1">#REF!</definedName>
    <definedName name="tabular_data_clipboard_range" localSheetId="12">#REF!</definedName>
    <definedName name="tabular_data_clipboard_range" localSheetId="16">#REF!</definedName>
    <definedName name="tabular_data_clipboard_range" localSheetId="20">#REF!</definedName>
    <definedName name="tabular_data_clipboard_range" localSheetId="24">#REF!</definedName>
    <definedName name="tabular_data_clipboard_range">#REF!</definedName>
    <definedName name="tabular_data_clipboard_range_source" localSheetId="4">#REF!</definedName>
    <definedName name="tabular_data_clipboard_range_source" localSheetId="1">#REF!</definedName>
    <definedName name="tabular_data_clipboard_range_source" localSheetId="12">#REF!</definedName>
    <definedName name="tabular_data_clipboard_range_source" localSheetId="16">#REF!</definedName>
    <definedName name="tabular_data_clipboard_range_source" localSheetId="20">#REF!</definedName>
    <definedName name="tabular_data_clipboard_range_source" localSheetId="24">#REF!</definedName>
    <definedName name="tabular_data_clipboard_range_source">#REF!</definedName>
    <definedName name="tabular_data_maximum_range" localSheetId="4">#REF!</definedName>
    <definedName name="tabular_data_maximum_range" localSheetId="1">#REF!</definedName>
    <definedName name="tabular_data_maximum_range" localSheetId="12">#REF!</definedName>
    <definedName name="tabular_data_maximum_range" localSheetId="16">#REF!</definedName>
    <definedName name="tabular_data_maximum_range" localSheetId="20">#REF!</definedName>
    <definedName name="tabular_data_maximum_range" localSheetId="24">#REF!</definedName>
    <definedName name="tabular_data_maximum_range">#REF!</definedName>
    <definedName name="tabular_data_print_range" localSheetId="4">#REF!</definedName>
    <definedName name="tabular_data_print_range" localSheetId="1">#REF!</definedName>
    <definedName name="tabular_data_print_range" localSheetId="12">#REF!</definedName>
    <definedName name="tabular_data_print_range" localSheetId="16">#REF!</definedName>
    <definedName name="tabular_data_print_range" localSheetId="20">#REF!</definedName>
    <definedName name="tabular_data_print_range" localSheetId="24">#REF!</definedName>
    <definedName name="tabular_data_print_range">#REF!</definedName>
    <definedName name="tabular_data_sector" localSheetId="4">#REF!</definedName>
    <definedName name="tabular_data_sector" localSheetId="1">#REF!</definedName>
    <definedName name="tabular_data_sector" localSheetId="12">#REF!</definedName>
    <definedName name="tabular_data_sector" localSheetId="16">#REF!</definedName>
    <definedName name="tabular_data_sector" localSheetId="20">#REF!</definedName>
    <definedName name="tabular_data_sector" localSheetId="24">#REF!</definedName>
    <definedName name="tabular_data_sector">#REF!</definedName>
    <definedName name="tabular_data_source_of_print_range" localSheetId="4">#REF!</definedName>
    <definedName name="tabular_data_source_of_print_range" localSheetId="1">#REF!</definedName>
    <definedName name="tabular_data_source_of_print_range" localSheetId="12">#REF!</definedName>
    <definedName name="tabular_data_source_of_print_range" localSheetId="16">#REF!</definedName>
    <definedName name="tabular_data_source_of_print_range" localSheetId="20">#REF!</definedName>
    <definedName name="tabular_data_source_of_print_range" localSheetId="24">#REF!</definedName>
    <definedName name="tabular_data_source_of_print_range">#REF!</definedName>
    <definedName name="tabular_data_well" localSheetId="4">#REF!</definedName>
    <definedName name="tabular_data_well" localSheetId="1">#REF!</definedName>
    <definedName name="tabular_data_well" localSheetId="12">#REF!</definedName>
    <definedName name="tabular_data_well" localSheetId="16">#REF!</definedName>
    <definedName name="tabular_data_well" localSheetId="20">#REF!</definedName>
    <definedName name="tabular_data_well" localSheetId="24">#REF!</definedName>
    <definedName name="tabular_data_well">#REF!</definedName>
    <definedName name="tbase" localSheetId="2">[22]Front!$J$13</definedName>
    <definedName name="tbase" localSheetId="1">[6]Front!$K$19</definedName>
    <definedName name="tbase">[6]Front!$K$19</definedName>
    <definedName name="TBase_Option">'[77]B1-2'!#REF!</definedName>
    <definedName name="TBase_OptionF">'[77]B1-2'!#REF!</definedName>
    <definedName name="TBASEF">[31]Wellstream_Calculation!$C$90</definedName>
    <definedName name="Tc">#REF!</definedName>
    <definedName name="TCD_Data_ID">'[76]Sample Table'!$H$5</definedName>
    <definedName name="tcd_instrument">'[76]Sample Table'!$H$8</definedName>
    <definedName name="TCD_Peak_Names">'[76]Data Entry'!$N$35:$N$48</definedName>
    <definedName name="td">#REF!</definedName>
    <definedName name="TDS_from_SG">'[112]Misc Calcs + Correlations'!$C$16</definedName>
    <definedName name="TE" localSheetId="16">[45]Volumetrics!$G$54</definedName>
    <definedName name="TE">[45]Volumetrics!$G$54</definedName>
    <definedName name="te_inj_gas">'[132]SS-SUM'!$D$22</definedName>
    <definedName name="te_perdeg_injgas">'[132]SS-SUM'!$D$23</definedName>
    <definedName name="TEF" localSheetId="16">[45]Volumetrics!$G$55</definedName>
    <definedName name="TEF">[45]Volumetrics!$G$55</definedName>
    <definedName name="temp" localSheetId="6" hidden="1">{#N/A,#N/A,FALSE,"Oil-Based Mud"}</definedName>
    <definedName name="temp" localSheetId="9" hidden="1">{#N/A,#N/A,FALSE,"Oil-Based Mud"}</definedName>
    <definedName name="temp" localSheetId="10" hidden="1">{#N/A,#N/A,FALSE,"Oil-Based Mud"}</definedName>
    <definedName name="temp" localSheetId="11" hidden="1">{#N/A,#N/A,FALSE,"Oil-Based Mud"}</definedName>
    <definedName name="temp" localSheetId="7" hidden="1">{#N/A,#N/A,FALSE,"Oil-Based Mud"}</definedName>
    <definedName name="temp" localSheetId="8" hidden="1">{#N/A,#N/A,FALSE,"Oil-Based Mud"}</definedName>
    <definedName name="temp" localSheetId="14" hidden="1">{#N/A,#N/A,FALSE,"Oil-Based Mud"}</definedName>
    <definedName name="temp" localSheetId="15" hidden="1">{#N/A,#N/A,FALSE,"Oil-Based Mud"}</definedName>
    <definedName name="temp" localSheetId="19" hidden="1">{#N/A,#N/A,FALSE,"Oil-Based Mud"}</definedName>
    <definedName name="temp" localSheetId="18" hidden="1">{#N/A,#N/A,FALSE,"Oil-Based Mud"}</definedName>
    <definedName name="temp" localSheetId="22" hidden="1">{#N/A,#N/A,FALSE,"Oil-Based Mud"}</definedName>
    <definedName name="temp" localSheetId="23" hidden="1">{#N/A,#N/A,FALSE,"Oil-Based Mud"}</definedName>
    <definedName name="temp" localSheetId="26" hidden="1">{#N/A,#N/A,FALSE,"Oil-Based Mud"}</definedName>
    <definedName name="temp" localSheetId="27" hidden="1">{#N/A,#N/A,FALSE,"Oil-Based Mud"}</definedName>
    <definedName name="temp" hidden="1">{#N/A,#N/A,FALSE,"Oil-Based Mud"}</definedName>
    <definedName name="Temp_all_dilutions">'[112]Temporary Data'!$M$6:$M$19</definedName>
    <definedName name="Temp_alternative_resisitivity_temp_F">'[112]Temporary Data'!$E$37</definedName>
    <definedName name="Temp_appearance_after">'[112]Temporary Data'!$E$23</definedName>
    <definedName name="Temp_appearance_before">'[112]Temporary Data'!$E$22</definedName>
    <definedName name="Temp_cell_const">'[112]Temporary Data'!$E$30</definedName>
    <definedName name="Temp_cell_mult_factor">'[112]Temporary Data'!$E$31</definedName>
    <definedName name="Temp_client_specific_data_description">'[112]Temporary Data'!$L$21</definedName>
    <definedName name="Temp_client_specific_data_result">'[112]Temporary Data'!$L$22</definedName>
    <definedName name="temp_data_list">'[112]Temporary Data'!$E$42:$E$127</definedName>
    <definedName name="Temp_database_comment">'[112]Temporary Data'!$L$23</definedName>
    <definedName name="Temp_Depth_Units_Feet">'[112]Temporary Data'!$G$10</definedName>
    <definedName name="temp_electrical_measurement">'[112]Temporary Data'!$G$29</definedName>
    <definedName name="temp_file_link_name">'[112]Temporary Data'!$J$37</definedName>
    <definedName name="temp_filename_validity">'[112]Temporary Data'!$J$32</definedName>
    <definedName name="Temp_Header_Text">'[112]Temporary Data'!$E$5:$E$20</definedName>
    <definedName name="Temp_Hydrogen_Sulphide_detected">'[112]Temporary Data'!$E$24</definedName>
    <definedName name="Temp_icp_entry_data">'[112]Temporary Data'!$L$6:$L$19</definedName>
    <definedName name="Temp_icp_qualifiers">'[112]Temporary Data'!$J$6:$J$19</definedName>
    <definedName name="Temp_lower_misc_tests_data">'[112]Temporary Data'!$E$32:$E$36</definedName>
    <definedName name="Temp_lower_misc_tests_qualifiers">'[112]Temporary Data'!$C$32:$C$36</definedName>
    <definedName name="Temp_measured_resisitivity_temp_F">'[112]Temporary Data'!$E$29</definedName>
    <definedName name="Temp_measured_resistivity">'[112]Temporary Data'!$E$28</definedName>
    <definedName name="Temp_measured_sg">'[112]Temporary Data'!$E$26</definedName>
    <definedName name="Temp_measured_sg_temp_F">'[112]Temporary Data'!$E$27</definedName>
    <definedName name="Temp_ph">'[112]Temporary Data'!$E$32</definedName>
    <definedName name="Temp_qual_resistivity">'[112]Temporary Data'!$C$28</definedName>
    <definedName name="Temp_qual_sg">'[112]Temporary Data'!$C$26</definedName>
    <definedName name="Temp_Selected_Water_Category">'[112]Temporary Data'!$L$24</definedName>
    <definedName name="Temp_Sep">#REF!</definedName>
    <definedName name="temp_sheet_link_name">'[112]Temporary Data'!$J$38</definedName>
    <definedName name="temp0">[84]IFE!#REF!</definedName>
    <definedName name="temp2" localSheetId="6" hidden="1">{#N/A,#N/A,FALSE,"Oil-Based Mud"}</definedName>
    <definedName name="temp2" localSheetId="9" hidden="1">{#N/A,#N/A,FALSE,"Oil-Based Mud"}</definedName>
    <definedName name="temp2" localSheetId="10" hidden="1">{#N/A,#N/A,FALSE,"Oil-Based Mud"}</definedName>
    <definedName name="temp2" localSheetId="11" hidden="1">{#N/A,#N/A,FALSE,"Oil-Based Mud"}</definedName>
    <definedName name="temp2" localSheetId="7" hidden="1">{#N/A,#N/A,FALSE,"Oil-Based Mud"}</definedName>
    <definedName name="temp2" localSheetId="8" hidden="1">{#N/A,#N/A,FALSE,"Oil-Based Mud"}</definedName>
    <definedName name="temp2" localSheetId="14" hidden="1">{#N/A,#N/A,FALSE,"Oil-Based Mud"}</definedName>
    <definedName name="temp2" localSheetId="15" hidden="1">{#N/A,#N/A,FALSE,"Oil-Based Mud"}</definedName>
    <definedName name="temp2" localSheetId="19" hidden="1">{#N/A,#N/A,FALSE,"Oil-Based Mud"}</definedName>
    <definedName name="temp2" localSheetId="18" hidden="1">{#N/A,#N/A,FALSE,"Oil-Based Mud"}</definedName>
    <definedName name="temp2" localSheetId="22" hidden="1">{#N/A,#N/A,FALSE,"Oil-Based Mud"}</definedName>
    <definedName name="temp2" localSheetId="23" hidden="1">{#N/A,#N/A,FALSE,"Oil-Based Mud"}</definedName>
    <definedName name="temp2" localSheetId="26" hidden="1">{#N/A,#N/A,FALSE,"Oil-Based Mud"}</definedName>
    <definedName name="temp2" localSheetId="27" hidden="1">{#N/A,#N/A,FALSE,"Oil-Based Mud"}</definedName>
    <definedName name="temp2" hidden="1">{#N/A,#N/A,FALSE,"Oil-Based Mud"}</definedName>
    <definedName name="temp3" localSheetId="6" hidden="1">{#N/A,#N/A,FALSE,"Oil-Based Mud"}</definedName>
    <definedName name="temp3" localSheetId="9" hidden="1">{#N/A,#N/A,FALSE,"Oil-Based Mud"}</definedName>
    <definedName name="temp3" localSheetId="10" hidden="1">{#N/A,#N/A,FALSE,"Oil-Based Mud"}</definedName>
    <definedName name="temp3" localSheetId="11" hidden="1">{#N/A,#N/A,FALSE,"Oil-Based Mud"}</definedName>
    <definedName name="temp3" localSheetId="7" hidden="1">{#N/A,#N/A,FALSE,"Oil-Based Mud"}</definedName>
    <definedName name="temp3" localSheetId="8" hidden="1">{#N/A,#N/A,FALSE,"Oil-Based Mud"}</definedName>
    <definedName name="temp3" localSheetId="14" hidden="1">{#N/A,#N/A,FALSE,"Oil-Based Mud"}</definedName>
    <definedName name="temp3" localSheetId="15" hidden="1">{#N/A,#N/A,FALSE,"Oil-Based Mud"}</definedName>
    <definedName name="temp3" localSheetId="19" hidden="1">{#N/A,#N/A,FALSE,"Oil-Based Mud"}</definedName>
    <definedName name="temp3" localSheetId="18" hidden="1">{#N/A,#N/A,FALSE,"Oil-Based Mud"}</definedName>
    <definedName name="temp3" localSheetId="22" hidden="1">{#N/A,#N/A,FALSE,"Oil-Based Mud"}</definedName>
    <definedName name="temp3" localSheetId="23" hidden="1">{#N/A,#N/A,FALSE,"Oil-Based Mud"}</definedName>
    <definedName name="temp3" localSheetId="26" hidden="1">{#N/A,#N/A,FALSE,"Oil-Based Mud"}</definedName>
    <definedName name="temp3" localSheetId="27" hidden="1">{#N/A,#N/A,FALSE,"Oil-Based Mud"}</definedName>
    <definedName name="temp3" hidden="1">{#N/A,#N/A,FALSE,"Oil-Based Mud"}</definedName>
    <definedName name="temp4" localSheetId="6" hidden="1">{#N/A,#N/A,FALSE,"Oil-Based Mud"}</definedName>
    <definedName name="temp4" localSheetId="9" hidden="1">{#N/A,#N/A,FALSE,"Oil-Based Mud"}</definedName>
    <definedName name="temp4" localSheetId="10" hidden="1">{#N/A,#N/A,FALSE,"Oil-Based Mud"}</definedName>
    <definedName name="temp4" localSheetId="11" hidden="1">{#N/A,#N/A,FALSE,"Oil-Based Mud"}</definedName>
    <definedName name="temp4" localSheetId="7" hidden="1">{#N/A,#N/A,FALSE,"Oil-Based Mud"}</definedName>
    <definedName name="temp4" localSheetId="8" hidden="1">{#N/A,#N/A,FALSE,"Oil-Based Mud"}</definedName>
    <definedName name="temp4" localSheetId="14" hidden="1">{#N/A,#N/A,FALSE,"Oil-Based Mud"}</definedName>
    <definedName name="temp4" localSheetId="15" hidden="1">{#N/A,#N/A,FALSE,"Oil-Based Mud"}</definedName>
    <definedName name="temp4" localSheetId="19" hidden="1">{#N/A,#N/A,FALSE,"Oil-Based Mud"}</definedName>
    <definedName name="temp4" localSheetId="18" hidden="1">{#N/A,#N/A,FALSE,"Oil-Based Mud"}</definedName>
    <definedName name="temp4" localSheetId="22" hidden="1">{#N/A,#N/A,FALSE,"Oil-Based Mud"}</definedName>
    <definedName name="temp4" localSheetId="23" hidden="1">{#N/A,#N/A,FALSE,"Oil-Based Mud"}</definedName>
    <definedName name="temp4" localSheetId="26" hidden="1">{#N/A,#N/A,FALSE,"Oil-Based Mud"}</definedName>
    <definedName name="temp4" localSheetId="27" hidden="1">{#N/A,#N/A,FALSE,"Oil-Based Mud"}</definedName>
    <definedName name="temp4" hidden="1">{#N/A,#N/A,FALSE,"Oil-Based Mud"}</definedName>
    <definedName name="temp6">[84]IFE!$A$433</definedName>
    <definedName name="Temperature">#REF!</definedName>
    <definedName name="temperature_base">'[50]Create Report Page'!$E$30</definedName>
    <definedName name="Temperature_units" localSheetId="2">#REF!</definedName>
    <definedName name="Temperature_units" localSheetId="4">#REF!</definedName>
    <definedName name="Temperature_units" localSheetId="1">#REF!</definedName>
    <definedName name="Temperature_units" localSheetId="12">#REF!</definedName>
    <definedName name="Temperature_units" localSheetId="16">#REF!</definedName>
    <definedName name="Temperature_units" localSheetId="20">#REF!</definedName>
    <definedName name="Temperature_units" localSheetId="24">#REF!</definedName>
    <definedName name="Temperature_units">#REF!</definedName>
    <definedName name="TempFinal">#REF!</definedName>
    <definedName name="temporary_data_range">'[112]Data Entry'!$E$5:$E$20,'[112]Data Entry'!$E$22:$E$23,'[112]Data Entry'!$C$26:$C$36,'[112]Data Entry'!$E$26:$E$37,'[112]Data Entry'!$J$6:$M$19,'[112]Data Entry'!$L$21:$L$22,'[112]Data Entry'!$L$23,'[112]Data Entry'!$L$44:$L$46</definedName>
    <definedName name="temporary_file_to_load">'[112]Temporary Data'!$J$34</definedName>
    <definedName name="tender_details">[115]Proposal_Details!$D$38</definedName>
    <definedName name="test" localSheetId="6" hidden="1">{#N/A,#N/A,FALSE,"Oil-Based Mud"}</definedName>
    <definedName name="test" localSheetId="9" hidden="1">{#N/A,#N/A,FALSE,"Oil-Based Mud"}</definedName>
    <definedName name="test" localSheetId="10" hidden="1">{#N/A,#N/A,FALSE,"Oil-Based Mud"}</definedName>
    <definedName name="test" localSheetId="11" hidden="1">{#N/A,#N/A,FALSE,"Oil-Based Mud"}</definedName>
    <definedName name="test" localSheetId="7" hidden="1">{#N/A,#N/A,FALSE,"Oil-Based Mud"}</definedName>
    <definedName name="test" localSheetId="8" hidden="1">{#N/A,#N/A,FALSE,"Oil-Based Mud"}</definedName>
    <definedName name="Test" hidden="1">#REF!</definedName>
    <definedName name="test_data_range">'[112]Data Entry'!$E$5:$E$20,'[112]Data Entry'!$E$22:$E$23,'[112]Data Entry'!$C$26:$C$36,'[112]Data Entry'!$E$26:$E$37,'[112]Data Entry'!$J$6:$M$19,'[112]Data Entry'!$L$21:$L$22</definedName>
    <definedName name="Test_Year">'[76]Atlas-time'!$C$26</definedName>
    <definedName name="Test_Year_copy">'[76]Atlas-time'!$C$39</definedName>
    <definedName name="test10\" localSheetId="6" hidden="1">{#N/A,#N/A,FALSE,"Oil-Based Mud"}</definedName>
    <definedName name="test10\" localSheetId="9" hidden="1">{#N/A,#N/A,FALSE,"Oil-Based Mud"}</definedName>
    <definedName name="test10\" localSheetId="10" hidden="1">{#N/A,#N/A,FALSE,"Oil-Based Mud"}</definedName>
    <definedName name="test10\" localSheetId="11" hidden="1">{#N/A,#N/A,FALSE,"Oil-Based Mud"}</definedName>
    <definedName name="test10\" localSheetId="7" hidden="1">{#N/A,#N/A,FALSE,"Oil-Based Mud"}</definedName>
    <definedName name="test10\" localSheetId="8" hidden="1">{#N/A,#N/A,FALSE,"Oil-Based Mud"}</definedName>
    <definedName name="test10\" localSheetId="14" hidden="1">{#N/A,#N/A,FALSE,"Oil-Based Mud"}</definedName>
    <definedName name="test10\" localSheetId="15" hidden="1">{#N/A,#N/A,FALSE,"Oil-Based Mud"}</definedName>
    <definedName name="test10\" localSheetId="19" hidden="1">{#N/A,#N/A,FALSE,"Oil-Based Mud"}</definedName>
    <definedName name="test10\" localSheetId="18" hidden="1">{#N/A,#N/A,FALSE,"Oil-Based Mud"}</definedName>
    <definedName name="test10\" localSheetId="22" hidden="1">{#N/A,#N/A,FALSE,"Oil-Based Mud"}</definedName>
    <definedName name="test10\" localSheetId="23" hidden="1">{#N/A,#N/A,FALSE,"Oil-Based Mud"}</definedName>
    <definedName name="test10\" localSheetId="26" hidden="1">{#N/A,#N/A,FALSE,"Oil-Based Mud"}</definedName>
    <definedName name="test10\" localSheetId="27" hidden="1">{#N/A,#N/A,FALSE,"Oil-Based Mud"}</definedName>
    <definedName name="test10\" hidden="1">{#N/A,#N/A,FALSE,"Oil-Based Mud"}</definedName>
    <definedName name="test2" localSheetId="6" hidden="1">{#N/A,#N/A,FALSE,"Oil-Based Mud"}</definedName>
    <definedName name="test2" localSheetId="9" hidden="1">{#N/A,#N/A,FALSE,"Oil-Based Mud"}</definedName>
    <definedName name="test2" localSheetId="10" hidden="1">{#N/A,#N/A,FALSE,"Oil-Based Mud"}</definedName>
    <definedName name="test2" localSheetId="11" hidden="1">{#N/A,#N/A,FALSE,"Oil-Based Mud"}</definedName>
    <definedName name="test2" localSheetId="7" hidden="1">{#N/A,#N/A,FALSE,"Oil-Based Mud"}</definedName>
    <definedName name="test2" localSheetId="8" hidden="1">{#N/A,#N/A,FALSE,"Oil-Based Mud"}</definedName>
    <definedName name="test2" localSheetId="14" hidden="1">{#N/A,#N/A,FALSE,"Oil-Based Mud"}</definedName>
    <definedName name="test2" localSheetId="15" hidden="1">{#N/A,#N/A,FALSE,"Oil-Based Mud"}</definedName>
    <definedName name="test2" localSheetId="19" hidden="1">{#N/A,#N/A,FALSE,"Oil-Based Mud"}</definedName>
    <definedName name="test2" localSheetId="18" hidden="1">{#N/A,#N/A,FALSE,"Oil-Based Mud"}</definedName>
    <definedName name="test2" localSheetId="22" hidden="1">{#N/A,#N/A,FALSE,"Oil-Based Mud"}</definedName>
    <definedName name="test2" localSheetId="23" hidden="1">{#N/A,#N/A,FALSE,"Oil-Based Mud"}</definedName>
    <definedName name="test2" localSheetId="26" hidden="1">{#N/A,#N/A,FALSE,"Oil-Based Mud"}</definedName>
    <definedName name="test2" localSheetId="27" hidden="1">{#N/A,#N/A,FALSE,"Oil-Based Mud"}</definedName>
    <definedName name="test2" hidden="1">{#N/A,#N/A,FALSE,"Oil-Based Mud"}</definedName>
    <definedName name="TET_1" localSheetId="2">#REF!</definedName>
    <definedName name="TET_1" localSheetId="4">#REF!</definedName>
    <definedName name="TET_1" localSheetId="1">#REF!</definedName>
    <definedName name="TET_1" localSheetId="12">#REF!</definedName>
    <definedName name="TET_1" localSheetId="16">#REF!</definedName>
    <definedName name="TET_1" localSheetId="20">#REF!</definedName>
    <definedName name="TET_1" localSheetId="24">#REF!</definedName>
    <definedName name="TET_1">#REF!</definedName>
    <definedName name="TET_2" localSheetId="2">#REF!</definedName>
    <definedName name="TET_2" localSheetId="4">#REF!</definedName>
    <definedName name="TET_2" localSheetId="1">#REF!</definedName>
    <definedName name="TET_2" localSheetId="12">#REF!</definedName>
    <definedName name="TET_2" localSheetId="16">#REF!</definedName>
    <definedName name="TET_2" localSheetId="20">#REF!</definedName>
    <definedName name="TET_2" localSheetId="24">#REF!</definedName>
    <definedName name="TET_2">#REF!</definedName>
    <definedName name="_TET1">'[50]Corrections + Correlations'!$C$110</definedName>
    <definedName name="_TET2">'[50]Corrections + Correlations'!$C$111</definedName>
    <definedName name="text_column" localSheetId="4">#REF!</definedName>
    <definedName name="text_column" localSheetId="1">#REF!</definedName>
    <definedName name="text_column" localSheetId="12">#REF!</definedName>
    <definedName name="text_column" localSheetId="16">#REF!</definedName>
    <definedName name="text_column" localSheetId="20">#REF!</definedName>
    <definedName name="text_column" localSheetId="24">#REF!</definedName>
    <definedName name="text_column">#REF!</definedName>
    <definedName name="tf">#REF!</definedName>
    <definedName name="tf_entered">'[112]ICP Calculations'!$B$6</definedName>
    <definedName name="tf_explanation" localSheetId="16">[149]Database!$R$10</definedName>
    <definedName name="tf_explanation">[3]Database!$R$10</definedName>
    <definedName name="tf_reported" localSheetId="16">[149]Database!$P$9</definedName>
    <definedName name="tf_reported">[3]Database!$P$9</definedName>
    <definedName name="tfdeaf" localSheetId="6" hidden="1">{#N/A,#N/A,FALSE,"Oil-Based Mud"}</definedName>
    <definedName name="tfdeaf" localSheetId="9" hidden="1">{#N/A,#N/A,FALSE,"Oil-Based Mud"}</definedName>
    <definedName name="tfdeaf" localSheetId="10" hidden="1">{#N/A,#N/A,FALSE,"Oil-Based Mud"}</definedName>
    <definedName name="tfdeaf" localSheetId="11" hidden="1">{#N/A,#N/A,FALSE,"Oil-Based Mud"}</definedName>
    <definedName name="tfdeaf" localSheetId="7" hidden="1">{#N/A,#N/A,FALSE,"Oil-Based Mud"}</definedName>
    <definedName name="tfdeaf" localSheetId="8" hidden="1">{#N/A,#N/A,FALSE,"Oil-Based Mud"}</definedName>
    <definedName name="tfdeaf" localSheetId="14" hidden="1">{#N/A,#N/A,FALSE,"Oil-Based Mud"}</definedName>
    <definedName name="tfdeaf" localSheetId="15" hidden="1">{#N/A,#N/A,FALSE,"Oil-Based Mud"}</definedName>
    <definedName name="tfdeaf" localSheetId="19" hidden="1">{#N/A,#N/A,FALSE,"Oil-Based Mud"}</definedName>
    <definedName name="tfdeaf" localSheetId="18" hidden="1">{#N/A,#N/A,FALSE,"Oil-Based Mud"}</definedName>
    <definedName name="tfdeaf" localSheetId="22" hidden="1">{#N/A,#N/A,FALSE,"Oil-Based Mud"}</definedName>
    <definedName name="tfdeaf" localSheetId="23" hidden="1">{#N/A,#N/A,FALSE,"Oil-Based Mud"}</definedName>
    <definedName name="tfdeaf" localSheetId="26" hidden="1">{#N/A,#N/A,FALSE,"Oil-Based Mud"}</definedName>
    <definedName name="tfdeaf" localSheetId="27" hidden="1">{#N/A,#N/A,FALSE,"Oil-Based Mud"}</definedName>
    <definedName name="tfdeaf" hidden="1">{#N/A,#N/A,FALSE,"Oil-Based Mud"}</definedName>
    <definedName name="tg" localSheetId="4">OFFSET(#REF!,1,0,[0]!Number_of_Trend_Graph_Records,1)</definedName>
    <definedName name="tg" localSheetId="5">OFFSET(#REF!,1,0,Number_of_Trend_Graph_Records,1)</definedName>
    <definedName name="tg" localSheetId="6">OFFSET(#REF!,1,0,[0]!Number_of_Trend_Graph_Records,1)</definedName>
    <definedName name="tg" localSheetId="9">OFFSET(#REF!,1,0,[0]!Number_of_Trend_Graph_Records,1)</definedName>
    <definedName name="tg" localSheetId="10">OFFSET(#REF!,1,0,[0]!Number_of_Trend_Graph_Records,1)</definedName>
    <definedName name="tg" localSheetId="11">OFFSET(#REF!,1,0,[0]!Number_of_Trend_Graph_Records,1)</definedName>
    <definedName name="tg" localSheetId="7">OFFSET(#REF!,1,0,[0]!Number_of_Trend_Graph_Records,1)</definedName>
    <definedName name="tg" localSheetId="8">OFFSET(#REF!,1,0,[0]!Number_of_Trend_Graph_Records,1)</definedName>
    <definedName name="tg" localSheetId="1">#N/A</definedName>
    <definedName name="tg" localSheetId="12">OFFSET(#REF!,1,0,D!Number_of_Trend_Graph_Records,1)</definedName>
    <definedName name="tg" localSheetId="14">OFFSET(#REF!,1,0,Number_of_Trend_Graph_Records,1)</definedName>
    <definedName name="tg" localSheetId="15">OFFSET(#REF!,1,0,Number_of_Trend_Graph_Records,1)</definedName>
    <definedName name="tg" localSheetId="16">OFFSET(#REF!,1,0,E!Number_of_Trend_Graph_Records,1)</definedName>
    <definedName name="tg" localSheetId="19">OFFSET(#REF!,1,0,Number_of_Trend_Graph_Records,1)</definedName>
    <definedName name="tg" localSheetId="18">OFFSET(#REF!,1,0,Number_of_Trend_Graph_Records,1)</definedName>
    <definedName name="tg" localSheetId="20">OFFSET(#REF!,1,0,F!Number_of_Trend_Graph_Records,1)</definedName>
    <definedName name="tg" localSheetId="22">OFFSET(#REF!,1,0,Number_of_Trend_Graph_Records,1)</definedName>
    <definedName name="tg" localSheetId="23">OFFSET(#REF!,1,0,Number_of_Trend_Graph_Records,1)</definedName>
    <definedName name="tg" localSheetId="24">OFFSET(#REF!,1,0,G!Number_of_Trend_Graph_Records,1)</definedName>
    <definedName name="tg" localSheetId="26">OFFSET(#REF!,1,0,Number_of_Trend_Graph_Records,1)</definedName>
    <definedName name="tg" localSheetId="27">OFFSET(#REF!,1,0,Number_of_Trend_Graph_Records,1)</definedName>
    <definedName name="tg" localSheetId="28">OFFSET(#REF!,1,0,Number_of_Trend_Graph_Records,1)</definedName>
    <definedName name="tg">OFFSET(#REF!,1,0,Number_of_Trend_Graph_Records,1)</definedName>
    <definedName name="tgb" localSheetId="4">OFFSET(#REF!,1,0,[0]!Number_of_Trend_Graph_Records,1)</definedName>
    <definedName name="tgb" localSheetId="5">OFFSET(#REF!,1,0,Number_of_Trend_Graph_Records,1)</definedName>
    <definedName name="tgb" localSheetId="6">OFFSET(#REF!,1,0,[0]!Number_of_Trend_Graph_Records,1)</definedName>
    <definedName name="tgb" localSheetId="9">OFFSET(#REF!,1,0,[0]!Number_of_Trend_Graph_Records,1)</definedName>
    <definedName name="tgb" localSheetId="10">OFFSET(#REF!,1,0,[0]!Number_of_Trend_Graph_Records,1)</definedName>
    <definedName name="tgb" localSheetId="11">OFFSET(#REF!,1,0,[0]!Number_of_Trend_Graph_Records,1)</definedName>
    <definedName name="tgb" localSheetId="7">OFFSET(#REF!,1,0,[0]!Number_of_Trend_Graph_Records,1)</definedName>
    <definedName name="tgb" localSheetId="8">OFFSET(#REF!,1,0,[0]!Number_of_Trend_Graph_Records,1)</definedName>
    <definedName name="tgb" localSheetId="1">#N/A</definedName>
    <definedName name="tgb" localSheetId="12">OFFSET(#REF!,1,0,D!Number_of_Trend_Graph_Records,1)</definedName>
    <definedName name="tgb" localSheetId="14">OFFSET(#REF!,1,0,Number_of_Trend_Graph_Records,1)</definedName>
    <definedName name="tgb" localSheetId="15">OFFSET(#REF!,1,0,Number_of_Trend_Graph_Records,1)</definedName>
    <definedName name="tgb" localSheetId="16">OFFSET(#REF!,1,0,E!Number_of_Trend_Graph_Records,1)</definedName>
    <definedName name="tgb" localSheetId="19">OFFSET(#REF!,1,0,Number_of_Trend_Graph_Records,1)</definedName>
    <definedName name="tgb" localSheetId="18">OFFSET(#REF!,1,0,Number_of_Trend_Graph_Records,1)</definedName>
    <definedName name="tgb" localSheetId="20">OFFSET(#REF!,1,0,F!Number_of_Trend_Graph_Records,1)</definedName>
    <definedName name="tgb" localSheetId="22">OFFSET(#REF!,1,0,Number_of_Trend_Graph_Records,1)</definedName>
    <definedName name="tgb" localSheetId="23">OFFSET(#REF!,1,0,Number_of_Trend_Graph_Records,1)</definedName>
    <definedName name="tgb" localSheetId="24">OFFSET(#REF!,1,0,G!Number_of_Trend_Graph_Records,1)</definedName>
    <definedName name="tgb" localSheetId="26">OFFSET(#REF!,1,0,Number_of_Trend_Graph_Records,1)</definedName>
    <definedName name="tgb" localSheetId="27">OFFSET(#REF!,1,0,Number_of_Trend_Graph_Records,1)</definedName>
    <definedName name="tgb" localSheetId="28">OFFSET(#REF!,1,0,Number_of_Trend_Graph_Records,1)</definedName>
    <definedName name="tgb">OFFSET(#REF!,1,0,Number_of_Trend_Graph_Records,1)</definedName>
    <definedName name="tgba" localSheetId="4">OFFSET(#REF!,1,0,[0]!Number_of_Trend_Graph_Records,1)</definedName>
    <definedName name="tgba" localSheetId="5">OFFSET(#REF!,1,0,Number_of_Trend_Graph_Records,1)</definedName>
    <definedName name="tgba" localSheetId="6">OFFSET(#REF!,1,0,[0]!Number_of_Trend_Graph_Records,1)</definedName>
    <definedName name="tgba" localSheetId="9">OFFSET(#REF!,1,0,[0]!Number_of_Trend_Graph_Records,1)</definedName>
    <definedName name="tgba" localSheetId="10">OFFSET(#REF!,1,0,[0]!Number_of_Trend_Graph_Records,1)</definedName>
    <definedName name="tgba" localSheetId="11">OFFSET(#REF!,1,0,[0]!Number_of_Trend_Graph_Records,1)</definedName>
    <definedName name="tgba" localSheetId="7">OFFSET(#REF!,1,0,[0]!Number_of_Trend_Graph_Records,1)</definedName>
    <definedName name="tgba" localSheetId="8">OFFSET(#REF!,1,0,[0]!Number_of_Trend_Graph_Records,1)</definedName>
    <definedName name="tgba" localSheetId="1">#N/A</definedName>
    <definedName name="tgba" localSheetId="12">OFFSET(#REF!,1,0,D!Number_of_Trend_Graph_Records,1)</definedName>
    <definedName name="tgba" localSheetId="14">OFFSET(#REF!,1,0,Number_of_Trend_Graph_Records,1)</definedName>
    <definedName name="tgba" localSheetId="15">OFFSET(#REF!,1,0,Number_of_Trend_Graph_Records,1)</definedName>
    <definedName name="tgba" localSheetId="16">OFFSET(#REF!,1,0,E!Number_of_Trend_Graph_Records,1)</definedName>
    <definedName name="tgba" localSheetId="19">OFFSET(#REF!,1,0,Number_of_Trend_Graph_Records,1)</definedName>
    <definedName name="tgba" localSheetId="18">OFFSET(#REF!,1,0,Number_of_Trend_Graph_Records,1)</definedName>
    <definedName name="tgba" localSheetId="20">OFFSET(#REF!,1,0,F!Number_of_Trend_Graph_Records,1)</definedName>
    <definedName name="tgba" localSheetId="22">OFFSET(#REF!,1,0,Number_of_Trend_Graph_Records,1)</definedName>
    <definedName name="tgba" localSheetId="23">OFFSET(#REF!,1,0,Number_of_Trend_Graph_Records,1)</definedName>
    <definedName name="tgba" localSheetId="24">OFFSET(#REF!,1,0,G!Number_of_Trend_Graph_Records,1)</definedName>
    <definedName name="tgba" localSheetId="26">OFFSET(#REF!,1,0,Number_of_Trend_Graph_Records,1)</definedName>
    <definedName name="tgba" localSheetId="27">OFFSET(#REF!,1,0,Number_of_Trend_Graph_Records,1)</definedName>
    <definedName name="tgba" localSheetId="28">OFFSET(#REF!,1,0,Number_of_Trend_Graph_Records,1)</definedName>
    <definedName name="tgba">OFFSET(#REF!,1,0,Number_of_Trend_Graph_Records,1)</definedName>
    <definedName name="tgbapc" localSheetId="4">OFFSET(#REF!,1,0,[0]!Number_of_Trend_Graph_Records,1)</definedName>
    <definedName name="tgbapc" localSheetId="5">OFFSET(#REF!,1,0,Number_of_Trend_Graph_Records,1)</definedName>
    <definedName name="tgbapc" localSheetId="6">OFFSET(#REF!,1,0,[0]!Number_of_Trend_Graph_Records,1)</definedName>
    <definedName name="tgbapc" localSheetId="9">OFFSET(#REF!,1,0,[0]!Number_of_Trend_Graph_Records,1)</definedName>
    <definedName name="tgbapc" localSheetId="10">OFFSET(#REF!,1,0,[0]!Number_of_Trend_Graph_Records,1)</definedName>
    <definedName name="tgbapc" localSheetId="11">OFFSET(#REF!,1,0,[0]!Number_of_Trend_Graph_Records,1)</definedName>
    <definedName name="tgbapc" localSheetId="7">OFFSET(#REF!,1,0,[0]!Number_of_Trend_Graph_Records,1)</definedName>
    <definedName name="tgbapc" localSheetId="8">OFFSET(#REF!,1,0,[0]!Number_of_Trend_Graph_Records,1)</definedName>
    <definedName name="tgbapc" localSheetId="1">#N/A</definedName>
    <definedName name="tgbapc" localSheetId="12">OFFSET(#REF!,1,0,D!Number_of_Trend_Graph_Records,1)</definedName>
    <definedName name="tgbapc" localSheetId="14">OFFSET(#REF!,1,0,Number_of_Trend_Graph_Records,1)</definedName>
    <definedName name="tgbapc" localSheetId="15">OFFSET(#REF!,1,0,Number_of_Trend_Graph_Records,1)</definedName>
    <definedName name="tgbapc" localSheetId="16">OFFSET(#REF!,1,0,E!Number_of_Trend_Graph_Records,1)</definedName>
    <definedName name="tgbapc" localSheetId="19">OFFSET(#REF!,1,0,Number_of_Trend_Graph_Records,1)</definedName>
    <definedName name="tgbapc" localSheetId="18">OFFSET(#REF!,1,0,Number_of_Trend_Graph_Records,1)</definedName>
    <definedName name="tgbapc" localSheetId="20">OFFSET(#REF!,1,0,F!Number_of_Trend_Graph_Records,1)</definedName>
    <definedName name="tgbapc" localSheetId="22">OFFSET(#REF!,1,0,Number_of_Trend_Graph_Records,1)</definedName>
    <definedName name="tgbapc" localSheetId="23">OFFSET(#REF!,1,0,Number_of_Trend_Graph_Records,1)</definedName>
    <definedName name="tgbapc" localSheetId="24">OFFSET(#REF!,1,0,G!Number_of_Trend_Graph_Records,1)</definedName>
    <definedName name="tgbapc" localSheetId="26">OFFSET(#REF!,1,0,Number_of_Trend_Graph_Records,1)</definedName>
    <definedName name="tgbapc" localSheetId="27">OFFSET(#REF!,1,0,Number_of_Trend_Graph_Records,1)</definedName>
    <definedName name="tgbapc" localSheetId="28">OFFSET(#REF!,1,0,Number_of_Trend_Graph_Records,1)</definedName>
    <definedName name="tgbapc">OFFSET(#REF!,1,0,Number_of_Trend_Graph_Records,1)</definedName>
    <definedName name="tgca" localSheetId="4">OFFSET(#REF!,1,0,[0]!Number_of_Trend_Graph_Records,1)</definedName>
    <definedName name="tgca" localSheetId="5">OFFSET(#REF!,1,0,Number_of_Trend_Graph_Records,1)</definedName>
    <definedName name="tgca" localSheetId="6">OFFSET(#REF!,1,0,[0]!Number_of_Trend_Graph_Records,1)</definedName>
    <definedName name="tgca" localSheetId="9">OFFSET(#REF!,1,0,[0]!Number_of_Trend_Graph_Records,1)</definedName>
    <definedName name="tgca" localSheetId="10">OFFSET(#REF!,1,0,[0]!Number_of_Trend_Graph_Records,1)</definedName>
    <definedName name="tgca" localSheetId="11">OFFSET(#REF!,1,0,[0]!Number_of_Trend_Graph_Records,1)</definedName>
    <definedName name="tgca" localSheetId="7">OFFSET(#REF!,1,0,[0]!Number_of_Trend_Graph_Records,1)</definedName>
    <definedName name="tgca" localSheetId="8">OFFSET(#REF!,1,0,[0]!Number_of_Trend_Graph_Records,1)</definedName>
    <definedName name="tgca" localSheetId="1">#N/A</definedName>
    <definedName name="tgca" localSheetId="12">OFFSET(#REF!,1,0,D!Number_of_Trend_Graph_Records,1)</definedName>
    <definedName name="tgca" localSheetId="14">OFFSET(#REF!,1,0,Number_of_Trend_Graph_Records,1)</definedName>
    <definedName name="tgca" localSheetId="15">OFFSET(#REF!,1,0,Number_of_Trend_Graph_Records,1)</definedName>
    <definedName name="tgca" localSheetId="16">OFFSET(#REF!,1,0,E!Number_of_Trend_Graph_Records,1)</definedName>
    <definedName name="tgca" localSheetId="19">OFFSET(#REF!,1,0,Number_of_Trend_Graph_Records,1)</definedName>
    <definedName name="tgca" localSheetId="18">OFFSET(#REF!,1,0,Number_of_Trend_Graph_Records,1)</definedName>
    <definedName name="tgca" localSheetId="20">OFFSET(#REF!,1,0,F!Number_of_Trend_Graph_Records,1)</definedName>
    <definedName name="tgca" localSheetId="22">OFFSET(#REF!,1,0,Number_of_Trend_Graph_Records,1)</definedName>
    <definedName name="tgca" localSheetId="23">OFFSET(#REF!,1,0,Number_of_Trend_Graph_Records,1)</definedName>
    <definedName name="tgca" localSheetId="24">OFFSET(#REF!,1,0,G!Number_of_Trend_Graph_Records,1)</definedName>
    <definedName name="tgca" localSheetId="26">OFFSET(#REF!,1,0,Number_of_Trend_Graph_Records,1)</definedName>
    <definedName name="tgca" localSheetId="27">OFFSET(#REF!,1,0,Number_of_Trend_Graph_Records,1)</definedName>
    <definedName name="tgca" localSheetId="28">OFFSET(#REF!,1,0,Number_of_Trend_Graph_Records,1)</definedName>
    <definedName name="tgca">OFFSET(#REF!,1,0,Number_of_Trend_Graph_Records,1)</definedName>
    <definedName name="tgcapc" localSheetId="4">OFFSET(#REF!,1,0,[0]!Number_of_Trend_Graph_Records,1)</definedName>
    <definedName name="tgcapc" localSheetId="5">OFFSET(#REF!,1,0,Number_of_Trend_Graph_Records,1)</definedName>
    <definedName name="tgcapc" localSheetId="6">OFFSET(#REF!,1,0,[0]!Number_of_Trend_Graph_Records,1)</definedName>
    <definedName name="tgcapc" localSheetId="9">OFFSET(#REF!,1,0,[0]!Number_of_Trend_Graph_Records,1)</definedName>
    <definedName name="tgcapc" localSheetId="10">OFFSET(#REF!,1,0,[0]!Number_of_Trend_Graph_Records,1)</definedName>
    <definedName name="tgcapc" localSheetId="11">OFFSET(#REF!,1,0,[0]!Number_of_Trend_Graph_Records,1)</definedName>
    <definedName name="tgcapc" localSheetId="7">OFFSET(#REF!,1,0,[0]!Number_of_Trend_Graph_Records,1)</definedName>
    <definedName name="tgcapc" localSheetId="8">OFFSET(#REF!,1,0,[0]!Number_of_Trend_Graph_Records,1)</definedName>
    <definedName name="tgcapc" localSheetId="1">#N/A</definedName>
    <definedName name="tgcapc" localSheetId="12">OFFSET(#REF!,1,0,D!Number_of_Trend_Graph_Records,1)</definedName>
    <definedName name="tgcapc" localSheetId="14">OFFSET(#REF!,1,0,Number_of_Trend_Graph_Records,1)</definedName>
    <definedName name="tgcapc" localSheetId="15">OFFSET(#REF!,1,0,Number_of_Trend_Graph_Records,1)</definedName>
    <definedName name="tgcapc" localSheetId="16">OFFSET(#REF!,1,0,E!Number_of_Trend_Graph_Records,1)</definedName>
    <definedName name="tgcapc" localSheetId="19">OFFSET(#REF!,1,0,Number_of_Trend_Graph_Records,1)</definedName>
    <definedName name="tgcapc" localSheetId="18">OFFSET(#REF!,1,0,Number_of_Trend_Graph_Records,1)</definedName>
    <definedName name="tgcapc" localSheetId="20">OFFSET(#REF!,1,0,F!Number_of_Trend_Graph_Records,1)</definedName>
    <definedName name="tgcapc" localSheetId="22">OFFSET(#REF!,1,0,Number_of_Trend_Graph_Records,1)</definedName>
    <definedName name="tgcapc" localSheetId="23">OFFSET(#REF!,1,0,Number_of_Trend_Graph_Records,1)</definedName>
    <definedName name="tgcapc" localSheetId="24">OFFSET(#REF!,1,0,G!Number_of_Trend_Graph_Records,1)</definedName>
    <definedName name="tgcapc" localSheetId="26">OFFSET(#REF!,1,0,Number_of_Trend_Graph_Records,1)</definedName>
    <definedName name="tgcapc" localSheetId="27">OFFSET(#REF!,1,0,Number_of_Trend_Graph_Records,1)</definedName>
    <definedName name="tgcapc" localSheetId="28">OFFSET(#REF!,1,0,Number_of_Trend_Graph_Records,1)</definedName>
    <definedName name="tgcapc">OFFSET(#REF!,1,0,Number_of_Trend_Graph_Records,1)</definedName>
    <definedName name="tgchlor" localSheetId="4">OFFSET(#REF!,1,0,[0]!Number_of_Trend_Graph_Records,1)</definedName>
    <definedName name="tgchlor" localSheetId="5">OFFSET(#REF!,1,0,Number_of_Trend_Graph_Records,1)</definedName>
    <definedName name="tgchlor" localSheetId="6">OFFSET(#REF!,1,0,[0]!Number_of_Trend_Graph_Records,1)</definedName>
    <definedName name="tgchlor" localSheetId="9">OFFSET(#REF!,1,0,[0]!Number_of_Trend_Graph_Records,1)</definedName>
    <definedName name="tgchlor" localSheetId="10">OFFSET(#REF!,1,0,[0]!Number_of_Trend_Graph_Records,1)</definedName>
    <definedName name="tgchlor" localSheetId="11">OFFSET(#REF!,1,0,[0]!Number_of_Trend_Graph_Records,1)</definedName>
    <definedName name="tgchlor" localSheetId="7">OFFSET(#REF!,1,0,[0]!Number_of_Trend_Graph_Records,1)</definedName>
    <definedName name="tgchlor" localSheetId="8">OFFSET(#REF!,1,0,[0]!Number_of_Trend_Graph_Records,1)</definedName>
    <definedName name="tgchlor" localSheetId="1">#N/A</definedName>
    <definedName name="tgchlor" localSheetId="12">OFFSET(#REF!,1,0,D!Number_of_Trend_Graph_Records,1)</definedName>
    <definedName name="tgchlor" localSheetId="14">OFFSET(#REF!,1,0,Number_of_Trend_Graph_Records,1)</definedName>
    <definedName name="tgchlor" localSheetId="15">OFFSET(#REF!,1,0,Number_of_Trend_Graph_Records,1)</definedName>
    <definedName name="tgchlor" localSheetId="16">OFFSET(#REF!,1,0,E!Number_of_Trend_Graph_Records,1)</definedName>
    <definedName name="tgchlor" localSheetId="19">OFFSET(#REF!,1,0,Number_of_Trend_Graph_Records,1)</definedName>
    <definedName name="tgchlor" localSheetId="18">OFFSET(#REF!,1,0,Number_of_Trend_Graph_Records,1)</definedName>
    <definedName name="tgchlor" localSheetId="20">OFFSET(#REF!,1,0,F!Number_of_Trend_Graph_Records,1)</definedName>
    <definedName name="tgchlor" localSheetId="22">OFFSET(#REF!,1,0,Number_of_Trend_Graph_Records,1)</definedName>
    <definedName name="tgchlor" localSheetId="23">OFFSET(#REF!,1,0,Number_of_Trend_Graph_Records,1)</definedName>
    <definedName name="tgchlor" localSheetId="24">OFFSET(#REF!,1,0,G!Number_of_Trend_Graph_Records,1)</definedName>
    <definedName name="tgchlor" localSheetId="26">OFFSET(#REF!,1,0,Number_of_Trend_Graph_Records,1)</definedName>
    <definedName name="tgchlor" localSheetId="27">OFFSET(#REF!,1,0,Number_of_Trend_Graph_Records,1)</definedName>
    <definedName name="tgchlor" localSheetId="28">OFFSET(#REF!,1,0,Number_of_Trend_Graph_Records,1)</definedName>
    <definedName name="tgchlor">OFFSET(#REF!,1,0,Number_of_Trend_Graph_Records,1)</definedName>
    <definedName name="tgchlorpc" localSheetId="4">OFFSET(#REF!,1,0,[0]!Number_of_Trend_Graph_Records,1)</definedName>
    <definedName name="tgchlorpc" localSheetId="5">OFFSET(#REF!,1,0,Number_of_Trend_Graph_Records,1)</definedName>
    <definedName name="tgchlorpc" localSheetId="6">OFFSET(#REF!,1,0,[0]!Number_of_Trend_Graph_Records,1)</definedName>
    <definedName name="tgchlorpc" localSheetId="9">OFFSET(#REF!,1,0,[0]!Number_of_Trend_Graph_Records,1)</definedName>
    <definedName name="tgchlorpc" localSheetId="10">OFFSET(#REF!,1,0,[0]!Number_of_Trend_Graph_Records,1)</definedName>
    <definedName name="tgchlorpc" localSheetId="11">OFFSET(#REF!,1,0,[0]!Number_of_Trend_Graph_Records,1)</definedName>
    <definedName name="tgchlorpc" localSheetId="7">OFFSET(#REF!,1,0,[0]!Number_of_Trend_Graph_Records,1)</definedName>
    <definedName name="tgchlorpc" localSheetId="8">OFFSET(#REF!,1,0,[0]!Number_of_Trend_Graph_Records,1)</definedName>
    <definedName name="tgchlorpc" localSheetId="1">#N/A</definedName>
    <definedName name="tgchlorpc" localSheetId="12">OFFSET(#REF!,1,0,D!Number_of_Trend_Graph_Records,1)</definedName>
    <definedName name="tgchlorpc" localSheetId="14">OFFSET(#REF!,1,0,Number_of_Trend_Graph_Records,1)</definedName>
    <definedName name="tgchlorpc" localSheetId="15">OFFSET(#REF!,1,0,Number_of_Trend_Graph_Records,1)</definedName>
    <definedName name="tgchlorpc" localSheetId="16">OFFSET(#REF!,1,0,E!Number_of_Trend_Graph_Records,1)</definedName>
    <definedName name="tgchlorpc" localSheetId="19">OFFSET(#REF!,1,0,Number_of_Trend_Graph_Records,1)</definedName>
    <definedName name="tgchlorpc" localSheetId="18">OFFSET(#REF!,1,0,Number_of_Trend_Graph_Records,1)</definedName>
    <definedName name="tgchlorpc" localSheetId="20">OFFSET(#REF!,1,0,F!Number_of_Trend_Graph_Records,1)</definedName>
    <definedName name="tgchlorpc" localSheetId="22">OFFSET(#REF!,1,0,Number_of_Trend_Graph_Records,1)</definedName>
    <definedName name="tgchlorpc" localSheetId="23">OFFSET(#REF!,1,0,Number_of_Trend_Graph_Records,1)</definedName>
    <definedName name="tgchlorpc" localSheetId="24">OFFSET(#REF!,1,0,G!Number_of_Trend_Graph_Records,1)</definedName>
    <definedName name="tgchlorpc" localSheetId="26">OFFSET(#REF!,1,0,Number_of_Trend_Graph_Records,1)</definedName>
    <definedName name="tgchlorpc" localSheetId="27">OFFSET(#REF!,1,0,Number_of_Trend_Graph_Records,1)</definedName>
    <definedName name="tgchlorpc" localSheetId="28">OFFSET(#REF!,1,0,Number_of_Trend_Graph_Records,1)</definedName>
    <definedName name="tgchlorpc">OFFSET(#REF!,1,0,Number_of_Trend_Graph_Records,1)</definedName>
    <definedName name="tgmcpc" localSheetId="4">OFFSET(#REF!,1,0,[0]!Number_of_Trend_Graph_Records,1)</definedName>
    <definedName name="tgmcpc" localSheetId="5">OFFSET(#REF!,1,0,Number_of_Trend_Graph_Records,1)</definedName>
    <definedName name="tgmcpc" localSheetId="6">OFFSET(#REF!,1,0,[0]!Number_of_Trend_Graph_Records,1)</definedName>
    <definedName name="tgmcpc" localSheetId="9">OFFSET(#REF!,1,0,[0]!Number_of_Trend_Graph_Records,1)</definedName>
    <definedName name="tgmcpc" localSheetId="10">OFFSET(#REF!,1,0,[0]!Number_of_Trend_Graph_Records,1)</definedName>
    <definedName name="tgmcpc" localSheetId="11">OFFSET(#REF!,1,0,[0]!Number_of_Trend_Graph_Records,1)</definedName>
    <definedName name="tgmcpc" localSheetId="7">OFFSET(#REF!,1,0,[0]!Number_of_Trend_Graph_Records,1)</definedName>
    <definedName name="tgmcpc" localSheetId="8">OFFSET(#REF!,1,0,[0]!Number_of_Trend_Graph_Records,1)</definedName>
    <definedName name="tgmcpc" localSheetId="1">#N/A</definedName>
    <definedName name="tgmcpc" localSheetId="12">OFFSET(#REF!,1,0,D!Number_of_Trend_Graph_Records,1)</definedName>
    <definedName name="tgmcpc" localSheetId="14">OFFSET(#REF!,1,0,Number_of_Trend_Graph_Records,1)</definedName>
    <definedName name="tgmcpc" localSheetId="15">OFFSET(#REF!,1,0,Number_of_Trend_Graph_Records,1)</definedName>
    <definedName name="tgmcpc" localSheetId="16">OFFSET(#REF!,1,0,E!Number_of_Trend_Graph_Records,1)</definedName>
    <definedName name="tgmcpc" localSheetId="19">OFFSET(#REF!,1,0,Number_of_Trend_Graph_Records,1)</definedName>
    <definedName name="tgmcpc" localSheetId="18">OFFSET(#REF!,1,0,Number_of_Trend_Graph_Records,1)</definedName>
    <definedName name="tgmcpc" localSheetId="20">OFFSET(#REF!,1,0,F!Number_of_Trend_Graph_Records,1)</definedName>
    <definedName name="tgmcpc" localSheetId="22">OFFSET(#REF!,1,0,Number_of_Trend_Graph_Records,1)</definedName>
    <definedName name="tgmcpc" localSheetId="23">OFFSET(#REF!,1,0,Number_of_Trend_Graph_Records,1)</definedName>
    <definedName name="tgmcpc" localSheetId="24">OFFSET(#REF!,1,0,G!Number_of_Trend_Graph_Records,1)</definedName>
    <definedName name="tgmcpc" localSheetId="26">OFFSET(#REF!,1,0,Number_of_Trend_Graph_Records,1)</definedName>
    <definedName name="tgmcpc" localSheetId="27">OFFSET(#REF!,1,0,Number_of_Trend_Graph_Records,1)</definedName>
    <definedName name="tgmcpc" localSheetId="28">OFFSET(#REF!,1,0,Number_of_Trend_Graph_Records,1)</definedName>
    <definedName name="tgmcpc">OFFSET(#REF!,1,0,Number_of_Trend_Graph_Records,1)</definedName>
    <definedName name="tgmg" localSheetId="4">OFFSET(#REF!,1,0,[0]!Number_of_Trend_Graph_Records,1)</definedName>
    <definedName name="tgmg" localSheetId="5">OFFSET(#REF!,1,0,Number_of_Trend_Graph_Records,1)</definedName>
    <definedName name="tgmg" localSheetId="6">OFFSET(#REF!,1,0,[0]!Number_of_Trend_Graph_Records,1)</definedName>
    <definedName name="tgmg" localSheetId="9">OFFSET(#REF!,1,0,[0]!Number_of_Trend_Graph_Records,1)</definedName>
    <definedName name="tgmg" localSheetId="10">OFFSET(#REF!,1,0,[0]!Number_of_Trend_Graph_Records,1)</definedName>
    <definedName name="tgmg" localSheetId="11">OFFSET(#REF!,1,0,[0]!Number_of_Trend_Graph_Records,1)</definedName>
    <definedName name="tgmg" localSheetId="7">OFFSET(#REF!,1,0,[0]!Number_of_Trend_Graph_Records,1)</definedName>
    <definedName name="tgmg" localSheetId="8">OFFSET(#REF!,1,0,[0]!Number_of_Trend_Graph_Records,1)</definedName>
    <definedName name="tgmg" localSheetId="1">#N/A</definedName>
    <definedName name="tgmg" localSheetId="12">OFFSET(#REF!,1,0,D!Number_of_Trend_Graph_Records,1)</definedName>
    <definedName name="tgmg" localSheetId="14">OFFSET(#REF!,1,0,Number_of_Trend_Graph_Records,1)</definedName>
    <definedName name="tgmg" localSheetId="15">OFFSET(#REF!,1,0,Number_of_Trend_Graph_Records,1)</definedName>
    <definedName name="tgmg" localSheetId="16">OFFSET(#REF!,1,0,E!Number_of_Trend_Graph_Records,1)</definedName>
    <definedName name="tgmg" localSheetId="19">OFFSET(#REF!,1,0,Number_of_Trend_Graph_Records,1)</definedName>
    <definedName name="tgmg" localSheetId="18">OFFSET(#REF!,1,0,Number_of_Trend_Graph_Records,1)</definedName>
    <definedName name="tgmg" localSheetId="20">OFFSET(#REF!,1,0,F!Number_of_Trend_Graph_Records,1)</definedName>
    <definedName name="tgmg" localSheetId="22">OFFSET(#REF!,1,0,Number_of_Trend_Graph_Records,1)</definedName>
    <definedName name="tgmg" localSheetId="23">OFFSET(#REF!,1,0,Number_of_Trend_Graph_Records,1)</definedName>
    <definedName name="tgmg" localSheetId="24">OFFSET(#REF!,1,0,G!Number_of_Trend_Graph_Records,1)</definedName>
    <definedName name="tgmg" localSheetId="26">OFFSET(#REF!,1,0,Number_of_Trend_Graph_Records,1)</definedName>
    <definedName name="tgmg" localSheetId="27">OFFSET(#REF!,1,0,Number_of_Trend_Graph_Records,1)</definedName>
    <definedName name="tgmg" localSheetId="28">OFFSET(#REF!,1,0,Number_of_Trend_Graph_Records,1)</definedName>
    <definedName name="tgmg">OFFSET(#REF!,1,0,Number_of_Trend_Graph_Records,1)</definedName>
    <definedName name="tgna" localSheetId="4">OFFSET(#REF!,1,0,[0]!Number_of_Trend_Graph_Records,1)</definedName>
    <definedName name="tgna" localSheetId="5">OFFSET(#REF!,1,0,Number_of_Trend_Graph_Records,1)</definedName>
    <definedName name="tgna" localSheetId="6">OFFSET(#REF!,1,0,[0]!Number_of_Trend_Graph_Records,1)</definedName>
    <definedName name="tgna" localSheetId="9">OFFSET(#REF!,1,0,[0]!Number_of_Trend_Graph_Records,1)</definedName>
    <definedName name="tgna" localSheetId="10">OFFSET(#REF!,1,0,[0]!Number_of_Trend_Graph_Records,1)</definedName>
    <definedName name="tgna" localSheetId="11">OFFSET(#REF!,1,0,[0]!Number_of_Trend_Graph_Records,1)</definedName>
    <definedName name="tgna" localSheetId="7">OFFSET(#REF!,1,0,[0]!Number_of_Trend_Graph_Records,1)</definedName>
    <definedName name="tgna" localSheetId="8">OFFSET(#REF!,1,0,[0]!Number_of_Trend_Graph_Records,1)</definedName>
    <definedName name="tgna" localSheetId="1">#N/A</definedName>
    <definedName name="tgna" localSheetId="12">OFFSET(#REF!,1,0,D!Number_of_Trend_Graph_Records,1)</definedName>
    <definedName name="tgna" localSheetId="14">OFFSET(#REF!,1,0,Number_of_Trend_Graph_Records,1)</definedName>
    <definedName name="tgna" localSheetId="15">OFFSET(#REF!,1,0,Number_of_Trend_Graph_Records,1)</definedName>
    <definedName name="tgna" localSheetId="16">OFFSET(#REF!,1,0,E!Number_of_Trend_Graph_Records,1)</definedName>
    <definedName name="tgna" localSheetId="19">OFFSET(#REF!,1,0,Number_of_Trend_Graph_Records,1)</definedName>
    <definedName name="tgna" localSheetId="18">OFFSET(#REF!,1,0,Number_of_Trend_Graph_Records,1)</definedName>
    <definedName name="tgna" localSheetId="20">OFFSET(#REF!,1,0,F!Number_of_Trend_Graph_Records,1)</definedName>
    <definedName name="tgna" localSheetId="22">OFFSET(#REF!,1,0,Number_of_Trend_Graph_Records,1)</definedName>
    <definedName name="tgna" localSheetId="23">OFFSET(#REF!,1,0,Number_of_Trend_Graph_Records,1)</definedName>
    <definedName name="tgna" localSheetId="24">OFFSET(#REF!,1,0,G!Number_of_Trend_Graph_Records,1)</definedName>
    <definedName name="tgna" localSheetId="26">OFFSET(#REF!,1,0,Number_of_Trend_Graph_Records,1)</definedName>
    <definedName name="tgna" localSheetId="27">OFFSET(#REF!,1,0,Number_of_Trend_Graph_Records,1)</definedName>
    <definedName name="tgna" localSheetId="28">OFFSET(#REF!,1,0,Number_of_Trend_Graph_Records,1)</definedName>
    <definedName name="tgna">OFFSET(#REF!,1,0,Number_of_Trend_Graph_Records,1)</definedName>
    <definedName name="tgnapc" localSheetId="4">OFFSET(#REF!,1,0,[0]!Number_of_Trend_Graph_Records,1)</definedName>
    <definedName name="tgnapc" localSheetId="5">OFFSET(#REF!,1,0,Number_of_Trend_Graph_Records,1)</definedName>
    <definedName name="tgnapc" localSheetId="6">OFFSET(#REF!,1,0,[0]!Number_of_Trend_Graph_Records,1)</definedName>
    <definedName name="tgnapc" localSheetId="9">OFFSET(#REF!,1,0,[0]!Number_of_Trend_Graph_Records,1)</definedName>
    <definedName name="tgnapc" localSheetId="10">OFFSET(#REF!,1,0,[0]!Number_of_Trend_Graph_Records,1)</definedName>
    <definedName name="tgnapc" localSheetId="11">OFFSET(#REF!,1,0,[0]!Number_of_Trend_Graph_Records,1)</definedName>
    <definedName name="tgnapc" localSheetId="7">OFFSET(#REF!,1,0,[0]!Number_of_Trend_Graph_Records,1)</definedName>
    <definedName name="tgnapc" localSheetId="8">OFFSET(#REF!,1,0,[0]!Number_of_Trend_Graph_Records,1)</definedName>
    <definedName name="tgnapc" localSheetId="1">#N/A</definedName>
    <definedName name="tgnapc" localSheetId="12">OFFSET(#REF!,1,0,D!Number_of_Trend_Graph_Records,1)</definedName>
    <definedName name="tgnapc" localSheetId="14">OFFSET(#REF!,1,0,Number_of_Trend_Graph_Records,1)</definedName>
    <definedName name="tgnapc" localSheetId="15">OFFSET(#REF!,1,0,Number_of_Trend_Graph_Records,1)</definedName>
    <definedName name="tgnapc" localSheetId="16">OFFSET(#REF!,1,0,E!Number_of_Trend_Graph_Records,1)</definedName>
    <definedName name="tgnapc" localSheetId="19">OFFSET(#REF!,1,0,Number_of_Trend_Graph_Records,1)</definedName>
    <definedName name="tgnapc" localSheetId="18">OFFSET(#REF!,1,0,Number_of_Trend_Graph_Records,1)</definedName>
    <definedName name="tgnapc" localSheetId="20">OFFSET(#REF!,1,0,F!Number_of_Trend_Graph_Records,1)</definedName>
    <definedName name="tgnapc" localSheetId="22">OFFSET(#REF!,1,0,Number_of_Trend_Graph_Records,1)</definedName>
    <definedName name="tgnapc" localSheetId="23">OFFSET(#REF!,1,0,Number_of_Trend_Graph_Records,1)</definedName>
    <definedName name="tgnapc" localSheetId="24">OFFSET(#REF!,1,0,G!Number_of_Trend_Graph_Records,1)</definedName>
    <definedName name="tgnapc" localSheetId="26">OFFSET(#REF!,1,0,Number_of_Trend_Graph_Records,1)</definedName>
    <definedName name="tgnapc" localSheetId="27">OFFSET(#REF!,1,0,Number_of_Trend_Graph_Records,1)</definedName>
    <definedName name="tgnapc" localSheetId="28">OFFSET(#REF!,1,0,Number_of_Trend_Graph_Records,1)</definedName>
    <definedName name="tgnapc">OFFSET(#REF!,1,0,Number_of_Trend_Graph_Records,1)</definedName>
    <definedName name="THEORETICAL">'[11]Data Entry - Volumetrics'!$CU$44:$CZ$60</definedName>
    <definedName name="THEORSTK">'[126]Input Data'!$E$36</definedName>
    <definedName name="third_fraction">'[47]Create Report Page'!$AB$52</definedName>
    <definedName name="ThP_sat">[91]TB_FLASH!$AN$48</definedName>
    <definedName name="Time_1">#REF!</definedName>
    <definedName name="Time_1__Time_2">#REF!</definedName>
    <definedName name="Time_2">#REF!</definedName>
    <definedName name="TIMES" localSheetId="29">1</definedName>
    <definedName name="TIMES" localSheetId="30">1</definedName>
    <definedName name="TIMES">1</definedName>
    <definedName name="Tinit">'[11]Data Entry - Volumetrics'!$E$28</definedName>
    <definedName name="TITLE">#REF!</definedName>
    <definedName name="Tolerance">'[30]Two-Phase Oil Viscosity'!$L$16</definedName>
    <definedName name="top_dilution">'[112]Data Entry'!$M$6</definedName>
    <definedName name="Top_Margin" localSheetId="16">'[149]Stiff Plot Calcs'!$A$61</definedName>
    <definedName name="Top_Margin">'[3]Stiff Plot Calcs'!$A$61</definedName>
    <definedName name="top_of_pressure_range" localSheetId="4">#REF!</definedName>
    <definedName name="top_of_pressure_range" localSheetId="1">#REF!</definedName>
    <definedName name="top_of_pressure_range" localSheetId="12">#REF!</definedName>
    <definedName name="top_of_pressure_range" localSheetId="16">#REF!</definedName>
    <definedName name="top_of_pressure_range" localSheetId="20">#REF!</definedName>
    <definedName name="top_of_pressure_range" localSheetId="24">#REF!</definedName>
    <definedName name="top_of_pressure_range">#REF!</definedName>
    <definedName name="Tot_vol_100g">'[110]TBP Calc'!#REF!</definedName>
    <definedName name="Total_Identified_Peaks">[76]Results!$N$3</definedName>
    <definedName name="Total_Inj1_Placed_Areas">'[48]Data Entry'!$C$94</definedName>
    <definedName name="Total_Inj2_Placed_Areas">'[48]Data Entry'!$D$94</definedName>
    <definedName name="Total_No_Selected_Groups">[76]Results!$J$13</definedName>
    <definedName name="Total_No_Selected_Peaks">[76]Results!$F$13</definedName>
    <definedName name="Total_Of_All_Peaks">[76]Results!$N$5</definedName>
    <definedName name="total_page_number" localSheetId="16">[149]Queries!$R$105</definedName>
    <definedName name="total_page_number">[3]Queries!$R$105</definedName>
    <definedName name="total_raw_volume">'[110]TBP Calc'!$U$56</definedName>
    <definedName name="Total_raw_wt">'[110]TBP Calc'!$H$56</definedName>
    <definedName name="total_scc">'[137]Recombination Data'!$AK$51</definedName>
    <definedName name="Total_Unidentified_Peaks">[76]Results!$N$4</definedName>
    <definedName name="Totals">'[73]Create Report Page'!$V$51:$AR$51</definedName>
    <definedName name="Totals_Range">[76]Results!$L$103:$N$113</definedName>
    <definedName name="TOTOIL">'[126]Input Data'!$AF$33</definedName>
    <definedName name="TPUMP" localSheetId="2">#REF!</definedName>
    <definedName name="TPUMP" localSheetId="4">#REF!</definedName>
    <definedName name="TPUMP" localSheetId="1">#REF!</definedName>
    <definedName name="TPUMP" localSheetId="12">#REF!</definedName>
    <definedName name="TPUMP" localSheetId="16">#REF!</definedName>
    <definedName name="TPUMP" localSheetId="20">#REF!</definedName>
    <definedName name="TPUMP" localSheetId="24">#REF!</definedName>
    <definedName name="TPUMP">#REF!</definedName>
    <definedName name="Trap_Gas">'[101]Res Fluid Composition'!#REF!</definedName>
    <definedName name="Trap_Gas_Density_Cold_gl">'[50]Gravimetric+Volumetric Calcs'!$D$8</definedName>
    <definedName name="Trap_Gas_Density_gcc">'[50]Gravimetric+Volumetric Calcs'!$D$9</definedName>
    <definedName name="Trap_Gas_Mass">'[50]Gravimetric+Volumetric Calcs'!$D$16</definedName>
    <definedName name="Trap_Gas_Temperature">'[50]Gravimetric+Volumetric Calcs'!$D$15</definedName>
    <definedName name="Trap_Gas_Volume_Cold">'[50]Gravimetric+Volumetric Calcs'!$D$14</definedName>
    <definedName name="Trap_Gas_Volume_Hot">'[50]Gravimetric+Volumetric Calcs'!$D$12</definedName>
    <definedName name="Trap_Gas_Weight">'[50]Gravimetric+Volumetric Calcs'!$D$17</definedName>
    <definedName name="trap_volume" localSheetId="16">'[44]Data Entry - Volumetrics'!$E$48</definedName>
    <definedName name="trap_volume">'[44]Data Entry - Volumetrics'!$E$48</definedName>
    <definedName name="Trap_Volume_Copy">'[50]Gravimetric+Volumetric Calcs'!$D$13</definedName>
    <definedName name="TrapGasWt">'[101]Res Fluid Composition'!#REF!</definedName>
    <definedName name="TrCyl">#REF!</definedName>
    <definedName name="trend_graph_all_elements" localSheetId="2">OFFSET(#REF!,0,0,Number_of_Trend_Graph_Records+1,8)</definedName>
    <definedName name="trend_graph_all_elements" localSheetId="3">OFFSET(#REF!,0,0,Number_of_Trend_Graph_Records+1,8)</definedName>
    <definedName name="trend_graph_all_elements" localSheetId="4">OFFSET(#REF!,0,0,B.1!Number_of_Trend_Graph_Records+1,8)</definedName>
    <definedName name="trend_graph_all_elements" localSheetId="5">OFFSET(#REF!,0,0,Number_of_Trend_Graph_Records+1,8)</definedName>
    <definedName name="trend_graph_all_elements" localSheetId="6">OFFSET(#REF!,0,0,Number_of_Trend_Graph_Records+1,8)</definedName>
    <definedName name="trend_graph_all_elements" localSheetId="9">OFFSET(#REF!,0,0,Number_of_Trend_Graph_Records+1,8)</definedName>
    <definedName name="trend_graph_all_elements" localSheetId="10">OFFSET(#REF!,0,0,Number_of_Trend_Graph_Records+1,8)</definedName>
    <definedName name="trend_graph_all_elements" localSheetId="11">OFFSET(#REF!,0,0,Number_of_Trend_Graph_Records+1,8)</definedName>
    <definedName name="trend_graph_all_elements" localSheetId="7">OFFSET(#REF!,0,0,Number_of_Trend_Graph_Records+1,8)</definedName>
    <definedName name="trend_graph_all_elements" localSheetId="8">OFFSET(#REF!,0,0,Number_of_Trend_Graph_Records+1,8)</definedName>
    <definedName name="trend_graph_all_elements" localSheetId="1">OFFSET(#REF!,0,0,Contents!Number_of_Trend_Graph_Records+1,8)</definedName>
    <definedName name="trend_graph_all_elements" localSheetId="12">OFFSET(#REF!,0,0,D!Number_of_Trend_Graph_Records+1,8)</definedName>
    <definedName name="trend_graph_all_elements" localSheetId="14">OFFSET(#REF!,0,0,Number_of_Trend_Graph_Records+1,8)</definedName>
    <definedName name="trend_graph_all_elements" localSheetId="15">OFFSET(#REF!,0,0,Number_of_Trend_Graph_Records+1,8)</definedName>
    <definedName name="trend_graph_all_elements" localSheetId="16">OFFSET(#REF!,0,0,E!Number_of_Trend_Graph_Records+1,8)</definedName>
    <definedName name="trend_graph_all_elements" localSheetId="19">OFFSET(#REF!,0,0,Number_of_Trend_Graph_Records+1,8)</definedName>
    <definedName name="trend_graph_all_elements" localSheetId="18">OFFSET(#REF!,0,0,Number_of_Trend_Graph_Records+1,8)</definedName>
    <definedName name="trend_graph_all_elements" localSheetId="20">OFFSET(#REF!,0,0,F!Number_of_Trend_Graph_Records+1,8)</definedName>
    <definedName name="trend_graph_all_elements" localSheetId="22">OFFSET(#REF!,0,0,Number_of_Trend_Graph_Records+1,8)</definedName>
    <definedName name="trend_graph_all_elements" localSheetId="23">OFFSET(#REF!,0,0,Number_of_Trend_Graph_Records+1,8)</definedName>
    <definedName name="trend_graph_all_elements" localSheetId="24">OFFSET(#REF!,0,0,G!Number_of_Trend_Graph_Records+1,8)</definedName>
    <definedName name="trend_graph_all_elements" localSheetId="26">OFFSET(#REF!,0,0,Number_of_Trend_Graph_Records+1,8)</definedName>
    <definedName name="trend_graph_all_elements" localSheetId="27">OFFSET(#REF!,0,0,Number_of_Trend_Graph_Records+1,8)</definedName>
    <definedName name="trend_graph_all_elements" localSheetId="28">OFFSET(#REF!,0,0,Number_of_Trend_Graph_Records+1,8)</definedName>
    <definedName name="trend_graph_all_elements" localSheetId="30">OFFSET(#REF!,0,0,Number_of_Trend_Graph_Records+1,8)</definedName>
    <definedName name="trend_graph_all_elements">OFFSET(#REF!,0,0,Number_of_Trend_Graph_Records+1,8)</definedName>
    <definedName name="trend_graph_b" localSheetId="2">OFFSET(#REF!,1,0,Number_of_Trend_Graph_Records,1)</definedName>
    <definedName name="trend_graph_b" localSheetId="3">OFFSET(#REF!,1,0,Number_of_Trend_Graph_Records,1)</definedName>
    <definedName name="trend_graph_b" localSheetId="4">OFFSET(#REF!,1,0,B.1!Number_of_Trend_Graph_Records,1)</definedName>
    <definedName name="trend_graph_b" localSheetId="5">OFFSET(#REF!,1,0,Number_of_Trend_Graph_Records,1)</definedName>
    <definedName name="trend_graph_b" localSheetId="6">OFFSET(#REF!,1,0,Number_of_Trend_Graph_Records,1)</definedName>
    <definedName name="trend_graph_b" localSheetId="9">OFFSET(#REF!,1,0,Number_of_Trend_Graph_Records,1)</definedName>
    <definedName name="trend_graph_b" localSheetId="10">OFFSET(#REF!,1,0,Number_of_Trend_Graph_Records,1)</definedName>
    <definedName name="trend_graph_b" localSheetId="11">OFFSET(#REF!,1,0,Number_of_Trend_Graph_Records,1)</definedName>
    <definedName name="trend_graph_b" localSheetId="7">OFFSET(#REF!,1,0,Number_of_Trend_Graph_Records,1)</definedName>
    <definedName name="trend_graph_b" localSheetId="8">OFFSET(#REF!,1,0,Number_of_Trend_Graph_Records,1)</definedName>
    <definedName name="trend_graph_b" localSheetId="1">OFFSET(#REF!,1,0,Contents!Number_of_Trend_Graph_Records,1)</definedName>
    <definedName name="trend_graph_b" localSheetId="12">OFFSET(#REF!,1,0,D!Number_of_Trend_Graph_Records,1)</definedName>
    <definedName name="trend_graph_b" localSheetId="14">OFFSET(#REF!,1,0,Number_of_Trend_Graph_Records,1)</definedName>
    <definedName name="trend_graph_b" localSheetId="15">OFFSET(#REF!,1,0,Number_of_Trend_Graph_Records,1)</definedName>
    <definedName name="trend_graph_b" localSheetId="16">OFFSET(#REF!,1,0,E!Number_of_Trend_Graph_Records,1)</definedName>
    <definedName name="trend_graph_b" localSheetId="19">OFFSET(#REF!,1,0,Number_of_Trend_Graph_Records,1)</definedName>
    <definedName name="trend_graph_b" localSheetId="18">OFFSET(#REF!,1,0,Number_of_Trend_Graph_Records,1)</definedName>
    <definedName name="trend_graph_b" localSheetId="20">OFFSET(#REF!,1,0,F!Number_of_Trend_Graph_Records,1)</definedName>
    <definedName name="trend_graph_b" localSheetId="22">OFFSET(#REF!,1,0,Number_of_Trend_Graph_Records,1)</definedName>
    <definedName name="trend_graph_b" localSheetId="23">OFFSET(#REF!,1,0,Number_of_Trend_Graph_Records,1)</definedName>
    <definedName name="trend_graph_b" localSheetId="24">OFFSET(#REF!,1,0,G!Number_of_Trend_Graph_Records,1)</definedName>
    <definedName name="trend_graph_b" localSheetId="26">OFFSET(#REF!,1,0,Number_of_Trend_Graph_Records,1)</definedName>
    <definedName name="trend_graph_b" localSheetId="27">OFFSET(#REF!,1,0,Number_of_Trend_Graph_Records,1)</definedName>
    <definedName name="trend_graph_b" localSheetId="28">OFFSET(#REF!,1,0,Number_of_Trend_Graph_Records,1)</definedName>
    <definedName name="trend_graph_b" localSheetId="30">OFFSET(#REF!,1,0,Number_of_Trend_Graph_Records,1)</definedName>
    <definedName name="trend_graph_b">OFFSET(#REF!,1,0,Number_of_Trend_Graph_Records,1)</definedName>
    <definedName name="trend_graph_b_pc" localSheetId="2">OFFSET(#REF!,1,0,Number_of_Trend_Graph_Records,1)</definedName>
    <definedName name="trend_graph_b_pc" localSheetId="3">OFFSET(#REF!,1,0,Number_of_Trend_Graph_Records,1)</definedName>
    <definedName name="trend_graph_b_pc" localSheetId="4">OFFSET(#REF!,1,0,B.1!Number_of_Trend_Graph_Records,1)</definedName>
    <definedName name="trend_graph_b_pc" localSheetId="5">OFFSET(#REF!,1,0,Number_of_Trend_Graph_Records,1)</definedName>
    <definedName name="trend_graph_b_pc" localSheetId="6">OFFSET(#REF!,1,0,Number_of_Trend_Graph_Records,1)</definedName>
    <definedName name="trend_graph_b_pc" localSheetId="9">OFFSET(#REF!,1,0,Number_of_Trend_Graph_Records,1)</definedName>
    <definedName name="trend_graph_b_pc" localSheetId="10">OFFSET(#REF!,1,0,Number_of_Trend_Graph_Records,1)</definedName>
    <definedName name="trend_graph_b_pc" localSheetId="11">OFFSET(#REF!,1,0,Number_of_Trend_Graph_Records,1)</definedName>
    <definedName name="trend_graph_b_pc" localSheetId="7">OFFSET(#REF!,1,0,Number_of_Trend_Graph_Records,1)</definedName>
    <definedName name="trend_graph_b_pc" localSheetId="8">OFFSET(#REF!,1,0,Number_of_Trend_Graph_Records,1)</definedName>
    <definedName name="trend_graph_b_pc" localSheetId="1">OFFSET(#REF!,1,0,Contents!Number_of_Trend_Graph_Records,1)</definedName>
    <definedName name="trend_graph_b_pc" localSheetId="12">OFFSET(#REF!,1,0,D!Number_of_Trend_Graph_Records,1)</definedName>
    <definedName name="trend_graph_b_pc" localSheetId="14">OFFSET(#REF!,1,0,Number_of_Trend_Graph_Records,1)</definedName>
    <definedName name="trend_graph_b_pc" localSheetId="15">OFFSET(#REF!,1,0,Number_of_Trend_Graph_Records,1)</definedName>
    <definedName name="trend_graph_b_pc" localSheetId="16">OFFSET(#REF!,1,0,E!Number_of_Trend_Graph_Records,1)</definedName>
    <definedName name="trend_graph_b_pc" localSheetId="19">OFFSET(#REF!,1,0,Number_of_Trend_Graph_Records,1)</definedName>
    <definedName name="trend_graph_b_pc" localSheetId="18">OFFSET(#REF!,1,0,Number_of_Trend_Graph_Records,1)</definedName>
    <definedName name="trend_graph_b_pc" localSheetId="20">OFFSET(#REF!,1,0,F!Number_of_Trend_Graph_Records,1)</definedName>
    <definedName name="trend_graph_b_pc" localSheetId="22">OFFSET(#REF!,1,0,Number_of_Trend_Graph_Records,1)</definedName>
    <definedName name="trend_graph_b_pc" localSheetId="23">OFFSET(#REF!,1,0,Number_of_Trend_Graph_Records,1)</definedName>
    <definedName name="trend_graph_b_pc" localSheetId="24">OFFSET(#REF!,1,0,G!Number_of_Trend_Graph_Records,1)</definedName>
    <definedName name="trend_graph_b_pc" localSheetId="26">OFFSET(#REF!,1,0,Number_of_Trend_Graph_Records,1)</definedName>
    <definedName name="trend_graph_b_pc" localSheetId="27">OFFSET(#REF!,1,0,Number_of_Trend_Graph_Records,1)</definedName>
    <definedName name="trend_graph_b_pc" localSheetId="28">OFFSET(#REF!,1,0,Number_of_Trend_Graph_Records,1)</definedName>
    <definedName name="trend_graph_b_pc" localSheetId="30">OFFSET(#REF!,1,0,Number_of_Trend_Graph_Records,1)</definedName>
    <definedName name="trend_graph_b_pc">OFFSET(#REF!,1,0,Number_of_Trend_Graph_Records,1)</definedName>
    <definedName name="trend_graph_ba" localSheetId="2">OFFSET(#REF!,1,0,Number_of_Trend_Graph_Records,1)</definedName>
    <definedName name="trend_graph_ba" localSheetId="3">OFFSET(#REF!,1,0,Number_of_Trend_Graph_Records,1)</definedName>
    <definedName name="trend_graph_ba" localSheetId="4">OFFSET(#REF!,1,0,B.1!Number_of_Trend_Graph_Records,1)</definedName>
    <definedName name="trend_graph_ba" localSheetId="5">OFFSET(#REF!,1,0,Number_of_Trend_Graph_Records,1)</definedName>
    <definedName name="trend_graph_ba" localSheetId="6">OFFSET(#REF!,1,0,Number_of_Trend_Graph_Records,1)</definedName>
    <definedName name="trend_graph_ba" localSheetId="9">OFFSET(#REF!,1,0,Number_of_Trend_Graph_Records,1)</definedName>
    <definedName name="trend_graph_ba" localSheetId="10">OFFSET(#REF!,1,0,Number_of_Trend_Graph_Records,1)</definedName>
    <definedName name="trend_graph_ba" localSheetId="11">OFFSET(#REF!,1,0,Number_of_Trend_Graph_Records,1)</definedName>
    <definedName name="trend_graph_ba" localSheetId="7">OFFSET(#REF!,1,0,Number_of_Trend_Graph_Records,1)</definedName>
    <definedName name="trend_graph_ba" localSheetId="8">OFFSET(#REF!,1,0,Number_of_Trend_Graph_Records,1)</definedName>
    <definedName name="trend_graph_ba" localSheetId="1">OFFSET(#REF!,1,0,Contents!Number_of_Trend_Graph_Records,1)</definedName>
    <definedName name="trend_graph_ba" localSheetId="12">OFFSET(#REF!,1,0,D!Number_of_Trend_Graph_Records,1)</definedName>
    <definedName name="trend_graph_ba" localSheetId="14">OFFSET(#REF!,1,0,Number_of_Trend_Graph_Records,1)</definedName>
    <definedName name="trend_graph_ba" localSheetId="15">OFFSET(#REF!,1,0,Number_of_Trend_Graph_Records,1)</definedName>
    <definedName name="trend_graph_ba" localSheetId="16">OFFSET(#REF!,1,0,E!Number_of_Trend_Graph_Records,1)</definedName>
    <definedName name="trend_graph_ba" localSheetId="19">OFFSET(#REF!,1,0,Number_of_Trend_Graph_Records,1)</definedName>
    <definedName name="trend_graph_ba" localSheetId="18">OFFSET(#REF!,1,0,Number_of_Trend_Graph_Records,1)</definedName>
    <definedName name="trend_graph_ba" localSheetId="20">OFFSET(#REF!,1,0,F!Number_of_Trend_Graph_Records,1)</definedName>
    <definedName name="trend_graph_ba" localSheetId="22">OFFSET(#REF!,1,0,Number_of_Trend_Graph_Records,1)</definedName>
    <definedName name="trend_graph_ba" localSheetId="23">OFFSET(#REF!,1,0,Number_of_Trend_Graph_Records,1)</definedName>
    <definedName name="trend_graph_ba" localSheetId="24">OFFSET(#REF!,1,0,G!Number_of_Trend_Graph_Records,1)</definedName>
    <definedName name="trend_graph_ba" localSheetId="26">OFFSET(#REF!,1,0,Number_of_Trend_Graph_Records,1)</definedName>
    <definedName name="trend_graph_ba" localSheetId="27">OFFSET(#REF!,1,0,Number_of_Trend_Graph_Records,1)</definedName>
    <definedName name="trend_graph_ba" localSheetId="28">OFFSET(#REF!,1,0,Number_of_Trend_Graph_Records,1)</definedName>
    <definedName name="trend_graph_ba" localSheetId="30">OFFSET(#REF!,1,0,Number_of_Trend_Graph_Records,1)</definedName>
    <definedName name="trend_graph_ba">OFFSET(#REF!,1,0,Number_of_Trend_Graph_Records,1)</definedName>
    <definedName name="trend_graph_ba_pc" localSheetId="2">OFFSET(#REF!,1,0,Number_of_Trend_Graph_Records,1)</definedName>
    <definedName name="trend_graph_ba_pc" localSheetId="3">OFFSET(#REF!,1,0,Number_of_Trend_Graph_Records,1)</definedName>
    <definedName name="trend_graph_ba_pc" localSheetId="4">OFFSET(#REF!,1,0,B.1!Number_of_Trend_Graph_Records,1)</definedName>
    <definedName name="trend_graph_ba_pc" localSheetId="5">OFFSET(#REF!,1,0,Number_of_Trend_Graph_Records,1)</definedName>
    <definedName name="trend_graph_ba_pc" localSheetId="6">OFFSET(#REF!,1,0,Number_of_Trend_Graph_Records,1)</definedName>
    <definedName name="trend_graph_ba_pc" localSheetId="9">OFFSET(#REF!,1,0,Number_of_Trend_Graph_Records,1)</definedName>
    <definedName name="trend_graph_ba_pc" localSheetId="10">OFFSET(#REF!,1,0,Number_of_Trend_Graph_Records,1)</definedName>
    <definedName name="trend_graph_ba_pc" localSheetId="11">OFFSET(#REF!,1,0,Number_of_Trend_Graph_Records,1)</definedName>
    <definedName name="trend_graph_ba_pc" localSheetId="7">OFFSET(#REF!,1,0,Number_of_Trend_Graph_Records,1)</definedName>
    <definedName name="trend_graph_ba_pc" localSheetId="8">OFFSET(#REF!,1,0,Number_of_Trend_Graph_Records,1)</definedName>
    <definedName name="trend_graph_ba_pc" localSheetId="1">OFFSET(#REF!,1,0,Contents!Number_of_Trend_Graph_Records,1)</definedName>
    <definedName name="trend_graph_ba_pc" localSheetId="12">OFFSET(#REF!,1,0,D!Number_of_Trend_Graph_Records,1)</definedName>
    <definedName name="trend_graph_ba_pc" localSheetId="14">OFFSET(#REF!,1,0,Number_of_Trend_Graph_Records,1)</definedName>
    <definedName name="trend_graph_ba_pc" localSheetId="15">OFFSET(#REF!,1,0,Number_of_Trend_Graph_Records,1)</definedName>
    <definedName name="trend_graph_ba_pc" localSheetId="16">OFFSET(#REF!,1,0,E!Number_of_Trend_Graph_Records,1)</definedName>
    <definedName name="trend_graph_ba_pc" localSheetId="19">OFFSET(#REF!,1,0,Number_of_Trend_Graph_Records,1)</definedName>
    <definedName name="trend_graph_ba_pc" localSheetId="18">OFFSET(#REF!,1,0,Number_of_Trend_Graph_Records,1)</definedName>
    <definedName name="trend_graph_ba_pc" localSheetId="20">OFFSET(#REF!,1,0,F!Number_of_Trend_Graph_Records,1)</definedName>
    <definedName name="trend_graph_ba_pc" localSheetId="22">OFFSET(#REF!,1,0,Number_of_Trend_Graph_Records,1)</definedName>
    <definedName name="trend_graph_ba_pc" localSheetId="23">OFFSET(#REF!,1,0,Number_of_Trend_Graph_Records,1)</definedName>
    <definedName name="trend_graph_ba_pc" localSheetId="24">OFFSET(#REF!,1,0,G!Number_of_Trend_Graph_Records,1)</definedName>
    <definedName name="trend_graph_ba_pc" localSheetId="26">OFFSET(#REF!,1,0,Number_of_Trend_Graph_Records,1)</definedName>
    <definedName name="trend_graph_ba_pc" localSheetId="27">OFFSET(#REF!,1,0,Number_of_Trend_Graph_Records,1)</definedName>
    <definedName name="trend_graph_ba_pc" localSheetId="28">OFFSET(#REF!,1,0,Number_of_Trend_Graph_Records,1)</definedName>
    <definedName name="trend_graph_ba_pc" localSheetId="30">OFFSET(#REF!,1,0,Number_of_Trend_Graph_Records,1)</definedName>
    <definedName name="trend_graph_ba_pc">OFFSET(#REF!,1,0,Number_of_Trend_Graph_Records,1)</definedName>
    <definedName name="trend_graph_ca" localSheetId="2">OFFSET(#REF!,1,0,Number_of_Trend_Graph_Records,1)</definedName>
    <definedName name="trend_graph_ca" localSheetId="3">OFFSET(#REF!,1,0,Number_of_Trend_Graph_Records,1)</definedName>
    <definedName name="trend_graph_ca" localSheetId="4">OFFSET(#REF!,1,0,B.1!Number_of_Trend_Graph_Records,1)</definedName>
    <definedName name="trend_graph_ca" localSheetId="5">OFFSET(#REF!,1,0,Number_of_Trend_Graph_Records,1)</definedName>
    <definedName name="trend_graph_ca" localSheetId="6">OFFSET(#REF!,1,0,Number_of_Trend_Graph_Records,1)</definedName>
    <definedName name="trend_graph_ca" localSheetId="9">OFFSET(#REF!,1,0,Number_of_Trend_Graph_Records,1)</definedName>
    <definedName name="trend_graph_ca" localSheetId="10">OFFSET(#REF!,1,0,Number_of_Trend_Graph_Records,1)</definedName>
    <definedName name="trend_graph_ca" localSheetId="11">OFFSET(#REF!,1,0,Number_of_Trend_Graph_Records,1)</definedName>
    <definedName name="trend_graph_ca" localSheetId="7">OFFSET(#REF!,1,0,Number_of_Trend_Graph_Records,1)</definedName>
    <definedName name="trend_graph_ca" localSheetId="8">OFFSET(#REF!,1,0,Number_of_Trend_Graph_Records,1)</definedName>
    <definedName name="trend_graph_ca" localSheetId="1">OFFSET(#REF!,1,0,Contents!Number_of_Trend_Graph_Records,1)</definedName>
    <definedName name="trend_graph_ca" localSheetId="12">OFFSET(#REF!,1,0,D!Number_of_Trend_Graph_Records,1)</definedName>
    <definedName name="trend_graph_ca" localSheetId="14">OFFSET(#REF!,1,0,Number_of_Trend_Graph_Records,1)</definedName>
    <definedName name="trend_graph_ca" localSheetId="15">OFFSET(#REF!,1,0,Number_of_Trend_Graph_Records,1)</definedName>
    <definedName name="trend_graph_ca" localSheetId="16">OFFSET(#REF!,1,0,E!Number_of_Trend_Graph_Records,1)</definedName>
    <definedName name="trend_graph_ca" localSheetId="19">OFFSET(#REF!,1,0,Number_of_Trend_Graph_Records,1)</definedName>
    <definedName name="trend_graph_ca" localSheetId="18">OFFSET(#REF!,1,0,Number_of_Trend_Graph_Records,1)</definedName>
    <definedName name="trend_graph_ca" localSheetId="20">OFFSET(#REF!,1,0,F!Number_of_Trend_Graph_Records,1)</definedName>
    <definedName name="trend_graph_ca" localSheetId="22">OFFSET(#REF!,1,0,Number_of_Trend_Graph_Records,1)</definedName>
    <definedName name="trend_graph_ca" localSheetId="23">OFFSET(#REF!,1,0,Number_of_Trend_Graph_Records,1)</definedName>
    <definedName name="trend_graph_ca" localSheetId="24">OFFSET(#REF!,1,0,G!Number_of_Trend_Graph_Records,1)</definedName>
    <definedName name="trend_graph_ca" localSheetId="26">OFFSET(#REF!,1,0,Number_of_Trend_Graph_Records,1)</definedName>
    <definedName name="trend_graph_ca" localSheetId="27">OFFSET(#REF!,1,0,Number_of_Trend_Graph_Records,1)</definedName>
    <definedName name="trend_graph_ca" localSheetId="28">OFFSET(#REF!,1,0,Number_of_Trend_Graph_Records,1)</definedName>
    <definedName name="trend_graph_ca" localSheetId="30">OFFSET(#REF!,1,0,Number_of_Trend_Graph_Records,1)</definedName>
    <definedName name="trend_graph_ca">OFFSET(#REF!,1,0,Number_of_Trend_Graph_Records,1)</definedName>
    <definedName name="trend_graph_ca_pc" localSheetId="2">OFFSET(#REF!,1,0,Number_of_Trend_Graph_Records,1)</definedName>
    <definedName name="trend_graph_ca_pc" localSheetId="3">OFFSET(#REF!,1,0,Number_of_Trend_Graph_Records,1)</definedName>
    <definedName name="trend_graph_ca_pc" localSheetId="4">OFFSET(#REF!,1,0,B.1!Number_of_Trend_Graph_Records,1)</definedName>
    <definedName name="trend_graph_ca_pc" localSheetId="5">OFFSET(#REF!,1,0,Number_of_Trend_Graph_Records,1)</definedName>
    <definedName name="trend_graph_ca_pc" localSheetId="6">OFFSET(#REF!,1,0,Number_of_Trend_Graph_Records,1)</definedName>
    <definedName name="trend_graph_ca_pc" localSheetId="9">OFFSET(#REF!,1,0,Number_of_Trend_Graph_Records,1)</definedName>
    <definedName name="trend_graph_ca_pc" localSheetId="10">OFFSET(#REF!,1,0,Number_of_Trend_Graph_Records,1)</definedName>
    <definedName name="trend_graph_ca_pc" localSheetId="11">OFFSET(#REF!,1,0,Number_of_Trend_Graph_Records,1)</definedName>
    <definedName name="trend_graph_ca_pc" localSheetId="7">OFFSET(#REF!,1,0,Number_of_Trend_Graph_Records,1)</definedName>
    <definedName name="trend_graph_ca_pc" localSheetId="8">OFFSET(#REF!,1,0,Number_of_Trend_Graph_Records,1)</definedName>
    <definedName name="trend_graph_ca_pc" localSheetId="1">OFFSET(#REF!,1,0,Contents!Number_of_Trend_Graph_Records,1)</definedName>
    <definedName name="trend_graph_ca_pc" localSheetId="12">OFFSET(#REF!,1,0,D!Number_of_Trend_Graph_Records,1)</definedName>
    <definedName name="trend_graph_ca_pc" localSheetId="14">OFFSET(#REF!,1,0,Number_of_Trend_Graph_Records,1)</definedName>
    <definedName name="trend_graph_ca_pc" localSheetId="15">OFFSET(#REF!,1,0,Number_of_Trend_Graph_Records,1)</definedName>
    <definedName name="trend_graph_ca_pc" localSheetId="16">OFFSET(#REF!,1,0,E!Number_of_Trend_Graph_Records,1)</definedName>
    <definedName name="trend_graph_ca_pc" localSheetId="19">OFFSET(#REF!,1,0,Number_of_Trend_Graph_Records,1)</definedName>
    <definedName name="trend_graph_ca_pc" localSheetId="18">OFFSET(#REF!,1,0,Number_of_Trend_Graph_Records,1)</definedName>
    <definedName name="trend_graph_ca_pc" localSheetId="20">OFFSET(#REF!,1,0,F!Number_of_Trend_Graph_Records,1)</definedName>
    <definedName name="trend_graph_ca_pc" localSheetId="22">OFFSET(#REF!,1,0,Number_of_Trend_Graph_Records,1)</definedName>
    <definedName name="trend_graph_ca_pc" localSheetId="23">OFFSET(#REF!,1,0,Number_of_Trend_Graph_Records,1)</definedName>
    <definedName name="trend_graph_ca_pc" localSheetId="24">OFFSET(#REF!,1,0,G!Number_of_Trend_Graph_Records,1)</definedName>
    <definedName name="trend_graph_ca_pc" localSheetId="26">OFFSET(#REF!,1,0,Number_of_Trend_Graph_Records,1)</definedName>
    <definedName name="trend_graph_ca_pc" localSheetId="27">OFFSET(#REF!,1,0,Number_of_Trend_Graph_Records,1)</definedName>
    <definedName name="trend_graph_ca_pc" localSheetId="28">OFFSET(#REF!,1,0,Number_of_Trend_Graph_Records,1)</definedName>
    <definedName name="trend_graph_ca_pc" localSheetId="30">OFFSET(#REF!,1,0,Number_of_Trend_Graph_Records,1)</definedName>
    <definedName name="trend_graph_ca_pc">OFFSET(#REF!,1,0,Number_of_Trend_Graph_Records,1)</definedName>
    <definedName name="trend_graph_chlor" localSheetId="2">OFFSET(#REF!,1,0,Number_of_Trend_Graph_Records,1)</definedName>
    <definedName name="trend_graph_chlor" localSheetId="3">OFFSET(#REF!,1,0,Number_of_Trend_Graph_Records,1)</definedName>
    <definedName name="trend_graph_chlor" localSheetId="4">OFFSET(#REF!,1,0,B.1!Number_of_Trend_Graph_Records,1)</definedName>
    <definedName name="trend_graph_chlor" localSheetId="5">OFFSET(#REF!,1,0,Number_of_Trend_Graph_Records,1)</definedName>
    <definedName name="trend_graph_chlor" localSheetId="6">OFFSET(#REF!,1,0,Number_of_Trend_Graph_Records,1)</definedName>
    <definedName name="trend_graph_chlor" localSheetId="9">OFFSET(#REF!,1,0,Number_of_Trend_Graph_Records,1)</definedName>
    <definedName name="trend_graph_chlor" localSheetId="10">OFFSET(#REF!,1,0,Number_of_Trend_Graph_Records,1)</definedName>
    <definedName name="trend_graph_chlor" localSheetId="11">OFFSET(#REF!,1,0,Number_of_Trend_Graph_Records,1)</definedName>
    <definedName name="trend_graph_chlor" localSheetId="7">OFFSET(#REF!,1,0,Number_of_Trend_Graph_Records,1)</definedName>
    <definedName name="trend_graph_chlor" localSheetId="8">OFFSET(#REF!,1,0,Number_of_Trend_Graph_Records,1)</definedName>
    <definedName name="trend_graph_chlor" localSheetId="1">OFFSET(#REF!,1,0,Contents!Number_of_Trend_Graph_Records,1)</definedName>
    <definedName name="trend_graph_chlor" localSheetId="12">OFFSET(#REF!,1,0,D!Number_of_Trend_Graph_Records,1)</definedName>
    <definedName name="trend_graph_chlor" localSheetId="14">OFFSET(#REF!,1,0,Number_of_Trend_Graph_Records,1)</definedName>
    <definedName name="trend_graph_chlor" localSheetId="15">OFFSET(#REF!,1,0,Number_of_Trend_Graph_Records,1)</definedName>
    <definedName name="trend_graph_chlor" localSheetId="16">OFFSET(#REF!,1,0,E!Number_of_Trend_Graph_Records,1)</definedName>
    <definedName name="trend_graph_chlor" localSheetId="19">OFFSET(#REF!,1,0,Number_of_Trend_Graph_Records,1)</definedName>
    <definedName name="trend_graph_chlor" localSheetId="18">OFFSET(#REF!,1,0,Number_of_Trend_Graph_Records,1)</definedName>
    <definedName name="trend_graph_chlor" localSheetId="20">OFFSET(#REF!,1,0,F!Number_of_Trend_Graph_Records,1)</definedName>
    <definedName name="trend_graph_chlor" localSheetId="22">OFFSET(#REF!,1,0,Number_of_Trend_Graph_Records,1)</definedName>
    <definedName name="trend_graph_chlor" localSheetId="23">OFFSET(#REF!,1,0,Number_of_Trend_Graph_Records,1)</definedName>
    <definedName name="trend_graph_chlor" localSheetId="24">OFFSET(#REF!,1,0,G!Number_of_Trend_Graph_Records,1)</definedName>
    <definedName name="trend_graph_chlor" localSheetId="26">OFFSET(#REF!,1,0,Number_of_Trend_Graph_Records,1)</definedName>
    <definedName name="trend_graph_chlor" localSheetId="27">OFFSET(#REF!,1,0,Number_of_Trend_Graph_Records,1)</definedName>
    <definedName name="trend_graph_chlor" localSheetId="28">OFFSET(#REF!,1,0,Number_of_Trend_Graph_Records,1)</definedName>
    <definedName name="trend_graph_chlor" localSheetId="30">OFFSET(#REF!,1,0,Number_of_Trend_Graph_Records,1)</definedName>
    <definedName name="trend_graph_chlor">OFFSET(#REF!,1,0,Number_of_Trend_Graph_Records,1)</definedName>
    <definedName name="trend_graph_chlor_pc" localSheetId="2">OFFSET(#REF!,1,0,Number_of_Trend_Graph_Records,1)</definedName>
    <definedName name="trend_graph_chlor_pc" localSheetId="3">OFFSET(#REF!,1,0,Number_of_Trend_Graph_Records,1)</definedName>
    <definedName name="trend_graph_chlor_pc" localSheetId="4">OFFSET(#REF!,1,0,B.1!Number_of_Trend_Graph_Records,1)</definedName>
    <definedName name="trend_graph_chlor_pc" localSheetId="5">OFFSET(#REF!,1,0,Number_of_Trend_Graph_Records,1)</definedName>
    <definedName name="trend_graph_chlor_pc" localSheetId="6">OFFSET(#REF!,1,0,Number_of_Trend_Graph_Records,1)</definedName>
    <definedName name="trend_graph_chlor_pc" localSheetId="9">OFFSET(#REF!,1,0,Number_of_Trend_Graph_Records,1)</definedName>
    <definedName name="trend_graph_chlor_pc" localSheetId="10">OFFSET(#REF!,1,0,Number_of_Trend_Graph_Records,1)</definedName>
    <definedName name="trend_graph_chlor_pc" localSheetId="11">OFFSET(#REF!,1,0,Number_of_Trend_Graph_Records,1)</definedName>
    <definedName name="trend_graph_chlor_pc" localSheetId="7">OFFSET(#REF!,1,0,Number_of_Trend_Graph_Records,1)</definedName>
    <definedName name="trend_graph_chlor_pc" localSheetId="8">OFFSET(#REF!,1,0,Number_of_Trend_Graph_Records,1)</definedName>
    <definedName name="trend_graph_chlor_pc" localSheetId="1">OFFSET(#REF!,1,0,Contents!Number_of_Trend_Graph_Records,1)</definedName>
    <definedName name="trend_graph_chlor_pc" localSheetId="12">OFFSET(#REF!,1,0,D!Number_of_Trend_Graph_Records,1)</definedName>
    <definedName name="trend_graph_chlor_pc" localSheetId="14">OFFSET(#REF!,1,0,Number_of_Trend_Graph_Records,1)</definedName>
    <definedName name="trend_graph_chlor_pc" localSheetId="15">OFFSET(#REF!,1,0,Number_of_Trend_Graph_Records,1)</definedName>
    <definedName name="trend_graph_chlor_pc" localSheetId="16">OFFSET(#REF!,1,0,E!Number_of_Trend_Graph_Records,1)</definedName>
    <definedName name="trend_graph_chlor_pc" localSheetId="19">OFFSET(#REF!,1,0,Number_of_Trend_Graph_Records,1)</definedName>
    <definedName name="trend_graph_chlor_pc" localSheetId="18">OFFSET(#REF!,1,0,Number_of_Trend_Graph_Records,1)</definedName>
    <definedName name="trend_graph_chlor_pc" localSheetId="20">OFFSET(#REF!,1,0,F!Number_of_Trend_Graph_Records,1)</definedName>
    <definedName name="trend_graph_chlor_pc" localSheetId="22">OFFSET(#REF!,1,0,Number_of_Trend_Graph_Records,1)</definedName>
    <definedName name="trend_graph_chlor_pc" localSheetId="23">OFFSET(#REF!,1,0,Number_of_Trend_Graph_Records,1)</definedName>
    <definedName name="trend_graph_chlor_pc" localSheetId="24">OFFSET(#REF!,1,0,G!Number_of_Trend_Graph_Records,1)</definedName>
    <definedName name="trend_graph_chlor_pc" localSheetId="26">OFFSET(#REF!,1,0,Number_of_Trend_Graph_Records,1)</definedName>
    <definedName name="trend_graph_chlor_pc" localSheetId="27">OFFSET(#REF!,1,0,Number_of_Trend_Graph_Records,1)</definedName>
    <definedName name="trend_graph_chlor_pc" localSheetId="28">OFFSET(#REF!,1,0,Number_of_Trend_Graph_Records,1)</definedName>
    <definedName name="trend_graph_chlor_pc" localSheetId="30">OFFSET(#REF!,1,0,Number_of_Trend_Graph_Records,1)</definedName>
    <definedName name="trend_graph_chlor_pc">OFFSET(#REF!,1,0,Number_of_Trend_Graph_Records,1)</definedName>
    <definedName name="trend_graph_mg" localSheetId="2">OFFSET(#REF!,1,0,Number_of_Trend_Graph_Records,1)</definedName>
    <definedName name="trend_graph_mg" localSheetId="3">OFFSET(#REF!,1,0,Number_of_Trend_Graph_Records,1)</definedName>
    <definedName name="trend_graph_mg" localSheetId="4">OFFSET(#REF!,1,0,B.1!Number_of_Trend_Graph_Records,1)</definedName>
    <definedName name="trend_graph_mg" localSheetId="5">OFFSET(#REF!,1,0,Number_of_Trend_Graph_Records,1)</definedName>
    <definedName name="trend_graph_mg" localSheetId="6">OFFSET(#REF!,1,0,Number_of_Trend_Graph_Records,1)</definedName>
    <definedName name="trend_graph_mg" localSheetId="9">OFFSET(#REF!,1,0,Number_of_Trend_Graph_Records,1)</definedName>
    <definedName name="trend_graph_mg" localSheetId="10">OFFSET(#REF!,1,0,Number_of_Trend_Graph_Records,1)</definedName>
    <definedName name="trend_graph_mg" localSheetId="11">OFFSET(#REF!,1,0,Number_of_Trend_Graph_Records,1)</definedName>
    <definedName name="trend_graph_mg" localSheetId="7">OFFSET(#REF!,1,0,Number_of_Trend_Graph_Records,1)</definedName>
    <definedName name="trend_graph_mg" localSheetId="8">OFFSET(#REF!,1,0,Number_of_Trend_Graph_Records,1)</definedName>
    <definedName name="trend_graph_mg" localSheetId="1">OFFSET(#REF!,1,0,Contents!Number_of_Trend_Graph_Records,1)</definedName>
    <definedName name="trend_graph_mg" localSheetId="12">OFFSET(#REF!,1,0,D!Number_of_Trend_Graph_Records,1)</definedName>
    <definedName name="trend_graph_mg" localSheetId="14">OFFSET(#REF!,1,0,Number_of_Trend_Graph_Records,1)</definedName>
    <definedName name="trend_graph_mg" localSheetId="15">OFFSET(#REF!,1,0,Number_of_Trend_Graph_Records,1)</definedName>
    <definedName name="trend_graph_mg" localSheetId="16">OFFSET(#REF!,1,0,E!Number_of_Trend_Graph_Records,1)</definedName>
    <definedName name="trend_graph_mg" localSheetId="19">OFFSET(#REF!,1,0,Number_of_Trend_Graph_Records,1)</definedName>
    <definedName name="trend_graph_mg" localSheetId="18">OFFSET(#REF!,1,0,Number_of_Trend_Graph_Records,1)</definedName>
    <definedName name="trend_graph_mg" localSheetId="20">OFFSET(#REF!,1,0,F!Number_of_Trend_Graph_Records,1)</definedName>
    <definedName name="trend_graph_mg" localSheetId="22">OFFSET(#REF!,1,0,Number_of_Trend_Graph_Records,1)</definedName>
    <definedName name="trend_graph_mg" localSheetId="23">OFFSET(#REF!,1,0,Number_of_Trend_Graph_Records,1)</definedName>
    <definedName name="trend_graph_mg" localSheetId="24">OFFSET(#REF!,1,0,G!Number_of_Trend_Graph_Records,1)</definedName>
    <definedName name="trend_graph_mg" localSheetId="26">OFFSET(#REF!,1,0,Number_of_Trend_Graph_Records,1)</definedName>
    <definedName name="trend_graph_mg" localSheetId="27">OFFSET(#REF!,1,0,Number_of_Trend_Graph_Records,1)</definedName>
    <definedName name="trend_graph_mg" localSheetId="28">OFFSET(#REF!,1,0,Number_of_Trend_Graph_Records,1)</definedName>
    <definedName name="trend_graph_mg" localSheetId="30">OFFSET(#REF!,1,0,Number_of_Trend_Graph_Records,1)</definedName>
    <definedName name="trend_graph_mg">OFFSET(#REF!,1,0,Number_of_Trend_Graph_Records,1)</definedName>
    <definedName name="trend_graph_mg_pc" localSheetId="2">OFFSET(#REF!,1,0,Number_of_Trend_Graph_Records,1)</definedName>
    <definedName name="trend_graph_mg_pc" localSheetId="3">OFFSET(#REF!,1,0,Number_of_Trend_Graph_Records,1)</definedName>
    <definedName name="trend_graph_mg_pc" localSheetId="4">OFFSET(#REF!,1,0,B.1!Number_of_Trend_Graph_Records,1)</definedName>
    <definedName name="trend_graph_mg_pc" localSheetId="5">OFFSET(#REF!,1,0,Number_of_Trend_Graph_Records,1)</definedName>
    <definedName name="trend_graph_mg_pc" localSheetId="6">OFFSET(#REF!,1,0,Number_of_Trend_Graph_Records,1)</definedName>
    <definedName name="trend_graph_mg_pc" localSheetId="9">OFFSET(#REF!,1,0,Number_of_Trend_Graph_Records,1)</definedName>
    <definedName name="trend_graph_mg_pc" localSheetId="10">OFFSET(#REF!,1,0,Number_of_Trend_Graph_Records,1)</definedName>
    <definedName name="trend_graph_mg_pc" localSheetId="11">OFFSET(#REF!,1,0,Number_of_Trend_Graph_Records,1)</definedName>
    <definedName name="trend_graph_mg_pc" localSheetId="7">OFFSET(#REF!,1,0,Number_of_Trend_Graph_Records,1)</definedName>
    <definedName name="trend_graph_mg_pc" localSheetId="8">OFFSET(#REF!,1,0,Number_of_Trend_Graph_Records,1)</definedName>
    <definedName name="trend_graph_mg_pc" localSheetId="1">OFFSET(#REF!,1,0,Contents!Number_of_Trend_Graph_Records,1)</definedName>
    <definedName name="trend_graph_mg_pc" localSheetId="12">OFFSET(#REF!,1,0,D!Number_of_Trend_Graph_Records,1)</definedName>
    <definedName name="trend_graph_mg_pc" localSheetId="14">OFFSET(#REF!,1,0,Number_of_Trend_Graph_Records,1)</definedName>
    <definedName name="trend_graph_mg_pc" localSheetId="15">OFFSET(#REF!,1,0,Number_of_Trend_Graph_Records,1)</definedName>
    <definedName name="trend_graph_mg_pc" localSheetId="16">OFFSET(#REF!,1,0,E!Number_of_Trend_Graph_Records,1)</definedName>
    <definedName name="trend_graph_mg_pc" localSheetId="19">OFFSET(#REF!,1,0,Number_of_Trend_Graph_Records,1)</definedName>
    <definedName name="trend_graph_mg_pc" localSheetId="18">OFFSET(#REF!,1,0,Number_of_Trend_Graph_Records,1)</definedName>
    <definedName name="trend_graph_mg_pc" localSheetId="20">OFFSET(#REF!,1,0,F!Number_of_Trend_Graph_Records,1)</definedName>
    <definedName name="trend_graph_mg_pc" localSheetId="22">OFFSET(#REF!,1,0,Number_of_Trend_Graph_Records,1)</definedName>
    <definedName name="trend_graph_mg_pc" localSheetId="23">OFFSET(#REF!,1,0,Number_of_Trend_Graph_Records,1)</definedName>
    <definedName name="trend_graph_mg_pc" localSheetId="24">OFFSET(#REF!,1,0,G!Number_of_Trend_Graph_Records,1)</definedName>
    <definedName name="trend_graph_mg_pc" localSheetId="26">OFFSET(#REF!,1,0,Number_of_Trend_Graph_Records,1)</definedName>
    <definedName name="trend_graph_mg_pc" localSheetId="27">OFFSET(#REF!,1,0,Number_of_Trend_Graph_Records,1)</definedName>
    <definedName name="trend_graph_mg_pc" localSheetId="28">OFFSET(#REF!,1,0,Number_of_Trend_Graph_Records,1)</definedName>
    <definedName name="trend_graph_mg_pc" localSheetId="30">OFFSET(#REF!,1,0,Number_of_Trend_Graph_Records,1)</definedName>
    <definedName name="trend_graph_mg_pc">OFFSET(#REF!,1,0,Number_of_Trend_Graph_Records,1)</definedName>
    <definedName name="trend_graph_na" localSheetId="2">OFFSET(#REF!,1,0,Number_of_Trend_Graph_Records,1)</definedName>
    <definedName name="trend_graph_na" localSheetId="3">OFFSET(#REF!,1,0,Number_of_Trend_Graph_Records,1)</definedName>
    <definedName name="trend_graph_na" localSheetId="4">OFFSET(#REF!,1,0,B.1!Number_of_Trend_Graph_Records,1)</definedName>
    <definedName name="trend_graph_na" localSheetId="5">OFFSET(#REF!,1,0,Number_of_Trend_Graph_Records,1)</definedName>
    <definedName name="trend_graph_na" localSheetId="6">OFFSET(#REF!,1,0,Number_of_Trend_Graph_Records,1)</definedName>
    <definedName name="trend_graph_na" localSheetId="9">OFFSET(#REF!,1,0,Number_of_Trend_Graph_Records,1)</definedName>
    <definedName name="trend_graph_na" localSheetId="10">OFFSET(#REF!,1,0,Number_of_Trend_Graph_Records,1)</definedName>
    <definedName name="trend_graph_na" localSheetId="11">OFFSET(#REF!,1,0,Number_of_Trend_Graph_Records,1)</definedName>
    <definedName name="trend_graph_na" localSheetId="7">OFFSET(#REF!,1,0,Number_of_Trend_Graph_Records,1)</definedName>
    <definedName name="trend_graph_na" localSheetId="8">OFFSET(#REF!,1,0,Number_of_Trend_Graph_Records,1)</definedName>
    <definedName name="trend_graph_na" localSheetId="1">OFFSET(#REF!,1,0,Contents!Number_of_Trend_Graph_Records,1)</definedName>
    <definedName name="trend_graph_na" localSheetId="12">OFFSET(#REF!,1,0,D!Number_of_Trend_Graph_Records,1)</definedName>
    <definedName name="trend_graph_na" localSheetId="14">OFFSET(#REF!,1,0,Number_of_Trend_Graph_Records,1)</definedName>
    <definedName name="trend_graph_na" localSheetId="15">OFFSET(#REF!,1,0,Number_of_Trend_Graph_Records,1)</definedName>
    <definedName name="trend_graph_na" localSheetId="16">OFFSET(#REF!,1,0,E!Number_of_Trend_Graph_Records,1)</definedName>
    <definedName name="trend_graph_na" localSheetId="19">OFFSET(#REF!,1,0,Number_of_Trend_Graph_Records,1)</definedName>
    <definedName name="trend_graph_na" localSheetId="18">OFFSET(#REF!,1,0,Number_of_Trend_Graph_Records,1)</definedName>
    <definedName name="trend_graph_na" localSheetId="20">OFFSET(#REF!,1,0,F!Number_of_Trend_Graph_Records,1)</definedName>
    <definedName name="trend_graph_na" localSheetId="22">OFFSET(#REF!,1,0,Number_of_Trend_Graph_Records,1)</definedName>
    <definedName name="trend_graph_na" localSheetId="23">OFFSET(#REF!,1,0,Number_of_Trend_Graph_Records,1)</definedName>
    <definedName name="trend_graph_na" localSheetId="24">OFFSET(#REF!,1,0,G!Number_of_Trend_Graph_Records,1)</definedName>
    <definedName name="trend_graph_na" localSheetId="26">OFFSET(#REF!,1,0,Number_of_Trend_Graph_Records,1)</definedName>
    <definedName name="trend_graph_na" localSheetId="27">OFFSET(#REF!,1,0,Number_of_Trend_Graph_Records,1)</definedName>
    <definedName name="trend_graph_na" localSheetId="28">OFFSET(#REF!,1,0,Number_of_Trend_Graph_Records,1)</definedName>
    <definedName name="trend_graph_na" localSheetId="30">OFFSET(#REF!,1,0,Number_of_Trend_Graph_Records,1)</definedName>
    <definedName name="trend_graph_na">OFFSET(#REF!,1,0,Number_of_Trend_Graph_Records,1)</definedName>
    <definedName name="trend_graph_na_pc" localSheetId="2">OFFSET(#REF!,1,0,Number_of_Trend_Graph_Records,1)</definedName>
    <definedName name="trend_graph_na_pc" localSheetId="3">OFFSET(#REF!,1,0,Number_of_Trend_Graph_Records,1)</definedName>
    <definedName name="trend_graph_na_pc" localSheetId="4">OFFSET(#REF!,1,0,B.1!Number_of_Trend_Graph_Records,1)</definedName>
    <definedName name="trend_graph_na_pc" localSheetId="5">OFFSET(#REF!,1,0,Number_of_Trend_Graph_Records,1)</definedName>
    <definedName name="trend_graph_na_pc" localSheetId="6">OFFSET(#REF!,1,0,Number_of_Trend_Graph_Records,1)</definedName>
    <definedName name="trend_graph_na_pc" localSheetId="9">OFFSET(#REF!,1,0,Number_of_Trend_Graph_Records,1)</definedName>
    <definedName name="trend_graph_na_pc" localSheetId="10">OFFSET(#REF!,1,0,Number_of_Trend_Graph_Records,1)</definedName>
    <definedName name="trend_graph_na_pc" localSheetId="11">OFFSET(#REF!,1,0,Number_of_Trend_Graph_Records,1)</definedName>
    <definedName name="trend_graph_na_pc" localSheetId="7">OFFSET(#REF!,1,0,Number_of_Trend_Graph_Records,1)</definedName>
    <definedName name="trend_graph_na_pc" localSheetId="8">OFFSET(#REF!,1,0,Number_of_Trend_Graph_Records,1)</definedName>
    <definedName name="trend_graph_na_pc" localSheetId="1">OFFSET(#REF!,1,0,Contents!Number_of_Trend_Graph_Records,1)</definedName>
    <definedName name="trend_graph_na_pc" localSheetId="12">OFFSET(#REF!,1,0,D!Number_of_Trend_Graph_Records,1)</definedName>
    <definedName name="trend_graph_na_pc" localSheetId="14">OFFSET(#REF!,1,0,Number_of_Trend_Graph_Records,1)</definedName>
    <definedName name="trend_graph_na_pc" localSheetId="15">OFFSET(#REF!,1,0,Number_of_Trend_Graph_Records,1)</definedName>
    <definedName name="trend_graph_na_pc" localSheetId="16">OFFSET(#REF!,1,0,E!Number_of_Trend_Graph_Records,1)</definedName>
    <definedName name="trend_graph_na_pc" localSheetId="19">OFFSET(#REF!,1,0,Number_of_Trend_Graph_Records,1)</definedName>
    <definedName name="trend_graph_na_pc" localSheetId="18">OFFSET(#REF!,1,0,Number_of_Trend_Graph_Records,1)</definedName>
    <definedName name="trend_graph_na_pc" localSheetId="20">OFFSET(#REF!,1,0,F!Number_of_Trend_Graph_Records,1)</definedName>
    <definedName name="trend_graph_na_pc" localSheetId="22">OFFSET(#REF!,1,0,Number_of_Trend_Graph_Records,1)</definedName>
    <definedName name="trend_graph_na_pc" localSheetId="23">OFFSET(#REF!,1,0,Number_of_Trend_Graph_Records,1)</definedName>
    <definedName name="trend_graph_na_pc" localSheetId="24">OFFSET(#REF!,1,0,G!Number_of_Trend_Graph_Records,1)</definedName>
    <definedName name="trend_graph_na_pc" localSheetId="26">OFFSET(#REF!,1,0,Number_of_Trend_Graph_Records,1)</definedName>
    <definedName name="trend_graph_na_pc" localSheetId="27">OFFSET(#REF!,1,0,Number_of_Trend_Graph_Records,1)</definedName>
    <definedName name="trend_graph_na_pc" localSheetId="28">OFFSET(#REF!,1,0,Number_of_Trend_Graph_Records,1)</definedName>
    <definedName name="trend_graph_na_pc" localSheetId="30">OFFSET(#REF!,1,0,Number_of_Trend_Graph_Records,1)</definedName>
    <definedName name="trend_graph_na_pc">OFFSET(#REF!,1,0,Number_of_Trend_Graph_Records,1)</definedName>
    <definedName name="trend_graph_raw_data" localSheetId="4">#REF!</definedName>
    <definedName name="trend_graph_raw_data" localSheetId="1">#REF!</definedName>
    <definedName name="trend_graph_raw_data" localSheetId="12">#REF!</definedName>
    <definedName name="trend_graph_raw_data" localSheetId="16">#REF!</definedName>
    <definedName name="trend_graph_raw_data" localSheetId="20">#REF!</definedName>
    <definedName name="trend_graph_raw_data" localSheetId="24">#REF!</definedName>
    <definedName name="trend_graph_raw_data">#REF!</definedName>
    <definedName name="trend_graph_raw_date_sampled" localSheetId="4">#REF!</definedName>
    <definedName name="trend_graph_raw_date_sampled" localSheetId="1">#REF!</definedName>
    <definedName name="trend_graph_raw_date_sampled" localSheetId="12">#REF!</definedName>
    <definedName name="trend_graph_raw_date_sampled" localSheetId="16">#REF!</definedName>
    <definedName name="trend_graph_raw_date_sampled" localSheetId="20">#REF!</definedName>
    <definedName name="trend_graph_raw_date_sampled" localSheetId="24">#REF!</definedName>
    <definedName name="trend_graph_raw_date_sampled">#REF!</definedName>
    <definedName name="Trend_Graph_Sample_Summary" localSheetId="4">#REF!</definedName>
    <definedName name="Trend_Graph_Sample_Summary" localSheetId="1">#REF!</definedName>
    <definedName name="Trend_Graph_Sample_Summary" localSheetId="12">#REF!</definedName>
    <definedName name="Trend_Graph_Sample_Summary" localSheetId="16">#REF!</definedName>
    <definedName name="Trend_Graph_Sample_Summary" localSheetId="20">#REF!</definedName>
    <definedName name="Trend_Graph_Sample_Summary" localSheetId="24">#REF!</definedName>
    <definedName name="Trend_Graph_Sample_Summary">#REF!</definedName>
    <definedName name="trend_graph_sr" localSheetId="2">OFFSET(#REF!,1,0,Number_of_Trend_Graph_Records,1)</definedName>
    <definedName name="trend_graph_sr" localSheetId="3">OFFSET(#REF!,1,0,Number_of_Trend_Graph_Records,1)</definedName>
    <definedName name="trend_graph_sr" localSheetId="4">OFFSET(#REF!,1,0,B.1!Number_of_Trend_Graph_Records,1)</definedName>
    <definedName name="trend_graph_sr" localSheetId="5">OFFSET(#REF!,1,0,Number_of_Trend_Graph_Records,1)</definedName>
    <definedName name="trend_graph_sr" localSheetId="6">OFFSET(#REF!,1,0,Number_of_Trend_Graph_Records,1)</definedName>
    <definedName name="trend_graph_sr" localSheetId="9">OFFSET(#REF!,1,0,Number_of_Trend_Graph_Records,1)</definedName>
    <definedName name="trend_graph_sr" localSheetId="10">OFFSET(#REF!,1,0,Number_of_Trend_Graph_Records,1)</definedName>
    <definedName name="trend_graph_sr" localSheetId="11">OFFSET(#REF!,1,0,Number_of_Trend_Graph_Records,1)</definedName>
    <definedName name="trend_graph_sr" localSheetId="7">OFFSET(#REF!,1,0,Number_of_Trend_Graph_Records,1)</definedName>
    <definedName name="trend_graph_sr" localSheetId="8">OFFSET(#REF!,1,0,Number_of_Trend_Graph_Records,1)</definedName>
    <definedName name="trend_graph_sr" localSheetId="1">OFFSET(#REF!,1,0,Contents!Number_of_Trend_Graph_Records,1)</definedName>
    <definedName name="trend_graph_sr" localSheetId="12">OFFSET(#REF!,1,0,D!Number_of_Trend_Graph_Records,1)</definedName>
    <definedName name="trend_graph_sr" localSheetId="14">OFFSET(#REF!,1,0,Number_of_Trend_Graph_Records,1)</definedName>
    <definedName name="trend_graph_sr" localSheetId="15">OFFSET(#REF!,1,0,Number_of_Trend_Graph_Records,1)</definedName>
    <definedName name="trend_graph_sr" localSheetId="16">OFFSET(#REF!,1,0,E!Number_of_Trend_Graph_Records,1)</definedName>
    <definedName name="trend_graph_sr" localSheetId="19">OFFSET(#REF!,1,0,Number_of_Trend_Graph_Records,1)</definedName>
    <definedName name="trend_graph_sr" localSheetId="18">OFFSET(#REF!,1,0,Number_of_Trend_Graph_Records,1)</definedName>
    <definedName name="trend_graph_sr" localSheetId="20">OFFSET(#REF!,1,0,F!Number_of_Trend_Graph_Records,1)</definedName>
    <definedName name="trend_graph_sr" localSheetId="22">OFFSET(#REF!,1,0,Number_of_Trend_Graph_Records,1)</definedName>
    <definedName name="trend_graph_sr" localSheetId="23">OFFSET(#REF!,1,0,Number_of_Trend_Graph_Records,1)</definedName>
    <definedName name="trend_graph_sr" localSheetId="24">OFFSET(#REF!,1,0,G!Number_of_Trend_Graph_Records,1)</definedName>
    <definedName name="trend_graph_sr" localSheetId="26">OFFSET(#REF!,1,0,Number_of_Trend_Graph_Records,1)</definedName>
    <definedName name="trend_graph_sr" localSheetId="27">OFFSET(#REF!,1,0,Number_of_Trend_Graph_Records,1)</definedName>
    <definedName name="trend_graph_sr" localSheetId="28">OFFSET(#REF!,1,0,Number_of_Trend_Graph_Records,1)</definedName>
    <definedName name="trend_graph_sr" localSheetId="30">OFFSET(#REF!,1,0,Number_of_Trend_Graph_Records,1)</definedName>
    <definedName name="trend_graph_sr">OFFSET(#REF!,1,0,Number_of_Trend_Graph_Records,1)</definedName>
    <definedName name="trend_graph_sr_pc" localSheetId="2">OFFSET(#REF!,1,0,Number_of_Trend_Graph_Records,1)</definedName>
    <definedName name="trend_graph_sr_pc" localSheetId="3">OFFSET(#REF!,1,0,Number_of_Trend_Graph_Records,1)</definedName>
    <definedName name="trend_graph_sr_pc" localSheetId="4">OFFSET(#REF!,1,0,B.1!Number_of_Trend_Graph_Records,1)</definedName>
    <definedName name="trend_graph_sr_pc" localSheetId="5">OFFSET(#REF!,1,0,Number_of_Trend_Graph_Records,1)</definedName>
    <definedName name="trend_graph_sr_pc" localSheetId="6">OFFSET(#REF!,1,0,Number_of_Trend_Graph_Records,1)</definedName>
    <definedName name="trend_graph_sr_pc" localSheetId="9">OFFSET(#REF!,1,0,Number_of_Trend_Graph_Records,1)</definedName>
    <definedName name="trend_graph_sr_pc" localSheetId="10">OFFSET(#REF!,1,0,Number_of_Trend_Graph_Records,1)</definedName>
    <definedName name="trend_graph_sr_pc" localSheetId="11">OFFSET(#REF!,1,0,Number_of_Trend_Graph_Records,1)</definedName>
    <definedName name="trend_graph_sr_pc" localSheetId="7">OFFSET(#REF!,1,0,Number_of_Trend_Graph_Records,1)</definedName>
    <definedName name="trend_graph_sr_pc" localSheetId="8">OFFSET(#REF!,1,0,Number_of_Trend_Graph_Records,1)</definedName>
    <definedName name="trend_graph_sr_pc" localSheetId="1">OFFSET(#REF!,1,0,Contents!Number_of_Trend_Graph_Records,1)</definedName>
    <definedName name="trend_graph_sr_pc" localSheetId="12">OFFSET(#REF!,1,0,D!Number_of_Trend_Graph_Records,1)</definedName>
    <definedName name="trend_graph_sr_pc" localSheetId="14">OFFSET(#REF!,1,0,Number_of_Trend_Graph_Records,1)</definedName>
    <definedName name="trend_graph_sr_pc" localSheetId="15">OFFSET(#REF!,1,0,Number_of_Trend_Graph_Records,1)</definedName>
    <definedName name="trend_graph_sr_pc" localSheetId="16">OFFSET(#REF!,1,0,E!Number_of_Trend_Graph_Records,1)</definedName>
    <definedName name="trend_graph_sr_pc" localSheetId="19">OFFSET(#REF!,1,0,Number_of_Trend_Graph_Records,1)</definedName>
    <definedName name="trend_graph_sr_pc" localSheetId="18">OFFSET(#REF!,1,0,Number_of_Trend_Graph_Records,1)</definedName>
    <definedName name="trend_graph_sr_pc" localSheetId="20">OFFSET(#REF!,1,0,F!Number_of_Trend_Graph_Records,1)</definedName>
    <definedName name="trend_graph_sr_pc" localSheetId="22">OFFSET(#REF!,1,0,Number_of_Trend_Graph_Records,1)</definedName>
    <definedName name="trend_graph_sr_pc" localSheetId="23">OFFSET(#REF!,1,0,Number_of_Trend_Graph_Records,1)</definedName>
    <definedName name="trend_graph_sr_pc" localSheetId="24">OFFSET(#REF!,1,0,G!Number_of_Trend_Graph_Records,1)</definedName>
    <definedName name="trend_graph_sr_pc" localSheetId="26">OFFSET(#REF!,1,0,Number_of_Trend_Graph_Records,1)</definedName>
    <definedName name="trend_graph_sr_pc" localSheetId="27">OFFSET(#REF!,1,0,Number_of_Trend_Graph_Records,1)</definedName>
    <definedName name="trend_graph_sr_pc" localSheetId="28">OFFSET(#REF!,1,0,Number_of_Trend_Graph_Records,1)</definedName>
    <definedName name="trend_graph_sr_pc" localSheetId="30">OFFSET(#REF!,1,0,Number_of_Trend_Graph_Records,1)</definedName>
    <definedName name="trend_graph_sr_pc">OFFSET(#REF!,1,0,Number_of_Trend_Graph_Records,1)</definedName>
    <definedName name="trend_graph_sulph" localSheetId="2">OFFSET(#REF!,1,0,Number_of_Trend_Graph_Records,1)</definedName>
    <definedName name="trend_graph_sulph" localSheetId="3">OFFSET(#REF!,1,0,Number_of_Trend_Graph_Records,1)</definedName>
    <definedName name="trend_graph_sulph" localSheetId="4">OFFSET(#REF!,1,0,B.1!Number_of_Trend_Graph_Records,1)</definedName>
    <definedName name="trend_graph_sulph" localSheetId="5">OFFSET(#REF!,1,0,Number_of_Trend_Graph_Records,1)</definedName>
    <definedName name="trend_graph_sulph" localSheetId="6">OFFSET(#REF!,1,0,Number_of_Trend_Graph_Records,1)</definedName>
    <definedName name="trend_graph_sulph" localSheetId="9">OFFSET(#REF!,1,0,Number_of_Trend_Graph_Records,1)</definedName>
    <definedName name="trend_graph_sulph" localSheetId="10">OFFSET(#REF!,1,0,Number_of_Trend_Graph_Records,1)</definedName>
    <definedName name="trend_graph_sulph" localSheetId="11">OFFSET(#REF!,1,0,Number_of_Trend_Graph_Records,1)</definedName>
    <definedName name="trend_graph_sulph" localSheetId="7">OFFSET(#REF!,1,0,Number_of_Trend_Graph_Records,1)</definedName>
    <definedName name="trend_graph_sulph" localSheetId="8">OFFSET(#REF!,1,0,Number_of_Trend_Graph_Records,1)</definedName>
    <definedName name="trend_graph_sulph" localSheetId="1">OFFSET(#REF!,1,0,Contents!Number_of_Trend_Graph_Records,1)</definedName>
    <definedName name="trend_graph_sulph" localSheetId="12">OFFSET(#REF!,1,0,D!Number_of_Trend_Graph_Records,1)</definedName>
    <definedName name="trend_graph_sulph" localSheetId="14">OFFSET(#REF!,1,0,Number_of_Trend_Graph_Records,1)</definedName>
    <definedName name="trend_graph_sulph" localSheetId="15">OFFSET(#REF!,1,0,Number_of_Trend_Graph_Records,1)</definedName>
    <definedName name="trend_graph_sulph" localSheetId="16">OFFSET(#REF!,1,0,E!Number_of_Trend_Graph_Records,1)</definedName>
    <definedName name="trend_graph_sulph" localSheetId="19">OFFSET(#REF!,1,0,Number_of_Trend_Graph_Records,1)</definedName>
    <definedName name="trend_graph_sulph" localSheetId="18">OFFSET(#REF!,1,0,Number_of_Trend_Graph_Records,1)</definedName>
    <definedName name="trend_graph_sulph" localSheetId="20">OFFSET(#REF!,1,0,F!Number_of_Trend_Graph_Records,1)</definedName>
    <definedName name="trend_graph_sulph" localSheetId="22">OFFSET(#REF!,1,0,Number_of_Trend_Graph_Records,1)</definedName>
    <definedName name="trend_graph_sulph" localSheetId="23">OFFSET(#REF!,1,0,Number_of_Trend_Graph_Records,1)</definedName>
    <definedName name="trend_graph_sulph" localSheetId="24">OFFSET(#REF!,1,0,G!Number_of_Trend_Graph_Records,1)</definedName>
    <definedName name="trend_graph_sulph" localSheetId="26">OFFSET(#REF!,1,0,Number_of_Trend_Graph_Records,1)</definedName>
    <definedName name="trend_graph_sulph" localSheetId="27">OFFSET(#REF!,1,0,Number_of_Trend_Graph_Records,1)</definedName>
    <definedName name="trend_graph_sulph" localSheetId="28">OFFSET(#REF!,1,0,Number_of_Trend_Graph_Records,1)</definedName>
    <definedName name="trend_graph_sulph" localSheetId="30">OFFSET(#REF!,1,0,Number_of_Trend_Graph_Records,1)</definedName>
    <definedName name="trend_graph_sulph">OFFSET(#REF!,1,0,Number_of_Trend_Graph_Records,1)</definedName>
    <definedName name="trend_graph_sulph_pc" localSheetId="2">OFFSET(#REF!,1,0,Number_of_Trend_Graph_Records,1)</definedName>
    <definedName name="trend_graph_sulph_pc" localSheetId="3">OFFSET(#REF!,1,0,Number_of_Trend_Graph_Records,1)</definedName>
    <definedName name="trend_graph_sulph_pc" localSheetId="4">OFFSET(#REF!,1,0,B.1!Number_of_Trend_Graph_Records,1)</definedName>
    <definedName name="trend_graph_sulph_pc" localSheetId="5">OFFSET(#REF!,1,0,Number_of_Trend_Graph_Records,1)</definedName>
    <definedName name="trend_graph_sulph_pc" localSheetId="6">OFFSET(#REF!,1,0,Number_of_Trend_Graph_Records,1)</definedName>
    <definedName name="trend_graph_sulph_pc" localSheetId="9">OFFSET(#REF!,1,0,Number_of_Trend_Graph_Records,1)</definedName>
    <definedName name="trend_graph_sulph_pc" localSheetId="10">OFFSET(#REF!,1,0,Number_of_Trend_Graph_Records,1)</definedName>
    <definedName name="trend_graph_sulph_pc" localSheetId="11">OFFSET(#REF!,1,0,Number_of_Trend_Graph_Records,1)</definedName>
    <definedName name="trend_graph_sulph_pc" localSheetId="7">OFFSET(#REF!,1,0,Number_of_Trend_Graph_Records,1)</definedName>
    <definedName name="trend_graph_sulph_pc" localSheetId="8">OFFSET(#REF!,1,0,Number_of_Trend_Graph_Records,1)</definedName>
    <definedName name="trend_graph_sulph_pc" localSheetId="1">OFFSET(#REF!,1,0,Contents!Number_of_Trend_Graph_Records,1)</definedName>
    <definedName name="trend_graph_sulph_pc" localSheetId="12">OFFSET(#REF!,1,0,D!Number_of_Trend_Graph_Records,1)</definedName>
    <definedName name="trend_graph_sulph_pc" localSheetId="14">OFFSET(#REF!,1,0,Number_of_Trend_Graph_Records,1)</definedName>
    <definedName name="trend_graph_sulph_pc" localSheetId="15">OFFSET(#REF!,1,0,Number_of_Trend_Graph_Records,1)</definedName>
    <definedName name="trend_graph_sulph_pc" localSheetId="16">OFFSET(#REF!,1,0,E!Number_of_Trend_Graph_Records,1)</definedName>
    <definedName name="trend_graph_sulph_pc" localSheetId="19">OFFSET(#REF!,1,0,Number_of_Trend_Graph_Records,1)</definedName>
    <definedName name="trend_graph_sulph_pc" localSheetId="18">OFFSET(#REF!,1,0,Number_of_Trend_Graph_Records,1)</definedName>
    <definedName name="trend_graph_sulph_pc" localSheetId="20">OFFSET(#REF!,1,0,F!Number_of_Trend_Graph_Records,1)</definedName>
    <definedName name="trend_graph_sulph_pc" localSheetId="22">OFFSET(#REF!,1,0,Number_of_Trend_Graph_Records,1)</definedName>
    <definedName name="trend_graph_sulph_pc" localSheetId="23">OFFSET(#REF!,1,0,Number_of_Trend_Graph_Records,1)</definedName>
    <definedName name="trend_graph_sulph_pc" localSheetId="24">OFFSET(#REF!,1,0,G!Number_of_Trend_Graph_Records,1)</definedName>
    <definedName name="trend_graph_sulph_pc" localSheetId="26">OFFSET(#REF!,1,0,Number_of_Trend_Graph_Records,1)</definedName>
    <definedName name="trend_graph_sulph_pc" localSheetId="27">OFFSET(#REF!,1,0,Number_of_Trend_Graph_Records,1)</definedName>
    <definedName name="trend_graph_sulph_pc" localSheetId="28">OFFSET(#REF!,1,0,Number_of_Trend_Graph_Records,1)</definedName>
    <definedName name="trend_graph_sulph_pc" localSheetId="30">OFFSET(#REF!,1,0,Number_of_Trend_Graph_Records,1)</definedName>
    <definedName name="trend_graph_sulph_pc">OFFSET(#REF!,1,0,Number_of_Trend_Graph_Records,1)</definedName>
    <definedName name="trend_graph_x" localSheetId="2">OFFSET(#REF!,1,0,Number_of_Trend_Graph_Records,1)</definedName>
    <definedName name="trend_graph_x" localSheetId="3">OFFSET(#REF!,1,0,Number_of_Trend_Graph_Records,1)</definedName>
    <definedName name="trend_graph_x" localSheetId="4">OFFSET(#REF!,1,0,B.1!Number_of_Trend_Graph_Records,1)</definedName>
    <definedName name="trend_graph_x" localSheetId="5">OFFSET(#REF!,1,0,Number_of_Trend_Graph_Records,1)</definedName>
    <definedName name="trend_graph_x" localSheetId="6">OFFSET(#REF!,1,0,Number_of_Trend_Graph_Records,1)</definedName>
    <definedName name="trend_graph_x" localSheetId="9">OFFSET(#REF!,1,0,Number_of_Trend_Graph_Records,1)</definedName>
    <definedName name="trend_graph_x" localSheetId="10">OFFSET(#REF!,1,0,Number_of_Trend_Graph_Records,1)</definedName>
    <definedName name="trend_graph_x" localSheetId="11">OFFSET(#REF!,1,0,Number_of_Trend_Graph_Records,1)</definedName>
    <definedName name="trend_graph_x" localSheetId="7">OFFSET(#REF!,1,0,Number_of_Trend_Graph_Records,1)</definedName>
    <definedName name="trend_graph_x" localSheetId="8">OFFSET(#REF!,1,0,Number_of_Trend_Graph_Records,1)</definedName>
    <definedName name="trend_graph_x" localSheetId="1">OFFSET(#REF!,1,0,Contents!Number_of_Trend_Graph_Records,1)</definedName>
    <definedName name="trend_graph_x" localSheetId="12">OFFSET(#REF!,1,0,D!Number_of_Trend_Graph_Records,1)</definedName>
    <definedName name="trend_graph_x" localSheetId="14">OFFSET(#REF!,1,0,Number_of_Trend_Graph_Records,1)</definedName>
    <definedName name="trend_graph_x" localSheetId="15">OFFSET(#REF!,1,0,Number_of_Trend_Graph_Records,1)</definedName>
    <definedName name="trend_graph_x" localSheetId="16">OFFSET(#REF!,1,0,E!Number_of_Trend_Graph_Records,1)</definedName>
    <definedName name="trend_graph_x" localSheetId="19">OFFSET(#REF!,1,0,Number_of_Trend_Graph_Records,1)</definedName>
    <definedName name="trend_graph_x" localSheetId="18">OFFSET(#REF!,1,0,Number_of_Trend_Graph_Records,1)</definedName>
    <definedName name="trend_graph_x" localSheetId="20">OFFSET(#REF!,1,0,F!Number_of_Trend_Graph_Records,1)</definedName>
    <definedName name="trend_graph_x" localSheetId="22">OFFSET(#REF!,1,0,Number_of_Trend_Graph_Records,1)</definedName>
    <definedName name="trend_graph_x" localSheetId="23">OFFSET(#REF!,1,0,Number_of_Trend_Graph_Records,1)</definedName>
    <definedName name="trend_graph_x" localSheetId="24">OFFSET(#REF!,1,0,G!Number_of_Trend_Graph_Records,1)</definedName>
    <definedName name="trend_graph_x" localSheetId="26">OFFSET(#REF!,1,0,Number_of_Trend_Graph_Records,1)</definedName>
    <definedName name="trend_graph_x" localSheetId="27">OFFSET(#REF!,1,0,Number_of_Trend_Graph_Records,1)</definedName>
    <definedName name="trend_graph_x" localSheetId="28">OFFSET(#REF!,1,0,Number_of_Trend_Graph_Records,1)</definedName>
    <definedName name="trend_graph_x" localSheetId="30">OFFSET(#REF!,1,0,Number_of_Trend_Graph_Records,1)</definedName>
    <definedName name="trend_graph_x">OFFSET(#REF!,1,0,Number_of_Trend_Graph_Records,1)</definedName>
    <definedName name="trend_graphs_print_range" localSheetId="4">#REF!</definedName>
    <definedName name="trend_graphs_print_range" localSheetId="1">#REF!</definedName>
    <definedName name="trend_graphs_print_range" localSheetId="12">#REF!</definedName>
    <definedName name="trend_graphs_print_range" localSheetId="16">#REF!</definedName>
    <definedName name="trend_graphs_print_range" localSheetId="20">#REF!</definedName>
    <definedName name="trend_graphs_print_range" localSheetId="24">#REF!</definedName>
    <definedName name="trend_graphs_print_range">#REF!</definedName>
    <definedName name="tres" localSheetId="2">[22]Front!$J$8</definedName>
    <definedName name="tres" localSheetId="1">[6]Front!$K$14</definedName>
    <definedName name="tres">[6]Front!$K$14</definedName>
    <definedName name="TrLab">#REF!</definedName>
    <definedName name="TrSep">#REF!</definedName>
    <definedName name="TStand_Option">'[77]B1-2'!#REF!</definedName>
    <definedName name="TStand_OptionF">'[77]B1-2'!#REF!</definedName>
    <definedName name="tt">#REF!</definedName>
    <definedName name="ttt">#REF!</definedName>
    <definedName name="tube" localSheetId="16">'[38]Linked Data'!$H$50:$I$51</definedName>
    <definedName name="tube">'[38]Linked Data'!$H$50:$I$51</definedName>
    <definedName name="Tube.Factor">#REF!</definedName>
    <definedName name="Tube.ID">#REF!</definedName>
    <definedName name="Tube.Len">#REF!</definedName>
    <definedName name="TwoPhase_Count" localSheetId="16">'[35]Data Calc'!$CH$14</definedName>
    <definedName name="TwoPhase_Count">'[35]Data Calc'!$CH$14</definedName>
    <definedName name="TwoPhase1_A_Value" localSheetId="16">'[35]Data Calc'!$AK$65</definedName>
    <definedName name="TwoPhase1_A_Value">'[35]Data Calc'!$AK$65</definedName>
    <definedName name="TwoPhase1_B_Value" localSheetId="16">'[35]Data Calc'!$AL$65</definedName>
    <definedName name="TwoPhase1_B_Value">'[35]Data Calc'!$AL$65</definedName>
    <definedName name="TwoPhase1_C_Value" localSheetId="16">'[35]Data Calc'!$AM$65</definedName>
    <definedName name="TwoPhase1_C_Value">'[35]Data Calc'!$AM$65</definedName>
    <definedName name="TwoPhase1_D_Value" localSheetId="16">'[35]Data Calc'!$AN$65</definedName>
    <definedName name="TwoPhase1_D_Value">'[35]Data Calc'!$AN$65</definedName>
    <definedName name="TwoPhase1_Data_Omit" localSheetId="16">'[35]Data Calc'!$Q$56:$Q$65</definedName>
    <definedName name="TwoPhase1_Data_Omit">'[35]Data Calc'!$Q$56:$Q$65</definedName>
    <definedName name="TwoPhase1_Data_Range" localSheetId="16">'[35]Data Calc'!$C$56:$H$65</definedName>
    <definedName name="TwoPhase1_Data_Range">'[35]Data Calc'!$C$56:$H$65</definedName>
    <definedName name="TwoPhase1_Data_Transfer" localSheetId="16">'[35]Data Calc'!$AP$53:$AQ$62</definedName>
    <definedName name="TwoPhase1_Data_Transfer">'[35]Data Calc'!$AP$53:$AQ$62</definedName>
    <definedName name="TwoPhase1_E_Value" localSheetId="16">'[35]Data Calc'!$AO$65</definedName>
    <definedName name="TwoPhase1_E_Value">'[35]Data Calc'!$AO$65</definedName>
    <definedName name="TwoPhase1_i_Enter" localSheetId="16">'[35]Data Calc'!$V$51</definedName>
    <definedName name="TwoPhase1_i_Enter">'[35]Data Calc'!$V$51</definedName>
    <definedName name="TwoPhase1_ijkl_Data" localSheetId="16">'[35]Data Calc'!$AG$65:$AJ$65</definedName>
    <definedName name="TwoPhase1_ijkl_Data">'[35]Data Calc'!$AG$65:$AJ$65</definedName>
    <definedName name="TwoPhase1_j_Enter" localSheetId="16">'[35]Data Calc'!$V$53</definedName>
    <definedName name="TwoPhase1_j_Enter">'[35]Data Calc'!$V$53</definedName>
    <definedName name="TwoPhase1_k_Enter" localSheetId="16">'[35]Data Calc'!$V$55</definedName>
    <definedName name="TwoPhase1_k_Enter">'[35]Data Calc'!$V$55</definedName>
    <definedName name="TwoPhase1_l_Enter" localSheetId="16">'[35]Data Calc'!$V$57</definedName>
    <definedName name="TwoPhase1_l_Enter">'[35]Data Calc'!$V$57</definedName>
    <definedName name="TwoPhase1_Pb" localSheetId="16">'[35]Data Calc'!$E$52</definedName>
    <definedName name="TwoPhase1_Pb">'[35]Data Calc'!$E$52</definedName>
    <definedName name="TwoPhase1_X_Max" localSheetId="16">'[35]Data Calc'!$BA$50</definedName>
    <definedName name="TwoPhase1_X_Max">'[35]Data Calc'!$BA$50</definedName>
    <definedName name="TwoPhase1_X_Min" localSheetId="16">'[35]Data Calc'!$BA$51</definedName>
    <definedName name="TwoPhase1_X_Min">'[35]Data Calc'!$BA$51</definedName>
    <definedName name="TwoPhase1_Y_Max" localSheetId="16">'[35]Data Calc'!$BB$50</definedName>
    <definedName name="TwoPhase1_Y_Max">'[35]Data Calc'!$BB$50</definedName>
    <definedName name="TwoPhase1_Y_Min" localSheetId="16">'[35]Data Calc'!$BB$51</definedName>
    <definedName name="TwoPhase1_Y_Min">'[35]Data Calc'!$BB$51</definedName>
    <definedName name="TwoPhase10_A_Value" localSheetId="16">'[35]Data Calc'!$AK$254</definedName>
    <definedName name="TwoPhase10_A_Value">'[35]Data Calc'!$AK$254</definedName>
    <definedName name="TwoPhase10_B_Value" localSheetId="16">'[35]Data Calc'!$AL$254</definedName>
    <definedName name="TwoPhase10_B_Value">'[35]Data Calc'!$AL$254</definedName>
    <definedName name="TwoPhase10_C_Value" localSheetId="16">'[35]Data Calc'!$AM$254</definedName>
    <definedName name="TwoPhase10_C_Value">'[35]Data Calc'!$AM$254</definedName>
    <definedName name="TwoPhase10_D_Value" localSheetId="16">'[35]Data Calc'!$AN$254</definedName>
    <definedName name="TwoPhase10_D_Value">'[35]Data Calc'!$AN$254</definedName>
    <definedName name="TwoPhase10_Data_Omit" localSheetId="16">'[35]Data Calc'!$Q$245:$Q$254</definedName>
    <definedName name="TwoPhase10_Data_Omit">'[35]Data Calc'!$Q$245:$Q$254</definedName>
    <definedName name="TwoPhase10_Data_Range" localSheetId="16">'[35]Data Calc'!$C$245:$H$254</definedName>
    <definedName name="TwoPhase10_Data_Range">'[35]Data Calc'!$C$245:$H$254</definedName>
    <definedName name="TwoPhase10_Data_Transfer" localSheetId="16">'[35]Data Calc'!$AP$242:$AQ$251</definedName>
    <definedName name="TwoPhase10_Data_Transfer">'[35]Data Calc'!$AP$242:$AQ$251</definedName>
    <definedName name="TwoPhase10_E_Value" localSheetId="16">'[35]Data Calc'!$AO$254</definedName>
    <definedName name="TwoPhase10_E_Value">'[35]Data Calc'!$AO$254</definedName>
    <definedName name="TwoPhase10_i_Enter" localSheetId="16">'[35]Data Calc'!$V$240</definedName>
    <definedName name="TwoPhase10_i_Enter">'[35]Data Calc'!$V$240</definedName>
    <definedName name="TwoPhase10_ijkl_Data" localSheetId="16">'[35]Data Calc'!$AG$254:$AJ$254</definedName>
    <definedName name="TwoPhase10_ijkl_Data">'[35]Data Calc'!$AG$254:$AJ$254</definedName>
    <definedName name="TwoPhase10_j_Enter" localSheetId="16">'[35]Data Calc'!$V$242</definedName>
    <definedName name="TwoPhase10_j_Enter">'[35]Data Calc'!$V$242</definedName>
    <definedName name="TwoPhase10_k_Enter" localSheetId="16">'[35]Data Calc'!$V$244</definedName>
    <definedName name="TwoPhase10_k_Enter">'[35]Data Calc'!$V$244</definedName>
    <definedName name="TwoPhase10_l_Enter" localSheetId="16">'[35]Data Calc'!$V$246</definedName>
    <definedName name="TwoPhase10_l_Enter">'[35]Data Calc'!$V$246</definedName>
    <definedName name="TwoPhase10_Pb" localSheetId="16">'[35]Data Calc'!$E$241</definedName>
    <definedName name="TwoPhase10_Pb">'[35]Data Calc'!$E$241</definedName>
    <definedName name="TwoPhase10_X_Max" localSheetId="16">'[35]Data Calc'!$BA$239</definedName>
    <definedName name="TwoPhase10_X_Max">'[35]Data Calc'!$BA$239</definedName>
    <definedName name="TwoPhase10_X_Min" localSheetId="16">'[35]Data Calc'!$BA$240</definedName>
    <definedName name="TwoPhase10_X_Min">'[35]Data Calc'!$BA$240</definedName>
    <definedName name="TwoPhase10_Y_Max" localSheetId="16">'[35]Data Calc'!$BB$239</definedName>
    <definedName name="TwoPhase10_Y_Max">'[35]Data Calc'!$BB$239</definedName>
    <definedName name="TwoPhase10_Y_Min" localSheetId="16">'[35]Data Calc'!$BB$240</definedName>
    <definedName name="TwoPhase10_Y_Min">'[35]Data Calc'!$BB$240</definedName>
    <definedName name="TwoPhase2_A_Value" localSheetId="16">'[35]Data Calc'!$AK$86</definedName>
    <definedName name="TwoPhase2_A_Value">'[35]Data Calc'!$AK$86</definedName>
    <definedName name="TwoPhase2_B_Value" localSheetId="16">'[35]Data Calc'!$AL$86</definedName>
    <definedName name="TwoPhase2_B_Value">'[35]Data Calc'!$AL$86</definedName>
    <definedName name="TwoPhase2_C_Value" localSheetId="16">'[35]Data Calc'!$AM$86</definedName>
    <definedName name="TwoPhase2_C_Value">'[35]Data Calc'!$AM$86</definedName>
    <definedName name="TwoPhase2_D_Value" localSheetId="16">'[35]Data Calc'!$AN$86</definedName>
    <definedName name="TwoPhase2_D_Value">'[35]Data Calc'!$AN$86</definedName>
    <definedName name="TwoPhase2_Data_Omit" localSheetId="16">'[35]Data Calc'!$Q$77:$Q$86</definedName>
    <definedName name="TwoPhase2_Data_Omit">'[35]Data Calc'!$Q$77:$Q$86</definedName>
    <definedName name="TwoPhase2_Data_Range" localSheetId="16">'[35]Data Calc'!$C$77:$H$86</definedName>
    <definedName name="TwoPhase2_Data_Range">'[35]Data Calc'!$C$77:$H$86</definedName>
    <definedName name="TwoPhase2_Data_Transfer" localSheetId="16">'[35]Data Calc'!$AP$74:$AQ$83</definedName>
    <definedName name="TwoPhase2_Data_Transfer">'[35]Data Calc'!$AP$74:$AQ$83</definedName>
    <definedName name="TwoPhase2_E_Value" localSheetId="16">'[35]Data Calc'!$AO$86</definedName>
    <definedName name="TwoPhase2_E_Value">'[35]Data Calc'!$AO$86</definedName>
    <definedName name="TwoPhase2_i_Enter" localSheetId="16">'[35]Data Calc'!$V$72</definedName>
    <definedName name="TwoPhase2_i_Enter">'[35]Data Calc'!$V$72</definedName>
    <definedName name="TwoPhase2_ijkl_Data" localSheetId="16">'[35]Data Calc'!$AG$86:$AJ$86</definedName>
    <definedName name="TwoPhase2_ijkl_Data">'[35]Data Calc'!$AG$86:$AJ$86</definedName>
    <definedName name="TwoPhase2_j_Enter" localSheetId="16">'[35]Data Calc'!$V$74</definedName>
    <definedName name="TwoPhase2_j_Enter">'[35]Data Calc'!$V$74</definedName>
    <definedName name="TwoPhase2_k_Enter" localSheetId="16">'[35]Data Calc'!$V$76</definedName>
    <definedName name="TwoPhase2_k_Enter">'[35]Data Calc'!$V$76</definedName>
    <definedName name="TwoPhase2_l_Enter" localSheetId="16">'[35]Data Calc'!$V$78</definedName>
    <definedName name="TwoPhase2_l_Enter">'[35]Data Calc'!$V$78</definedName>
    <definedName name="TwoPhase2_Pb" localSheetId="16">'[35]Data Calc'!$E$73</definedName>
    <definedName name="TwoPhase2_Pb">'[35]Data Calc'!$E$73</definedName>
    <definedName name="TwoPhase2_X_Max" localSheetId="16">'[35]Data Calc'!$BA$71</definedName>
    <definedName name="TwoPhase2_X_Max">'[35]Data Calc'!$BA$71</definedName>
    <definedName name="TwoPhase2_X_Min" localSheetId="16">'[35]Data Calc'!$BA$72</definedName>
    <definedName name="TwoPhase2_X_Min">'[35]Data Calc'!$BA$72</definedName>
    <definedName name="TwoPhase2_Y_Max" localSheetId="16">'[35]Data Calc'!$BB$71</definedName>
    <definedName name="TwoPhase2_Y_Max">'[35]Data Calc'!$BB$71</definedName>
    <definedName name="TwoPhase2_Y_Min" localSheetId="16">'[35]Data Calc'!$BB$72</definedName>
    <definedName name="TwoPhase2_Y_Min">'[35]Data Calc'!$BB$72</definedName>
    <definedName name="TwoPhase3_A_Value" localSheetId="16">'[35]Data Calc'!$AK$107</definedName>
    <definedName name="TwoPhase3_A_Value">'[35]Data Calc'!$AK$107</definedName>
    <definedName name="TwoPhase3_B_Value" localSheetId="16">'[35]Data Calc'!$AL$107</definedName>
    <definedName name="TwoPhase3_B_Value">'[35]Data Calc'!$AL$107</definedName>
    <definedName name="TwoPhase3_C_Value" localSheetId="16">'[35]Data Calc'!$AM$107</definedName>
    <definedName name="TwoPhase3_C_Value">'[35]Data Calc'!$AM$107</definedName>
    <definedName name="TwoPhase3_D_Value" localSheetId="16">'[35]Data Calc'!$AN$107</definedName>
    <definedName name="TwoPhase3_D_Value">'[35]Data Calc'!$AN$107</definedName>
    <definedName name="TwoPhase3_Data_Omit" localSheetId="16">'[35]Data Calc'!$Q$98:$Q$107</definedName>
    <definedName name="TwoPhase3_Data_Omit">'[35]Data Calc'!$Q$98:$Q$107</definedName>
    <definedName name="TwoPhase3_Data_Range" localSheetId="16">'[35]Data Calc'!$C$98:$H$107</definedName>
    <definedName name="TwoPhase3_Data_Range">'[35]Data Calc'!$C$98:$H$107</definedName>
    <definedName name="TwoPhase3_Data_Transfer" localSheetId="16">'[35]Data Calc'!$AP$95:$AQ$104</definedName>
    <definedName name="TwoPhase3_Data_Transfer">'[35]Data Calc'!$AP$95:$AQ$104</definedName>
    <definedName name="TwoPhase3_E_Value" localSheetId="16">'[35]Data Calc'!$AO$107</definedName>
    <definedName name="TwoPhase3_E_Value">'[35]Data Calc'!$AO$107</definedName>
    <definedName name="TwoPhase3_i_Enter" localSheetId="16">'[35]Data Calc'!$V$93</definedName>
    <definedName name="TwoPhase3_i_Enter">'[35]Data Calc'!$V$93</definedName>
    <definedName name="TwoPhase3_ijkl_Data" localSheetId="16">'[35]Data Calc'!$AG$107:$AJ$107</definedName>
    <definedName name="TwoPhase3_ijkl_Data">'[35]Data Calc'!$AG$107:$AJ$107</definedName>
    <definedName name="TwoPhase3_j_Enter" localSheetId="16">'[35]Data Calc'!$V$95</definedName>
    <definedName name="TwoPhase3_j_Enter">'[35]Data Calc'!$V$95</definedName>
    <definedName name="TwoPhase3_k_Enter" localSheetId="16">'[35]Data Calc'!$V$97</definedName>
    <definedName name="TwoPhase3_k_Enter">'[35]Data Calc'!$V$97</definedName>
    <definedName name="TwoPhase3_l_Enter" localSheetId="16">'[35]Data Calc'!$V$99</definedName>
    <definedName name="TwoPhase3_l_Enter">'[35]Data Calc'!$V$99</definedName>
    <definedName name="TwoPhase3_Pb" localSheetId="16">'[35]Data Calc'!$E$94</definedName>
    <definedName name="TwoPhase3_Pb">'[35]Data Calc'!$E$94</definedName>
    <definedName name="TwoPhase3_X_Max" localSheetId="16">'[35]Data Calc'!$BA$92</definedName>
    <definedName name="TwoPhase3_X_Max">'[35]Data Calc'!$BA$92</definedName>
    <definedName name="TwoPhase3_X_Min" localSheetId="16">'[35]Data Calc'!$BA$93</definedName>
    <definedName name="TwoPhase3_X_Min">'[35]Data Calc'!$BA$93</definedName>
    <definedName name="TwoPhase3_Y_Max" localSheetId="16">'[35]Data Calc'!$BB$92</definedName>
    <definedName name="TwoPhase3_Y_Max">'[35]Data Calc'!$BB$92</definedName>
    <definedName name="TwoPhase3_Y_Min" localSheetId="16">'[35]Data Calc'!$BB$93</definedName>
    <definedName name="TwoPhase3_Y_Min">'[35]Data Calc'!$BB$93</definedName>
    <definedName name="TwoPhase4_A_Value" localSheetId="16">'[35]Data Calc'!$AK$128</definedName>
    <definedName name="TwoPhase4_A_Value">'[35]Data Calc'!$AK$128</definedName>
    <definedName name="TwoPhase4_B_Value" localSheetId="16">'[35]Data Calc'!$AL$128</definedName>
    <definedName name="TwoPhase4_B_Value">'[35]Data Calc'!$AL$128</definedName>
    <definedName name="TwoPhase4_C_Value" localSheetId="16">'[35]Data Calc'!$AM$128</definedName>
    <definedName name="TwoPhase4_C_Value">'[35]Data Calc'!$AM$128</definedName>
    <definedName name="TwoPhase4_D_Value" localSheetId="16">'[35]Data Calc'!$AN$128</definedName>
    <definedName name="TwoPhase4_D_Value">'[35]Data Calc'!$AN$128</definedName>
    <definedName name="TwoPhase4_Data_Omit" localSheetId="16">'[35]Data Calc'!$Q$119:$Q$128</definedName>
    <definedName name="TwoPhase4_Data_Omit">'[35]Data Calc'!$Q$119:$Q$128</definedName>
    <definedName name="TwoPhase4_Data_Range" localSheetId="16">'[35]Data Calc'!$C$119:$H$128</definedName>
    <definedName name="TwoPhase4_Data_Range">'[35]Data Calc'!$C$119:$H$128</definedName>
    <definedName name="TwoPhase4_Data_Transfer" localSheetId="16">'[35]Data Calc'!$AP$116:$AQ$125</definedName>
    <definedName name="TwoPhase4_Data_Transfer">'[35]Data Calc'!$AP$116:$AQ$125</definedName>
    <definedName name="TwoPhase4_E_Value" localSheetId="16">'[35]Data Calc'!$AO$128</definedName>
    <definedName name="TwoPhase4_E_Value">'[35]Data Calc'!$AO$128</definedName>
    <definedName name="TwoPhase4_i_Enter" localSheetId="16">'[35]Data Calc'!$V$114</definedName>
    <definedName name="TwoPhase4_i_Enter">'[35]Data Calc'!$V$114</definedName>
    <definedName name="TwoPhase4_ijkl_Data" localSheetId="16">'[35]Data Calc'!$AG$128:$AJ$128</definedName>
    <definedName name="TwoPhase4_ijkl_Data">'[35]Data Calc'!$AG$128:$AJ$128</definedName>
    <definedName name="TwoPhase4_j_Enter" localSheetId="16">'[35]Data Calc'!$V$116</definedName>
    <definedName name="TwoPhase4_j_Enter">'[35]Data Calc'!$V$116</definedName>
    <definedName name="TwoPhase4_k_Enter" localSheetId="16">'[35]Data Calc'!$V$118</definedName>
    <definedName name="TwoPhase4_k_Enter">'[35]Data Calc'!$V$118</definedName>
    <definedName name="TwoPhase4_l_Enter" localSheetId="16">'[35]Data Calc'!$V$120</definedName>
    <definedName name="TwoPhase4_l_Enter">'[35]Data Calc'!$V$120</definedName>
    <definedName name="TwoPhase4_Pb" localSheetId="16">'[35]Data Calc'!$E$115</definedName>
    <definedName name="TwoPhase4_Pb">'[35]Data Calc'!$E$115</definedName>
    <definedName name="TwoPhase4_X_Max" localSheetId="16">'[35]Data Calc'!$BA$113</definedName>
    <definedName name="TwoPhase4_X_Max">'[35]Data Calc'!$BA$113</definedName>
    <definedName name="TwoPhase4_X_Min" localSheetId="16">'[35]Data Calc'!$BA$114</definedName>
    <definedName name="TwoPhase4_X_Min">'[35]Data Calc'!$BA$114</definedName>
    <definedName name="TwoPhase4_Y_Max" localSheetId="16">'[35]Data Calc'!$BB$113</definedName>
    <definedName name="TwoPhase4_Y_Max">'[35]Data Calc'!$BB$113</definedName>
    <definedName name="TwoPhase4_Y_Min" localSheetId="16">'[35]Data Calc'!$BB$114</definedName>
    <definedName name="TwoPhase4_Y_Min">'[35]Data Calc'!$BB$114</definedName>
    <definedName name="TwoPhase5_A_Value" localSheetId="16">'[35]Data Calc'!$AK$149</definedName>
    <definedName name="TwoPhase5_A_Value">'[35]Data Calc'!$AK$149</definedName>
    <definedName name="TwoPhase5_B_Value" localSheetId="16">'[35]Data Calc'!$AL$149</definedName>
    <definedName name="TwoPhase5_B_Value">'[35]Data Calc'!$AL$149</definedName>
    <definedName name="TwoPhase5_C_Value" localSheetId="16">'[35]Data Calc'!$AM$149</definedName>
    <definedName name="TwoPhase5_C_Value">'[35]Data Calc'!$AM$149</definedName>
    <definedName name="TwoPhase5_D_Value" localSheetId="16">'[35]Data Calc'!$AN$149</definedName>
    <definedName name="TwoPhase5_D_Value">'[35]Data Calc'!$AN$149</definedName>
    <definedName name="TwoPhase5_Data_Omit" localSheetId="16">'[35]Data Calc'!$Q$140:$Q$149</definedName>
    <definedName name="TwoPhase5_Data_Omit">'[35]Data Calc'!$Q$140:$Q$149</definedName>
    <definedName name="TwoPhase5_Data_Range" localSheetId="16">'[35]Data Calc'!$C$140:$H$149</definedName>
    <definedName name="TwoPhase5_Data_Range">'[35]Data Calc'!$C$140:$H$149</definedName>
    <definedName name="TwoPhase5_Data_Transfer" localSheetId="16">'[35]Data Calc'!$AP$137:$AQ$146</definedName>
    <definedName name="TwoPhase5_Data_Transfer">'[35]Data Calc'!$AP$137:$AQ$146</definedName>
    <definedName name="TwoPhase5_E_Value" localSheetId="16">'[35]Data Calc'!$AO$149</definedName>
    <definedName name="TwoPhase5_E_Value">'[35]Data Calc'!$AO$149</definedName>
    <definedName name="TwoPhase5_i_Enter" localSheetId="16">'[35]Data Calc'!$V$135</definedName>
    <definedName name="TwoPhase5_i_Enter">'[35]Data Calc'!$V$135</definedName>
    <definedName name="TwoPhase5_ijkl_Data" localSheetId="16">'[35]Data Calc'!$AG$149:$AJ$149</definedName>
    <definedName name="TwoPhase5_ijkl_Data">'[35]Data Calc'!$AG$149:$AJ$149</definedName>
    <definedName name="TwoPhase5_j_Enter" localSheetId="16">'[35]Data Calc'!$V$137</definedName>
    <definedName name="TwoPhase5_j_Enter">'[35]Data Calc'!$V$137</definedName>
    <definedName name="TwoPhase5_k_Enter" localSheetId="16">'[35]Data Calc'!$V$139</definedName>
    <definedName name="TwoPhase5_k_Enter">'[35]Data Calc'!$V$139</definedName>
    <definedName name="TwoPhase5_l_Enter" localSheetId="16">'[35]Data Calc'!$V$141</definedName>
    <definedName name="TwoPhase5_l_Enter">'[35]Data Calc'!$V$141</definedName>
    <definedName name="TwoPhase5_Pb" localSheetId="16">'[35]Data Calc'!$E$136</definedName>
    <definedName name="TwoPhase5_Pb">'[35]Data Calc'!$E$136</definedName>
    <definedName name="TwoPhase5_X_Max" localSheetId="16">'[35]Data Calc'!$BA$134</definedName>
    <definedName name="TwoPhase5_X_Max">'[35]Data Calc'!$BA$134</definedName>
    <definedName name="TwoPhase5_X_Min" localSheetId="16">'[35]Data Calc'!$BA$135</definedName>
    <definedName name="TwoPhase5_X_Min">'[35]Data Calc'!$BA$135</definedName>
    <definedName name="TwoPhase5_Y_Max" localSheetId="16">'[35]Data Calc'!$BB$134</definedName>
    <definedName name="TwoPhase5_Y_Max">'[35]Data Calc'!$BB$134</definedName>
    <definedName name="TwoPhase5_Y_Min" localSheetId="16">'[35]Data Calc'!$BB$135</definedName>
    <definedName name="TwoPhase5_Y_Min">'[35]Data Calc'!$BB$135</definedName>
    <definedName name="TwoPhase6_A_Value" localSheetId="16">'[35]Data Calc'!$AK$170</definedName>
    <definedName name="TwoPhase6_A_Value">'[35]Data Calc'!$AK$170</definedName>
    <definedName name="TwoPhase6_B_Value" localSheetId="16">'[35]Data Calc'!$AL$170</definedName>
    <definedName name="TwoPhase6_B_Value">'[35]Data Calc'!$AL$170</definedName>
    <definedName name="TwoPhase6_C_Value" localSheetId="16">'[35]Data Calc'!$AM$170</definedName>
    <definedName name="TwoPhase6_C_Value">'[35]Data Calc'!$AM$170</definedName>
    <definedName name="TwoPhase6_D_Value" localSheetId="16">'[35]Data Calc'!$AN$170</definedName>
    <definedName name="TwoPhase6_D_Value">'[35]Data Calc'!$AN$170</definedName>
    <definedName name="TwoPhase6_Data_Omit" localSheetId="16">'[35]Data Calc'!$Q$161:$Q$170</definedName>
    <definedName name="TwoPhase6_Data_Omit">'[35]Data Calc'!$Q$161:$Q$170</definedName>
    <definedName name="TwoPhase6_Data_Range" localSheetId="16">'[35]Data Calc'!$C$161:$H$170</definedName>
    <definedName name="TwoPhase6_Data_Range">'[35]Data Calc'!$C$161:$H$170</definedName>
    <definedName name="TwoPhase6_Data_Transfer" localSheetId="16">'[35]Data Calc'!$AP$158:$AQ$167</definedName>
    <definedName name="TwoPhase6_Data_Transfer">'[35]Data Calc'!$AP$158:$AQ$167</definedName>
    <definedName name="TwoPhase6_E_Value" localSheetId="16">'[35]Data Calc'!$AO$170</definedName>
    <definedName name="TwoPhase6_E_Value">'[35]Data Calc'!$AO$170</definedName>
    <definedName name="TwoPhase6_i_Enter" localSheetId="16">'[35]Data Calc'!$V$156</definedName>
    <definedName name="TwoPhase6_i_Enter">'[35]Data Calc'!$V$156</definedName>
    <definedName name="TwoPhase6_ijkl_Data" localSheetId="16">'[35]Data Calc'!$AG$170:$AJ$170</definedName>
    <definedName name="TwoPhase6_ijkl_Data">'[35]Data Calc'!$AG$170:$AJ$170</definedName>
    <definedName name="TwoPhase6_j_Enter" localSheetId="16">'[35]Data Calc'!$V$158</definedName>
    <definedName name="TwoPhase6_j_Enter">'[35]Data Calc'!$V$158</definedName>
    <definedName name="TwoPhase6_k_Enter" localSheetId="16">'[35]Data Calc'!$V$160</definedName>
    <definedName name="TwoPhase6_k_Enter">'[35]Data Calc'!$V$160</definedName>
    <definedName name="TwoPhase6_l_Enter" localSheetId="16">'[35]Data Calc'!$V$162</definedName>
    <definedName name="TwoPhase6_l_Enter">'[35]Data Calc'!$V$162</definedName>
    <definedName name="TwoPhase6_Pb" localSheetId="16">'[35]Data Calc'!$E$157</definedName>
    <definedName name="TwoPhase6_Pb">'[35]Data Calc'!$E$157</definedName>
    <definedName name="TwoPhase6_X_Max" localSheetId="16">'[35]Data Calc'!$BA$155</definedName>
    <definedName name="TwoPhase6_X_Max">'[35]Data Calc'!$BA$155</definedName>
    <definedName name="TwoPhase6_X_Min" localSheetId="16">'[35]Data Calc'!$BA$156</definedName>
    <definedName name="TwoPhase6_X_Min">'[35]Data Calc'!$BA$156</definedName>
    <definedName name="TwoPhase6_Y_Max" localSheetId="16">'[35]Data Calc'!$BB$155</definedName>
    <definedName name="TwoPhase6_Y_Max">'[35]Data Calc'!$BB$155</definedName>
    <definedName name="TwoPhase6_Y_Min" localSheetId="16">'[35]Data Calc'!$BB$156</definedName>
    <definedName name="TwoPhase6_Y_Min">'[35]Data Calc'!$BB$156</definedName>
    <definedName name="TwoPhase7_A_Value" localSheetId="16">'[35]Data Calc'!$AK$191</definedName>
    <definedName name="TwoPhase7_A_Value">'[35]Data Calc'!$AK$191</definedName>
    <definedName name="TwoPhase7_B_Value" localSheetId="16">'[35]Data Calc'!$AL$191</definedName>
    <definedName name="TwoPhase7_B_Value">'[35]Data Calc'!$AL$191</definedName>
    <definedName name="TwoPhase7_C_Value" localSheetId="16">'[35]Data Calc'!$AM$191</definedName>
    <definedName name="TwoPhase7_C_Value">'[35]Data Calc'!$AM$191</definedName>
    <definedName name="TwoPhase7_D_Value" localSheetId="16">'[35]Data Calc'!$AN$191</definedName>
    <definedName name="TwoPhase7_D_Value">'[35]Data Calc'!$AN$191</definedName>
    <definedName name="TwoPhase7_Data_Omit" localSheetId="16">'[35]Data Calc'!$Q$182:$Q$191</definedName>
    <definedName name="TwoPhase7_Data_Omit">'[35]Data Calc'!$Q$182:$Q$191</definedName>
    <definedName name="TwoPhase7_Data_Range" localSheetId="16">'[35]Data Calc'!$C$182:$H$191</definedName>
    <definedName name="TwoPhase7_Data_Range">'[35]Data Calc'!$C$182:$H$191</definedName>
    <definedName name="TwoPhase7_Data_Transfer" localSheetId="16">'[35]Data Calc'!$AP$179:$AQ$188</definedName>
    <definedName name="TwoPhase7_Data_Transfer">'[35]Data Calc'!$AP$179:$AQ$188</definedName>
    <definedName name="TwoPhase7_E_Value" localSheetId="16">'[35]Data Calc'!$AO$191</definedName>
    <definedName name="TwoPhase7_E_Value">'[35]Data Calc'!$AO$191</definedName>
    <definedName name="TwoPhase7_i_Enter" localSheetId="16">'[35]Data Calc'!$V$177</definedName>
    <definedName name="TwoPhase7_i_Enter">'[35]Data Calc'!$V$177</definedName>
    <definedName name="TwoPhase7_ijkl_Data" localSheetId="16">'[35]Data Calc'!$AG$191:$AJ$191</definedName>
    <definedName name="TwoPhase7_ijkl_Data">'[35]Data Calc'!$AG$191:$AJ$191</definedName>
    <definedName name="TwoPhase7_j_Enter" localSheetId="16">'[35]Data Calc'!$V$179</definedName>
    <definedName name="TwoPhase7_j_Enter">'[35]Data Calc'!$V$179</definedName>
    <definedName name="TwoPhase7_k_Enter" localSheetId="16">'[35]Data Calc'!$V$181</definedName>
    <definedName name="TwoPhase7_k_Enter">'[35]Data Calc'!$V$181</definedName>
    <definedName name="TwoPhase7_l_Enter" localSheetId="16">'[35]Data Calc'!$V$183</definedName>
    <definedName name="TwoPhase7_l_Enter">'[35]Data Calc'!$V$183</definedName>
    <definedName name="TwoPhase7_Pb" localSheetId="16">'[35]Data Calc'!$E$178</definedName>
    <definedName name="TwoPhase7_Pb">'[35]Data Calc'!$E$178</definedName>
    <definedName name="TwoPhase7_X_Max" localSheetId="16">'[35]Data Calc'!$BA$176</definedName>
    <definedName name="TwoPhase7_X_Max">'[35]Data Calc'!$BA$176</definedName>
    <definedName name="TwoPhase7_X_Min" localSheetId="16">'[35]Data Calc'!$BA$177</definedName>
    <definedName name="TwoPhase7_X_Min">'[35]Data Calc'!$BA$177</definedName>
    <definedName name="TwoPhase7_Y_Max" localSheetId="16">'[35]Data Calc'!$BB$176</definedName>
    <definedName name="TwoPhase7_Y_Max">'[35]Data Calc'!$BB$176</definedName>
    <definedName name="TwoPhase7_Y_Min" localSheetId="16">'[35]Data Calc'!$BB$177</definedName>
    <definedName name="TwoPhase7_Y_Min">'[35]Data Calc'!$BB$177</definedName>
    <definedName name="TwoPhase8_A_Value" localSheetId="16">'[35]Data Calc'!$AK$212</definedName>
    <definedName name="TwoPhase8_A_Value">'[35]Data Calc'!$AK$212</definedName>
    <definedName name="TwoPhase8_B_Value" localSheetId="16">'[35]Data Calc'!$AL$212</definedName>
    <definedName name="TwoPhase8_B_Value">'[35]Data Calc'!$AL$212</definedName>
    <definedName name="TwoPhase8_C_Value" localSheetId="16">'[35]Data Calc'!$AM$212</definedName>
    <definedName name="TwoPhase8_C_Value">'[35]Data Calc'!$AM$212</definedName>
    <definedName name="TwoPhase8_D_Value" localSheetId="16">'[35]Data Calc'!$AN$212</definedName>
    <definedName name="TwoPhase8_D_Value">'[35]Data Calc'!$AN$212</definedName>
    <definedName name="TwoPhase8_Data_Omit" localSheetId="16">'[35]Data Calc'!$Q$203:$Q$212</definedName>
    <definedName name="TwoPhase8_Data_Omit">'[35]Data Calc'!$Q$203:$Q$212</definedName>
    <definedName name="TwoPhase8_Data_Range" localSheetId="16">'[35]Data Calc'!$C$203:$H$212</definedName>
    <definedName name="TwoPhase8_Data_Range">'[35]Data Calc'!$C$203:$H$212</definedName>
    <definedName name="TwoPhase8_Data_Transfer" localSheetId="16">'[35]Data Calc'!$AP$200:$AQ$209</definedName>
    <definedName name="TwoPhase8_Data_Transfer">'[35]Data Calc'!$AP$200:$AQ$209</definedName>
    <definedName name="TwoPhase8_E_Value" localSheetId="16">'[35]Data Calc'!$AO$212</definedName>
    <definedName name="TwoPhase8_E_Value">'[35]Data Calc'!$AO$212</definedName>
    <definedName name="TwoPhase8_i_Enter" localSheetId="16">'[35]Data Calc'!$V$198</definedName>
    <definedName name="TwoPhase8_i_Enter">'[35]Data Calc'!$V$198</definedName>
    <definedName name="TwoPhase8_ijkl_Data" localSheetId="16">'[35]Data Calc'!$AG$212:$AJ$212</definedName>
    <definedName name="TwoPhase8_ijkl_Data">'[35]Data Calc'!$AG$212:$AJ$212</definedName>
    <definedName name="TwoPhase8_j_Enter" localSheetId="16">'[35]Data Calc'!$V$200</definedName>
    <definedName name="TwoPhase8_j_Enter">'[35]Data Calc'!$V$200</definedName>
    <definedName name="TwoPhase8_k_Enter" localSheetId="16">'[35]Data Calc'!$V$202</definedName>
    <definedName name="TwoPhase8_k_Enter">'[35]Data Calc'!$V$202</definedName>
    <definedName name="TwoPhase8_l_Enter" localSheetId="16">'[35]Data Calc'!$V$204</definedName>
    <definedName name="TwoPhase8_l_Enter">'[35]Data Calc'!$V$204</definedName>
    <definedName name="TwoPhase8_Pb" localSheetId="16">'[35]Data Calc'!$E$199</definedName>
    <definedName name="TwoPhase8_Pb">'[35]Data Calc'!$E$199</definedName>
    <definedName name="TwoPhase8_X_Max" localSheetId="16">'[35]Data Calc'!$BA$197</definedName>
    <definedName name="TwoPhase8_X_Max">'[35]Data Calc'!$BA$197</definedName>
    <definedName name="TwoPhase8_X_Min" localSheetId="16">'[35]Data Calc'!$BA$198</definedName>
    <definedName name="TwoPhase8_X_Min">'[35]Data Calc'!$BA$198</definedName>
    <definedName name="TwoPhase8_Y_Max" localSheetId="16">'[35]Data Calc'!$BB$197</definedName>
    <definedName name="TwoPhase8_Y_Max">'[35]Data Calc'!$BB$197</definedName>
    <definedName name="TwoPhase8_Y_Min" localSheetId="16">'[35]Data Calc'!$BB$198</definedName>
    <definedName name="TwoPhase8_Y_Min">'[35]Data Calc'!$BB$198</definedName>
    <definedName name="TwoPhase9_A_Value" localSheetId="16">'[35]Data Calc'!$AK$233</definedName>
    <definedName name="TwoPhase9_A_Value">'[35]Data Calc'!$AK$233</definedName>
    <definedName name="TwoPhase9_B_Value" localSheetId="16">'[35]Data Calc'!$AL$233</definedName>
    <definedName name="TwoPhase9_B_Value">'[35]Data Calc'!$AL$233</definedName>
    <definedName name="TwoPhase9_C_Value" localSheetId="16">'[35]Data Calc'!$AM$233</definedName>
    <definedName name="TwoPhase9_C_Value">'[35]Data Calc'!$AM$233</definedName>
    <definedName name="TwoPhase9_D_Value" localSheetId="16">'[35]Data Calc'!$AN$233</definedName>
    <definedName name="TwoPhase9_D_Value">'[35]Data Calc'!$AN$233</definedName>
    <definedName name="TwoPhase9_Data_Omit" localSheetId="16">'[35]Data Calc'!$Q$224:$Q$233</definedName>
    <definedName name="TwoPhase9_Data_Omit">'[35]Data Calc'!$Q$224:$Q$233</definedName>
    <definedName name="TwoPhase9_Data_Range" localSheetId="16">'[35]Data Calc'!$C$224:$H$233</definedName>
    <definedName name="TwoPhase9_Data_Range">'[35]Data Calc'!$C$224:$H$233</definedName>
    <definedName name="TwoPhase9_Data_Transfer" localSheetId="16">'[35]Data Calc'!$AP$221:$AQ$230</definedName>
    <definedName name="TwoPhase9_Data_Transfer">'[35]Data Calc'!$AP$221:$AQ$230</definedName>
    <definedName name="TwoPhase9_E_Value" localSheetId="16">'[35]Data Calc'!$AO$233</definedName>
    <definedName name="TwoPhase9_E_Value">'[35]Data Calc'!$AO$233</definedName>
    <definedName name="TwoPhase9_i_Enter" localSheetId="16">'[35]Data Calc'!$V$219</definedName>
    <definedName name="TwoPhase9_i_Enter">'[35]Data Calc'!$V$219</definedName>
    <definedName name="TwoPhase9_ijkl_Data" localSheetId="16">'[35]Data Calc'!$AG$233:$AJ$233</definedName>
    <definedName name="TwoPhase9_ijkl_Data">'[35]Data Calc'!$AG$233:$AJ$233</definedName>
    <definedName name="TwoPhase9_j_Enter" localSheetId="16">'[35]Data Calc'!$V$221</definedName>
    <definedName name="TwoPhase9_j_Enter">'[35]Data Calc'!$V$221</definedName>
    <definedName name="TwoPhase9_k_Enter" localSheetId="16">'[35]Data Calc'!$V$223</definedName>
    <definedName name="TwoPhase9_k_Enter">'[35]Data Calc'!$V$223</definedName>
    <definedName name="TwoPhase9_l_Enter" localSheetId="16">'[35]Data Calc'!$V$225</definedName>
    <definedName name="TwoPhase9_l_Enter">'[35]Data Calc'!$V$225</definedName>
    <definedName name="TwoPhase9_Pb" localSheetId="16">'[35]Data Calc'!$E$220</definedName>
    <definedName name="TwoPhase9_Pb">'[35]Data Calc'!$E$220</definedName>
    <definedName name="TwoPhase9_X_Max" localSheetId="16">'[35]Data Calc'!$BA$218</definedName>
    <definedName name="TwoPhase9_X_Max">'[35]Data Calc'!$BA$218</definedName>
    <definedName name="TwoPhase9_X_Min" localSheetId="16">'[35]Data Calc'!$BA$219</definedName>
    <definedName name="TwoPhase9_X_Min">'[35]Data Calc'!$BA$219</definedName>
    <definedName name="TwoPhase9_Y_Max" localSheetId="16">'[35]Data Calc'!$BB$218</definedName>
    <definedName name="TwoPhase9_Y_Max">'[35]Data Calc'!$BB$218</definedName>
    <definedName name="TwoPhase9_Y_Min" localSheetId="16">'[35]Data Calc'!$BB$219</definedName>
    <definedName name="TwoPhase9_Y_Min">'[35]Data Calc'!$BB$219</definedName>
    <definedName name="TwoPhaseAll_A_Value" localSheetId="16">'[35]Data Calc'!$AK$20</definedName>
    <definedName name="TwoPhaseAll_A_Value">'[35]Data Calc'!$AK$20</definedName>
    <definedName name="TwoPhaseAll_B_Value" localSheetId="16">'[35]Data Calc'!$AL$20</definedName>
    <definedName name="TwoPhaseAll_B_Value">'[35]Data Calc'!$AL$20</definedName>
    <definedName name="TwoPhaseAll_C_Value" localSheetId="16">'[35]Data Calc'!$AM$20</definedName>
    <definedName name="TwoPhaseAll_C_Value">'[35]Data Calc'!$AM$20</definedName>
    <definedName name="TwoPhaseAll_D_Value" localSheetId="16">'[35]Data Calc'!$AN$20</definedName>
    <definedName name="TwoPhaseAll_D_Value">'[35]Data Calc'!$AN$20</definedName>
    <definedName name="TwoPhaseAll_Data_Omit" localSheetId="16">'[35]Data Calc'!$Q$7:$Q$18</definedName>
    <definedName name="TwoPhaseAll_Data_Omit">'[35]Data Calc'!$Q$7:$Q$18</definedName>
    <definedName name="TwoPhaseAll_Data_Transfer" localSheetId="16">'[35]Data Calc'!$AH$7:$AI$17</definedName>
    <definedName name="TwoPhaseAll_Data_Transfer">'[35]Data Calc'!$AH$7:$AI$17</definedName>
    <definedName name="TwoPhaseAll_E_Value" localSheetId="16">'[35]Data Calc'!$AO$20</definedName>
    <definedName name="TwoPhaseAll_E_Value">'[35]Data Calc'!$AO$20</definedName>
    <definedName name="TwoPhaseAll_i_Enter" localSheetId="16">'[35]Data Calc'!$S$6</definedName>
    <definedName name="TwoPhaseAll_i_Enter">'[35]Data Calc'!$S$6</definedName>
    <definedName name="TwoPhaseAll_i_Value" localSheetId="16">'[35]Data Calc'!$AG$20</definedName>
    <definedName name="TwoPhaseAll_i_Value">'[35]Data Calc'!$AG$20</definedName>
    <definedName name="TwoPhaseAll_ijkl_Data" localSheetId="16">'[35]Data Calc'!$AG$20:$AJ$20</definedName>
    <definedName name="TwoPhaseAll_ijkl_Data">'[35]Data Calc'!$AG$20:$AJ$20</definedName>
    <definedName name="TwoPhaseAll_j_Enter" localSheetId="16">'[35]Data Calc'!$S$8</definedName>
    <definedName name="TwoPhaseAll_j_Enter">'[35]Data Calc'!$S$8</definedName>
    <definedName name="TwoPhaseAll_j_Value" localSheetId="16">'[35]Data Calc'!$AH$20</definedName>
    <definedName name="TwoPhaseAll_j_Value">'[35]Data Calc'!$AH$20</definedName>
    <definedName name="TwoPhaseAll_k_Enter" localSheetId="16">'[35]Data Calc'!$S$10</definedName>
    <definedName name="TwoPhaseAll_k_Enter">'[35]Data Calc'!$S$10</definedName>
    <definedName name="TwoPhaseAll_k_Value" localSheetId="16">'[35]Data Calc'!$AI$20</definedName>
    <definedName name="TwoPhaseAll_k_Value">'[35]Data Calc'!$AI$20</definedName>
    <definedName name="TwoPhaseAll_l_Enter" localSheetId="16">'[35]Data Calc'!$S$12</definedName>
    <definedName name="TwoPhaseAll_l_Enter">'[35]Data Calc'!$S$12</definedName>
    <definedName name="TwoPhaseAll_l_Value" localSheetId="16">'[35]Data Calc'!$AJ$20</definedName>
    <definedName name="TwoPhaseAll_l_Value">'[35]Data Calc'!$AJ$20</definedName>
    <definedName name="TwoPhaseAll_X_Max" localSheetId="16">'[35]Data Calc'!$BA$24</definedName>
    <definedName name="TwoPhaseAll_X_Max">'[35]Data Calc'!$BA$24</definedName>
    <definedName name="TwoPhaseAll_X_Min" localSheetId="16">'[35]Data Calc'!$BC$24</definedName>
    <definedName name="TwoPhaseAll_X_Min">'[35]Data Calc'!$BC$24</definedName>
    <definedName name="TwoPhaseAll_Y_Max" localSheetId="16">'[35]Data Calc'!$BA$23</definedName>
    <definedName name="TwoPhaseAll_Y_Max">'[35]Data Calc'!$BA$23</definedName>
    <definedName name="TwoPhaseAll_Y_Min" localSheetId="16">'[35]Data Calc'!$BC$23</definedName>
    <definedName name="TwoPhaseAll_Y_Min">'[35]Data Calc'!$BC$23</definedName>
    <definedName name="ty">#REF!</definedName>
    <definedName name="type_of_sample">#REF!</definedName>
    <definedName name="tyu">#REF!</definedName>
    <definedName name="u">#REF!</definedName>
    <definedName name="uh">#REF!</definedName>
    <definedName name="ui">#REF!</definedName>
    <definedName name="uj">#REF!</definedName>
    <definedName name="UKDEN" localSheetId="16">[42]Wellstream_Calculation!$AJ$144,[42]Wellstream_Calculation!$AN$69:$AO$69</definedName>
    <definedName name="UKDEN">[42]Wellstream_Calculation!$AJ$144,[42]Wellstream_Calculation!$AN$69:$AO$69</definedName>
    <definedName name="underline_each_new_well" localSheetId="4">#REF!</definedName>
    <definedName name="underline_each_new_well" localSheetId="1">#REF!</definedName>
    <definedName name="underline_each_new_well" localSheetId="12">#REF!</definedName>
    <definedName name="underline_each_new_well" localSheetId="16">#REF!</definedName>
    <definedName name="underline_each_new_well" localSheetId="20">#REF!</definedName>
    <definedName name="underline_each_new_well" localSheetId="24">#REF!</definedName>
    <definedName name="underline_each_new_well">#REF!</definedName>
    <definedName name="Unidentified_1st_Injection_Areas">'[48]Data Entry'!$J$35</definedName>
    <definedName name="Unidentified_2nd_Injection_Areas">'[48]Data Entry'!$J$37</definedName>
    <definedName name="Unit">#REF!</definedName>
    <definedName name="Unit_Price">#REF!</definedName>
    <definedName name="Units">#REF!</definedName>
    <definedName name="Units_Option">#REF!</definedName>
    <definedName name="Units_Text">'[77]B1-2'!#REF!</definedName>
    <definedName name="unspiked_spiked_quality_warning_level">'[79]Loss Adjustments'!$V$72</definedName>
    <definedName name="Unspiked_to_Spiked_Ratio">'[48]Loss Adjustments'!$O$56</definedName>
    <definedName name="Upper_Y" localSheetId="16">'[149]Stiff Plot Calcs'!$A$65</definedName>
    <definedName name="Upper_Y">'[3]Stiff Plot Calcs'!$A$65</definedName>
    <definedName name="Use_FID_RRFs">'[79]Loss Adjustments'!$B$10</definedName>
    <definedName name="User_Notes" localSheetId="4">#REF!</definedName>
    <definedName name="User_Notes" localSheetId="1">#REF!</definedName>
    <definedName name="User_Notes" localSheetId="12">#REF!</definedName>
    <definedName name="User_Notes" localSheetId="16">#REF!</definedName>
    <definedName name="User_Notes" localSheetId="20">#REF!</definedName>
    <definedName name="User_Notes" localSheetId="24">#REF!</definedName>
    <definedName name="User_Notes">#REF!</definedName>
    <definedName name="User_Parameter_1">'[79]Sample Table'!$P$17</definedName>
    <definedName name="User_Parameter_2">'[79]Sample Table'!$Q$17</definedName>
    <definedName name="User_Parameter_3">'[79]Sample Table'!$R$17</definedName>
    <definedName name="User_Parameter_4">'[79]Sample Table'!$S$17</definedName>
    <definedName name="User_Parameter_5">'[79]Sample Table'!$T$17</definedName>
    <definedName name="uu">#REF!</definedName>
    <definedName name="uuu">#REF!</definedName>
    <definedName name="uyy">#REF!</definedName>
    <definedName name="v">#REF!</definedName>
    <definedName name="V_Sat_at_Tres" localSheetId="16">[45]Volumetrics!$G$58</definedName>
    <definedName name="V_Sat_at_Tres">[45]Volumetrics!$G$58</definedName>
    <definedName name="Valid_Instrument?">'[76]Sample Table'!$H$7</definedName>
    <definedName name="vb">#REF!</definedName>
    <definedName name="vc">#REF!</definedName>
    <definedName name="vcx">#REF!</definedName>
    <definedName name="Vertical1.Out">#REF!</definedName>
    <definedName name="vf">#REF!</definedName>
    <definedName name="VINIT">'[126]Input Data'!$E$24</definedName>
    <definedName name="VINJ">'[126]Input Data'!$E$38</definedName>
    <definedName name="Viscosity_units">'[30]Create Report Page'!$S$22:$X$24</definedName>
    <definedName name="VISCTEMP">'[134]Viscosity v Temperature'!$D$4:$O$9</definedName>
    <definedName name="Vol_GasLiq">'[101]Res Fluid Composition'!#REF!</definedName>
    <definedName name="Vol_GasMeter">'[101]Res Fluid Composition'!#REF!</definedName>
    <definedName name="Vol_Norm_Factor">#REF!</definedName>
    <definedName name="vol_norm_factor1">'[110]TBP Calc'!$Y$57</definedName>
    <definedName name="Vol_Norm_Temp">'[110]TBP Calc'!$G$76</definedName>
    <definedName name="Vol_PC_Max">'[76]Linked calculations'!$X$70</definedName>
    <definedName name="VOL_RF1">#REF!</definedName>
    <definedName name="VOL_RF2">#REF!</definedName>
    <definedName name="VOL_RF3">#REF!</definedName>
    <definedName name="Vol_Tot">'[101]Res Fluid Composition'!#REF!</definedName>
    <definedName name="Vol_Trap">'[101]Res Fluid Composition'!#REF!</definedName>
    <definedName name="VOLOIL_DATA">[73]Voloil_Calcs!$J$4:$Z$39</definedName>
    <definedName name="Volume_of_sinker" localSheetId="16">[38]FS_CALC!$D$44</definedName>
    <definedName name="Volume_of_sinker">[38]FS_CALC!$D$44</definedName>
    <definedName name="Volume_to_Volume_PC_Norm_Factor">'[76]Linked calculations'!$W$69</definedName>
    <definedName name="vv">#REF!</definedName>
    <definedName name="vvv">#REF!</definedName>
    <definedName name="vvvvvv" localSheetId="6" hidden="1">{#N/A,#N/A,FALSE,"Oil-Based Mud"}</definedName>
    <definedName name="vvvvvv" localSheetId="9" hidden="1">{#N/A,#N/A,FALSE,"Oil-Based Mud"}</definedName>
    <definedName name="vvvvvv" localSheetId="10" hidden="1">{#N/A,#N/A,FALSE,"Oil-Based Mud"}</definedName>
    <definedName name="vvvvvv" localSheetId="11" hidden="1">{#N/A,#N/A,FALSE,"Oil-Based Mud"}</definedName>
    <definedName name="vvvvvv" localSheetId="7" hidden="1">{#N/A,#N/A,FALSE,"Oil-Based Mud"}</definedName>
    <definedName name="vvvvvv" localSheetId="8" hidden="1">{#N/A,#N/A,FALSE,"Oil-Based Mud"}</definedName>
    <definedName name="vvvvvv" localSheetId="14" hidden="1">{#N/A,#N/A,FALSE,"Oil-Based Mud"}</definedName>
    <definedName name="vvvvvv" localSheetId="15" hidden="1">{#N/A,#N/A,FALSE,"Oil-Based Mud"}</definedName>
    <definedName name="vvvvvv" localSheetId="19" hidden="1">{#N/A,#N/A,FALSE,"Oil-Based Mud"}</definedName>
    <definedName name="vvvvvv" localSheetId="18" hidden="1">{#N/A,#N/A,FALSE,"Oil-Based Mud"}</definedName>
    <definedName name="vvvvvv" localSheetId="22" hidden="1">{#N/A,#N/A,FALSE,"Oil-Based Mud"}</definedName>
    <definedName name="vvvvvv" localSheetId="23" hidden="1">{#N/A,#N/A,FALSE,"Oil-Based Mud"}</definedName>
    <definedName name="vvvvvv" localSheetId="26" hidden="1">{#N/A,#N/A,FALSE,"Oil-Based Mud"}</definedName>
    <definedName name="vvvvvv" localSheetId="27" hidden="1">{#N/A,#N/A,FALSE,"Oil-Based Mud"}</definedName>
    <definedName name="vvvvvv" hidden="1">{#N/A,#N/A,FALSE,"Oil-Based Mud"}</definedName>
    <definedName name="vvvvvvvvv" localSheetId="6" hidden="1">{#N/A,#N/A,FALSE,"Oil-Based Mud"}</definedName>
    <definedName name="vvvvvvvvv" localSheetId="9" hidden="1">{#N/A,#N/A,FALSE,"Oil-Based Mud"}</definedName>
    <definedName name="vvvvvvvvv" localSheetId="10" hidden="1">{#N/A,#N/A,FALSE,"Oil-Based Mud"}</definedName>
    <definedName name="vvvvvvvvv" localSheetId="11" hidden="1">{#N/A,#N/A,FALSE,"Oil-Based Mud"}</definedName>
    <definedName name="vvvvvvvvv" localSheetId="7" hidden="1">{#N/A,#N/A,FALSE,"Oil-Based Mud"}</definedName>
    <definedName name="vvvvvvvvv" localSheetId="8" hidden="1">{#N/A,#N/A,FALSE,"Oil-Based Mud"}</definedName>
    <definedName name="vvvvvvvvv" localSheetId="14" hidden="1">{#N/A,#N/A,FALSE,"Oil-Based Mud"}</definedName>
    <definedName name="vvvvvvvvv" localSheetId="15" hidden="1">{#N/A,#N/A,FALSE,"Oil-Based Mud"}</definedName>
    <definedName name="vvvvvvvvv" localSheetId="19" hidden="1">{#N/A,#N/A,FALSE,"Oil-Based Mud"}</definedName>
    <definedName name="vvvvvvvvv" localSheetId="18" hidden="1">{#N/A,#N/A,FALSE,"Oil-Based Mud"}</definedName>
    <definedName name="vvvvvvvvv" localSheetId="22" hidden="1">{#N/A,#N/A,FALSE,"Oil-Based Mud"}</definedName>
    <definedName name="vvvvvvvvv" localSheetId="23" hidden="1">{#N/A,#N/A,FALSE,"Oil-Based Mud"}</definedName>
    <definedName name="vvvvvvvvv" localSheetId="26" hidden="1">{#N/A,#N/A,FALSE,"Oil-Based Mud"}</definedName>
    <definedName name="vvvvvvvvv" localSheetId="27" hidden="1">{#N/A,#N/A,FALSE,"Oil-Based Mud"}</definedName>
    <definedName name="vvvvvvvvv" hidden="1">{#N/A,#N/A,FALSE,"Oil-Based Mud"}</definedName>
    <definedName name="w">#REF!</definedName>
    <definedName name="W_pressure">'[132]SS-SUM'!$D$6</definedName>
    <definedName name="wa">#REF!</definedName>
    <definedName name="WARNING" localSheetId="6">'[142]Miscellaneous Calculations'!#REF!</definedName>
    <definedName name="WARNING" localSheetId="9">'[142]Miscellaneous Calculations'!#REF!</definedName>
    <definedName name="WARNING" localSheetId="10">'[142]Miscellaneous Calculations'!#REF!</definedName>
    <definedName name="WARNING" localSheetId="11">'[142]Miscellaneous Calculations'!#REF!</definedName>
    <definedName name="WARNING" localSheetId="7">'[142]Miscellaneous Calculations'!#REF!</definedName>
    <definedName name="WARNING" localSheetId="8">'[142]Miscellaneous Calculations'!#REF!</definedName>
    <definedName name="WARNING" localSheetId="16">'[41]Miscellaneous Calculations'!#REF!</definedName>
    <definedName name="WARNING">'[41]Miscellaneous Calculations'!#REF!</definedName>
    <definedName name="_WAT1">[67]LPG!#REF!</definedName>
    <definedName name="_WAT2">[68]Appendix!#REF!</definedName>
    <definedName name="_WAT3">[68]Appendix!#REF!</definedName>
    <definedName name="Water">#REF!</definedName>
    <definedName name="Water_Categories" localSheetId="16">[149]Database!$L$42:$L$47</definedName>
    <definedName name="Water_Categories">[3]Database!$L$42:$L$47</definedName>
    <definedName name="Water_Content_Of_Oil_Weight_PC">'[48]Data Entry'!$C$28</definedName>
    <definedName name="Water_Density">'[50]Data Entry'!$C$41</definedName>
    <definedName name="water_density_60F">'[50]Properties + Constants'!$G$82</definedName>
    <definedName name="water_per_cent" localSheetId="16">[43]B.2!$B$5</definedName>
    <definedName name="water_per_cent">[43]B.2!$B$5</definedName>
    <definedName name="water_pressure" localSheetId="16">'[44]Data Entry - Volumetrics'!$AO$6</definedName>
    <definedName name="water_pressure">'[44]Data Entry - Volumetrics'!$AO$6</definedName>
    <definedName name="water_temp" localSheetId="16">'[44]Data Entry - Volumetrics'!$AO$5</definedName>
    <definedName name="water_temp">'[44]Data Entry - Volumetrics'!$AO$5</definedName>
    <definedName name="Watson" localSheetId="2">#REF!</definedName>
    <definedName name="Watson" localSheetId="4">#REF!</definedName>
    <definedName name="Watson" localSheetId="1">#REF!</definedName>
    <definedName name="Watson" localSheetId="12">#REF!</definedName>
    <definedName name="Watson" localSheetId="16">#REF!</definedName>
    <definedName name="Watson" localSheetId="20">#REF!</definedName>
    <definedName name="Watson" localSheetId="24">#REF!</definedName>
    <definedName name="Watson">#REF!</definedName>
    <definedName name="we">#REF!</definedName>
    <definedName name="Weight_PC_Max">'[76]Linked calculations'!$T$70</definedName>
    <definedName name="Weight_PC_Report_Norm_Factor_1">'[79]Linked calculations'!$AG$69</definedName>
    <definedName name="Weight_Percent_Benzene_in_Oil">'[50]Gravimetric+Volumetric Calcs'!$D$35</definedName>
    <definedName name="weight_steel_ball">[30]Data!$E$27</definedName>
    <definedName name="WELL">#REF!</definedName>
    <definedName name="well_dst" localSheetId="16">[149]Database!$R$62</definedName>
    <definedName name="well_dst">[3]Database!$R$62</definedName>
    <definedName name="Well_Known" localSheetId="16">[149]Database!$G$37</definedName>
    <definedName name="Well_Known">[3]Database!$G$37</definedName>
    <definedName name="well_name" localSheetId="2">[18]Front!$J$18</definedName>
    <definedName name="well_name" localSheetId="3">#REF!</definedName>
    <definedName name="well_name" localSheetId="4">#REF!</definedName>
    <definedName name="well_name" localSheetId="5">[15]Front!$J$18</definedName>
    <definedName name="well_name" localSheetId="1">[8]Front!$J$20</definedName>
    <definedName name="well_name" localSheetId="12">#REF!</definedName>
    <definedName name="well_name" localSheetId="16">[147]Front!$J$18</definedName>
    <definedName name="well_name" localSheetId="20">#REF!</definedName>
    <definedName name="well_name" localSheetId="0">Front!$J$18</definedName>
    <definedName name="well_name" localSheetId="24">#REF!</definedName>
    <definedName name="well_name">Front!$J$18</definedName>
    <definedName name="well_query" localSheetId="16">[149]Queries!$D$10</definedName>
    <definedName name="well_query">[3]Queries!$D$10</definedName>
    <definedName name="well_wildcard_active" localSheetId="16">[149]Queries!$Q$71</definedName>
    <definedName name="well_wildcard_active">[3]Queries!$Q$71</definedName>
    <definedName name="wellstream">'[121]W.S BTEX'!$R$49</definedName>
    <definedName name="wellstream_comp">[73]Compositions!$K$8:$K$59</definedName>
    <definedName name="wellstream_id">'[11]Data Entry - Compositions'!$D$3</definedName>
    <definedName name="wellstream_props">[73]Compositions!$K$63:$K$68</definedName>
    <definedName name="wellstream_residue_plus">[73]Compositions!$G$69</definedName>
    <definedName name="wellstreamaromt">'[121]W.S BTEX'!$AD$15</definedName>
    <definedName name="welly">[72]Front!$J$20</definedName>
    <definedName name="wes20040012">#REF!</definedName>
    <definedName name="Wet_Oil_Density">'[50]Gravimetric+Volumetric Calcs'!$D$5</definedName>
    <definedName name="Wet_Oil_Mass">'[50]Gravimetric+Volumetric Calcs'!$D$22</definedName>
    <definedName name="Wet_Oil_Weight">'[50]Gravimetric+Volumetric Calcs'!$D$18</definedName>
    <definedName name="wettage">'[110]TBP Calc'!$F$11</definedName>
    <definedName name="wewewsds" localSheetId="6" hidden="1">{#N/A,#N/A,FALSE,"Oil-Based Mud"}</definedName>
    <definedName name="wewewsds" localSheetId="9" hidden="1">{#N/A,#N/A,FALSE,"Oil-Based Mud"}</definedName>
    <definedName name="wewewsds" localSheetId="10" hidden="1">{#N/A,#N/A,FALSE,"Oil-Based Mud"}</definedName>
    <definedName name="wewewsds" localSheetId="11" hidden="1">{#N/A,#N/A,FALSE,"Oil-Based Mud"}</definedName>
    <definedName name="wewewsds" localSheetId="7" hidden="1">{#N/A,#N/A,FALSE,"Oil-Based Mud"}</definedName>
    <definedName name="wewewsds" localSheetId="8" hidden="1">{#N/A,#N/A,FALSE,"Oil-Based Mud"}</definedName>
    <definedName name="wewewsds" localSheetId="14" hidden="1">{#N/A,#N/A,FALSE,"Oil-Based Mud"}</definedName>
    <definedName name="wewewsds" localSheetId="15" hidden="1">{#N/A,#N/A,FALSE,"Oil-Based Mud"}</definedName>
    <definedName name="wewewsds" localSheetId="19" hidden="1">{#N/A,#N/A,FALSE,"Oil-Based Mud"}</definedName>
    <definedName name="wewewsds" localSheetId="18" hidden="1">{#N/A,#N/A,FALSE,"Oil-Based Mud"}</definedName>
    <definedName name="wewewsds" localSheetId="22" hidden="1">{#N/A,#N/A,FALSE,"Oil-Based Mud"}</definedName>
    <definedName name="wewewsds" localSheetId="23" hidden="1">{#N/A,#N/A,FALSE,"Oil-Based Mud"}</definedName>
    <definedName name="wewewsds" localSheetId="26" hidden="1">{#N/A,#N/A,FALSE,"Oil-Based Mud"}</definedName>
    <definedName name="wewewsds" localSheetId="27" hidden="1">{#N/A,#N/A,FALSE,"Oil-Based Mud"}</definedName>
    <definedName name="wewewsds" hidden="1">{#N/A,#N/A,FALSE,"Oil-Based Mud"}</definedName>
    <definedName name="WFC">'[110]TBP Calc'!#REF!</definedName>
    <definedName name="Whole.Sheet">#REF!</definedName>
    <definedName name="Whole_Density_at_Non_Std_Conditions">[76]Correlations!$D$45</definedName>
    <definedName name="Whole_Oil_Density__Corrected_text">'[50]Data Entry'!$B$45</definedName>
    <definedName name="Whole_Oil_Density_text">'[50]Data Entry'!$B$39</definedName>
    <definedName name="Whole_Oil_Mole_Wt__Corrected_text">'[50]Data Entry'!$B$44</definedName>
    <definedName name="Whole_Oil_Mole_Wt__Cryoscopy_text">'[50]Data Entry'!$B$38</definedName>
    <definedName name="whole_sample_Mole_Weight">[76]GPA_Gas_Calcs_1996!$AA$51</definedName>
    <definedName name="whp">#REF!</definedName>
    <definedName name="wht">#REF!</definedName>
    <definedName name="wildcard_sql" localSheetId="16">[149]Queries!$X$68</definedName>
    <definedName name="wildcard_sql">[3]Queries!$X$68</definedName>
    <definedName name="Workbook_ID_Number_for_Database_Entry">'[79]Data Entry'!$C$21</definedName>
    <definedName name="Workbook_Name">'[76]Sample Table'!$J$2</definedName>
    <definedName name="WP" localSheetId="2">#REF!</definedName>
    <definedName name="WP" localSheetId="4">#REF!</definedName>
    <definedName name="WP" localSheetId="1">#REF!</definedName>
    <definedName name="WP" localSheetId="12">#REF!</definedName>
    <definedName name="WP" localSheetId="16">#REF!</definedName>
    <definedName name="WP" localSheetId="20">#REF!</definedName>
    <definedName name="WP" localSheetId="24">#REF!</definedName>
    <definedName name="WP">#REF!</definedName>
    <definedName name="wqwqwq" localSheetId="6" hidden="1">{#N/A,#N/A,FALSE,"Oil-Based Mud"}</definedName>
    <definedName name="wqwqwq" localSheetId="9" hidden="1">{#N/A,#N/A,FALSE,"Oil-Based Mud"}</definedName>
    <definedName name="wqwqwq" localSheetId="10" hidden="1">{#N/A,#N/A,FALSE,"Oil-Based Mud"}</definedName>
    <definedName name="wqwqwq" localSheetId="11" hidden="1">{#N/A,#N/A,FALSE,"Oil-Based Mud"}</definedName>
    <definedName name="wqwqwq" localSheetId="7" hidden="1">{#N/A,#N/A,FALSE,"Oil-Based Mud"}</definedName>
    <definedName name="wqwqwq" localSheetId="8" hidden="1">{#N/A,#N/A,FALSE,"Oil-Based Mud"}</definedName>
    <definedName name="wqwqwq" localSheetId="14" hidden="1">{#N/A,#N/A,FALSE,"Oil-Based Mud"}</definedName>
    <definedName name="wqwqwq" localSheetId="15" hidden="1">{#N/A,#N/A,FALSE,"Oil-Based Mud"}</definedName>
    <definedName name="wqwqwq" localSheetId="19" hidden="1">{#N/A,#N/A,FALSE,"Oil-Based Mud"}</definedName>
    <definedName name="wqwqwq" localSheetId="18" hidden="1">{#N/A,#N/A,FALSE,"Oil-Based Mud"}</definedName>
    <definedName name="wqwqwq" localSheetId="22" hidden="1">{#N/A,#N/A,FALSE,"Oil-Based Mud"}</definedName>
    <definedName name="wqwqwq" localSheetId="23" hidden="1">{#N/A,#N/A,FALSE,"Oil-Based Mud"}</definedName>
    <definedName name="wqwqwq" localSheetId="26" hidden="1">{#N/A,#N/A,FALSE,"Oil-Based Mud"}</definedName>
    <definedName name="wqwqwq" localSheetId="27" hidden="1">{#N/A,#N/A,FALSE,"Oil-Based Mud"}</definedName>
    <definedName name="wqwqwq" hidden="1">{#N/A,#N/A,FALSE,"Oil-Based Mud"}</definedName>
    <definedName name="wrn.OBM." localSheetId="6" hidden="1">{#N/A,#N/A,FALSE,"Oil-Based Mud"}</definedName>
    <definedName name="wrn.OBM." localSheetId="9" hidden="1">{#N/A,#N/A,FALSE,"Oil-Based Mud"}</definedName>
    <definedName name="wrn.OBM." localSheetId="10" hidden="1">{#N/A,#N/A,FALSE,"Oil-Based Mud"}</definedName>
    <definedName name="wrn.OBM." localSheetId="11" hidden="1">{#N/A,#N/A,FALSE,"Oil-Based Mud"}</definedName>
    <definedName name="wrn.OBM." localSheetId="7" hidden="1">{#N/A,#N/A,FALSE,"Oil-Based Mud"}</definedName>
    <definedName name="wrn.OBM." localSheetId="8" hidden="1">{#N/A,#N/A,FALSE,"Oil-Based Mud"}</definedName>
    <definedName name="wrn.OBM." localSheetId="14" hidden="1">{#N/A,#N/A,FALSE,"Oil-Based Mud"}</definedName>
    <definedName name="wrn.OBM." localSheetId="15" hidden="1">{#N/A,#N/A,FALSE,"Oil-Based Mud"}</definedName>
    <definedName name="wrn.OBM." localSheetId="19" hidden="1">{#N/A,#N/A,FALSE,"Oil-Based Mud"}</definedName>
    <definedName name="wrn.OBM." localSheetId="18" hidden="1">{#N/A,#N/A,FALSE,"Oil-Based Mud"}</definedName>
    <definedName name="wrn.OBM." localSheetId="22" hidden="1">{#N/A,#N/A,FALSE,"Oil-Based Mud"}</definedName>
    <definedName name="wrn.OBM." localSheetId="23" hidden="1">{#N/A,#N/A,FALSE,"Oil-Based Mud"}</definedName>
    <definedName name="wrn.OBM." localSheetId="26" hidden="1">{#N/A,#N/A,FALSE,"Oil-Based Mud"}</definedName>
    <definedName name="wrn.OBM." localSheetId="27" hidden="1">{#N/A,#N/A,FALSE,"Oil-Based Mud"}</definedName>
    <definedName name="wrn.OBM." hidden="1">{#N/A,#N/A,FALSE,"Oil-Based Mud"}</definedName>
    <definedName name="ws">#REF!</definedName>
    <definedName name="WS.Dens">#REF!</definedName>
    <definedName name="WS.Key">#REF!</definedName>
    <definedName name="WS.MW">#REF!</definedName>
    <definedName name="wsaromat">'[121]W.S BTEX'!$R$161</definedName>
    <definedName name="wsaromatic">'[121]W.S BTEX'!$R$163</definedName>
    <definedName name="Wt_D2892">[111]D2892!$J$19</definedName>
    <definedName name="Wt_D5236">[111]D5236!$J$17</definedName>
    <definedName name="Wt_Fin_Trap">'[101]Res Fluid Composition'!#REF!</definedName>
    <definedName name="Wt_GasLiq">'[101]Res Fluid Composition'!#REF!</definedName>
    <definedName name="Wt_Ini_Trap">'[101]Res Fluid Composition'!#REF!</definedName>
    <definedName name="wt_norm_factor1">'[110]TBP Calc'!$O$57</definedName>
    <definedName name="WT_PC_Norm_Factor">'[50]Mass Recomb + Composition'!$R$68</definedName>
    <definedName name="WT_PC_Unrounded_Max" localSheetId="6">'[142]Miscellaneous Calculations'!#REF!</definedName>
    <definedName name="WT_PC_Unrounded_Max" localSheetId="9">'[142]Miscellaneous Calculations'!#REF!</definedName>
    <definedName name="WT_PC_Unrounded_Max" localSheetId="10">'[142]Miscellaneous Calculations'!#REF!</definedName>
    <definedName name="WT_PC_Unrounded_Max" localSheetId="11">'[142]Miscellaneous Calculations'!#REF!</definedName>
    <definedName name="WT_PC_Unrounded_Max" localSheetId="7">'[142]Miscellaneous Calculations'!#REF!</definedName>
    <definedName name="WT_PC_Unrounded_Max" localSheetId="8">'[142]Miscellaneous Calculations'!#REF!</definedName>
    <definedName name="WT_PC_Unrounded_Max" localSheetId="16">'[41]Miscellaneous Calculations'!#REF!</definedName>
    <definedName name="WT_PC_Unrounded_Max">'[41]Miscellaneous Calculations'!#REF!</definedName>
    <definedName name="WT_RF1">#REF!</definedName>
    <definedName name="WT_RF2">#REF!</definedName>
    <definedName name="WT_RF3">#REF!</definedName>
    <definedName name="ww">#REF!</definedName>
    <definedName name="www">#REF!</definedName>
    <definedName name="wwww" localSheetId="6" hidden="1">{#N/A,#N/A,FALSE,"Oil-Based Mud"}</definedName>
    <definedName name="wwww" localSheetId="9" hidden="1">{#N/A,#N/A,FALSE,"Oil-Based Mud"}</definedName>
    <definedName name="wwww" localSheetId="10" hidden="1">{#N/A,#N/A,FALSE,"Oil-Based Mud"}</definedName>
    <definedName name="wwww" localSheetId="11" hidden="1">{#N/A,#N/A,FALSE,"Oil-Based Mud"}</definedName>
    <definedName name="wwww" localSheetId="7" hidden="1">{#N/A,#N/A,FALSE,"Oil-Based Mud"}</definedName>
    <definedName name="wwww" localSheetId="8" hidden="1">{#N/A,#N/A,FALSE,"Oil-Based Mud"}</definedName>
    <definedName name="wwww" localSheetId="14" hidden="1">{#N/A,#N/A,FALSE,"Oil-Based Mud"}</definedName>
    <definedName name="wwww" localSheetId="15" hidden="1">{#N/A,#N/A,FALSE,"Oil-Based Mud"}</definedName>
    <definedName name="wwww" localSheetId="19" hidden="1">{#N/A,#N/A,FALSE,"Oil-Based Mud"}</definedName>
    <definedName name="wwww" localSheetId="18" hidden="1">{#N/A,#N/A,FALSE,"Oil-Based Mud"}</definedName>
    <definedName name="wwww" localSheetId="22" hidden="1">{#N/A,#N/A,FALSE,"Oil-Based Mud"}</definedName>
    <definedName name="wwww" localSheetId="23" hidden="1">{#N/A,#N/A,FALSE,"Oil-Based Mud"}</definedName>
    <definedName name="wwww" localSheetId="26" hidden="1">{#N/A,#N/A,FALSE,"Oil-Based Mud"}</definedName>
    <definedName name="wwww" localSheetId="27" hidden="1">{#N/A,#N/A,FALSE,"Oil-Based Mud"}</definedName>
    <definedName name="wwww" hidden="1">{#N/A,#N/A,FALSE,"Oil-Based Mud"}</definedName>
    <definedName name="wwwww" localSheetId="6" hidden="1">{#N/A,#N/A,FALSE,"Oil-Based Mud"}</definedName>
    <definedName name="wwwww" localSheetId="9" hidden="1">{#N/A,#N/A,FALSE,"Oil-Based Mud"}</definedName>
    <definedName name="wwwww" localSheetId="10" hidden="1">{#N/A,#N/A,FALSE,"Oil-Based Mud"}</definedName>
    <definedName name="wwwww" localSheetId="11" hidden="1">{#N/A,#N/A,FALSE,"Oil-Based Mud"}</definedName>
    <definedName name="wwwww" localSheetId="7" hidden="1">{#N/A,#N/A,FALSE,"Oil-Based Mud"}</definedName>
    <definedName name="wwwww" localSheetId="8" hidden="1">{#N/A,#N/A,FALSE,"Oil-Based Mud"}</definedName>
    <definedName name="wwwww" localSheetId="14" hidden="1">{#N/A,#N/A,FALSE,"Oil-Based Mud"}</definedName>
    <definedName name="wwwww" localSheetId="15" hidden="1">{#N/A,#N/A,FALSE,"Oil-Based Mud"}</definedName>
    <definedName name="wwwww" localSheetId="19" hidden="1">{#N/A,#N/A,FALSE,"Oil-Based Mud"}</definedName>
    <definedName name="wwwww" localSheetId="18" hidden="1">{#N/A,#N/A,FALSE,"Oil-Based Mud"}</definedName>
    <definedName name="wwwww" localSheetId="22" hidden="1">{#N/A,#N/A,FALSE,"Oil-Based Mud"}</definedName>
    <definedName name="wwwww" localSheetId="23" hidden="1">{#N/A,#N/A,FALSE,"Oil-Based Mud"}</definedName>
    <definedName name="wwwww" localSheetId="26" hidden="1">{#N/A,#N/A,FALSE,"Oil-Based Mud"}</definedName>
    <definedName name="wwwww" localSheetId="27" hidden="1">{#N/A,#N/A,FALSE,"Oil-Based Mud"}</definedName>
    <definedName name="wwwww" hidden="1">{#N/A,#N/A,FALSE,"Oil-Based Mud"}</definedName>
    <definedName name="x">#REF!</definedName>
    <definedName name="X.Axis.Max">'[30]Two-Phase Oil Viscosity'!$T$8</definedName>
    <definedName name="X.Axis.Min">'[30]Two-Phase Oil Viscosity'!$T$7</definedName>
    <definedName name="X.Data">'[30]Two-Phase Oil Viscosity'!$E$26:$E$65</definedName>
    <definedName name="X.min">'[30]Two-Phase Oil Viscosity'!$AP$8</definedName>
    <definedName name="X_Arm_Data" localSheetId="16">'[35]Data Calc'!$AH$18:$AI$18</definedName>
    <definedName name="X_Arm_Data">'[35]Data Calc'!$AH$18:$AI$18</definedName>
    <definedName name="X_Arm_Input" localSheetId="16">'[35]Data Calc'!$Q$21:$Q$23</definedName>
    <definedName name="X_Arm_Input">'[35]Data Calc'!$Q$21:$Q$23</definedName>
    <definedName name="xc">#REF!</definedName>
    <definedName name="xcdds" localSheetId="6" hidden="1">{#N/A,#N/A,FALSE,"Oil-Based Mud"}</definedName>
    <definedName name="xcdds" localSheetId="9" hidden="1">{#N/A,#N/A,FALSE,"Oil-Based Mud"}</definedName>
    <definedName name="xcdds" localSheetId="10" hidden="1">{#N/A,#N/A,FALSE,"Oil-Based Mud"}</definedName>
    <definedName name="xcdds" localSheetId="11" hidden="1">{#N/A,#N/A,FALSE,"Oil-Based Mud"}</definedName>
    <definedName name="xcdds" localSheetId="7" hidden="1">{#N/A,#N/A,FALSE,"Oil-Based Mud"}</definedName>
    <definedName name="xcdds" localSheetId="8" hidden="1">{#N/A,#N/A,FALSE,"Oil-Based Mud"}</definedName>
    <definedName name="xcdds" localSheetId="14" hidden="1">{#N/A,#N/A,FALSE,"Oil-Based Mud"}</definedName>
    <definedName name="xcdds" localSheetId="15" hidden="1">{#N/A,#N/A,FALSE,"Oil-Based Mud"}</definedName>
    <definedName name="xcdds" localSheetId="19" hidden="1">{#N/A,#N/A,FALSE,"Oil-Based Mud"}</definedName>
    <definedName name="xcdds" localSheetId="18" hidden="1">{#N/A,#N/A,FALSE,"Oil-Based Mud"}</definedName>
    <definedName name="xcdds" localSheetId="22" hidden="1">{#N/A,#N/A,FALSE,"Oil-Based Mud"}</definedName>
    <definedName name="xcdds" localSheetId="23" hidden="1">{#N/A,#N/A,FALSE,"Oil-Based Mud"}</definedName>
    <definedName name="xcdds" localSheetId="26" hidden="1">{#N/A,#N/A,FALSE,"Oil-Based Mud"}</definedName>
    <definedName name="xcdds" localSheetId="27" hidden="1">{#N/A,#N/A,FALSE,"Oil-Based Mud"}</definedName>
    <definedName name="xcdds" hidden="1">{#N/A,#N/A,FALSE,"Oil-Based Mud"}</definedName>
    <definedName name="xcxc" localSheetId="6" hidden="1">{#N/A,#N/A,FALSE,"Oil-Based Mud"}</definedName>
    <definedName name="xcxc" localSheetId="9" hidden="1">{#N/A,#N/A,FALSE,"Oil-Based Mud"}</definedName>
    <definedName name="xcxc" localSheetId="10" hidden="1">{#N/A,#N/A,FALSE,"Oil-Based Mud"}</definedName>
    <definedName name="xcxc" localSheetId="11" hidden="1">{#N/A,#N/A,FALSE,"Oil-Based Mud"}</definedName>
    <definedName name="xcxc" localSheetId="7" hidden="1">{#N/A,#N/A,FALSE,"Oil-Based Mud"}</definedName>
    <definedName name="xcxc" localSheetId="8" hidden="1">{#N/A,#N/A,FALSE,"Oil-Based Mud"}</definedName>
    <definedName name="xcxc" localSheetId="14" hidden="1">{#N/A,#N/A,FALSE,"Oil-Based Mud"}</definedName>
    <definedName name="xcxc" localSheetId="15" hidden="1">{#N/A,#N/A,FALSE,"Oil-Based Mud"}</definedName>
    <definedName name="xcxc" localSheetId="19" hidden="1">{#N/A,#N/A,FALSE,"Oil-Based Mud"}</definedName>
    <definedName name="xcxc" localSheetId="18" hidden="1">{#N/A,#N/A,FALSE,"Oil-Based Mud"}</definedName>
    <definedName name="xcxc" localSheetId="22" hidden="1">{#N/A,#N/A,FALSE,"Oil-Based Mud"}</definedName>
    <definedName name="xcxc" localSheetId="23" hidden="1">{#N/A,#N/A,FALSE,"Oil-Based Mud"}</definedName>
    <definedName name="xcxc" localSheetId="26" hidden="1">{#N/A,#N/A,FALSE,"Oil-Based Mud"}</definedName>
    <definedName name="xcxc" localSheetId="27" hidden="1">{#N/A,#N/A,FALSE,"Oil-Based Mud"}</definedName>
    <definedName name="xcxc" hidden="1">{#N/A,#N/A,FALSE,"Oil-Based Mud"}</definedName>
    <definedName name="xdata">OFFSET('[90]Viscosity v Temperature'!$L$6,,,COUNTA('[90]Viscosity v Temperature'!$L1048545:$L1048569),1)</definedName>
    <definedName name="xfcdfdfd" localSheetId="6" hidden="1">{#N/A,#N/A,FALSE,"Oil-Based Mud"}</definedName>
    <definedName name="xfcdfdfd" localSheetId="9" hidden="1">{#N/A,#N/A,FALSE,"Oil-Based Mud"}</definedName>
    <definedName name="xfcdfdfd" localSheetId="10" hidden="1">{#N/A,#N/A,FALSE,"Oil-Based Mud"}</definedName>
    <definedName name="xfcdfdfd" localSheetId="11" hidden="1">{#N/A,#N/A,FALSE,"Oil-Based Mud"}</definedName>
    <definedName name="xfcdfdfd" localSheetId="7" hidden="1">{#N/A,#N/A,FALSE,"Oil-Based Mud"}</definedName>
    <definedName name="xfcdfdfd" localSheetId="8" hidden="1">{#N/A,#N/A,FALSE,"Oil-Based Mud"}</definedName>
    <definedName name="xfcdfdfd" localSheetId="14" hidden="1">{#N/A,#N/A,FALSE,"Oil-Based Mud"}</definedName>
    <definedName name="xfcdfdfd" localSheetId="15" hidden="1">{#N/A,#N/A,FALSE,"Oil-Based Mud"}</definedName>
    <definedName name="xfcdfdfd" localSheetId="19" hidden="1">{#N/A,#N/A,FALSE,"Oil-Based Mud"}</definedName>
    <definedName name="xfcdfdfd" localSheetId="18" hidden="1">{#N/A,#N/A,FALSE,"Oil-Based Mud"}</definedName>
    <definedName name="xfcdfdfd" localSheetId="22" hidden="1">{#N/A,#N/A,FALSE,"Oil-Based Mud"}</definedName>
    <definedName name="xfcdfdfd" localSheetId="23" hidden="1">{#N/A,#N/A,FALSE,"Oil-Based Mud"}</definedName>
    <definedName name="xfcdfdfd" localSheetId="26" hidden="1">{#N/A,#N/A,FALSE,"Oil-Based Mud"}</definedName>
    <definedName name="xfcdfdfd" localSheetId="27" hidden="1">{#N/A,#N/A,FALSE,"Oil-Based Mud"}</definedName>
    <definedName name="xfcdfdfd" hidden="1">{#N/A,#N/A,FALSE,"Oil-Based Mud"}</definedName>
    <definedName name="xs">#REF!</definedName>
    <definedName name="xx">#REF!</definedName>
    <definedName name="xxx">#REF!</definedName>
    <definedName name="xxxxx" localSheetId="6" hidden="1">{#N/A,#N/A,FALSE,"Oil-Based Mud"}</definedName>
    <definedName name="xxxxx" localSheetId="9" hidden="1">{#N/A,#N/A,FALSE,"Oil-Based Mud"}</definedName>
    <definedName name="xxxxx" localSheetId="10" hidden="1">{#N/A,#N/A,FALSE,"Oil-Based Mud"}</definedName>
    <definedName name="xxxxx" localSheetId="11" hidden="1">{#N/A,#N/A,FALSE,"Oil-Based Mud"}</definedName>
    <definedName name="xxxxx" localSheetId="7" hidden="1">{#N/A,#N/A,FALSE,"Oil-Based Mud"}</definedName>
    <definedName name="xxxxx" localSheetId="8" hidden="1">{#N/A,#N/A,FALSE,"Oil-Based Mud"}</definedName>
    <definedName name="xxxxx" localSheetId="14" hidden="1">{#N/A,#N/A,FALSE,"Oil-Based Mud"}</definedName>
    <definedName name="xxxxx" localSheetId="15" hidden="1">{#N/A,#N/A,FALSE,"Oil-Based Mud"}</definedName>
    <definedName name="xxxxx" localSheetId="19" hidden="1">{#N/A,#N/A,FALSE,"Oil-Based Mud"}</definedName>
    <definedName name="xxxxx" localSheetId="18" hidden="1">{#N/A,#N/A,FALSE,"Oil-Based Mud"}</definedName>
    <definedName name="xxxxx" localSheetId="22" hidden="1">{#N/A,#N/A,FALSE,"Oil-Based Mud"}</definedName>
    <definedName name="xxxxx" localSheetId="23" hidden="1">{#N/A,#N/A,FALSE,"Oil-Based Mud"}</definedName>
    <definedName name="xxxxx" localSheetId="26" hidden="1">{#N/A,#N/A,FALSE,"Oil-Based Mud"}</definedName>
    <definedName name="xxxxx" localSheetId="27" hidden="1">{#N/A,#N/A,FALSE,"Oil-Based Mud"}</definedName>
    <definedName name="xxxxx" hidden="1">{#N/A,#N/A,FALSE,"Oil-Based Mud"}</definedName>
    <definedName name="xz">#REF!</definedName>
    <definedName name="Y.Axis.Max">'[30]Two-Phase Oil Viscosity'!$U$8</definedName>
    <definedName name="Y.Axis.Min">'[30]Two-Phase Oil Viscosity'!$U$7</definedName>
    <definedName name="Y.min">'[30]Two-Phase Oil Viscosity'!$AO$8</definedName>
    <definedName name="ydata">OFFSET('[90]Viscosity v Temperature'!$N$6,,,COUNTA('[90]Viscosity v Temperature'!$N1048546:$N1048566),1)</definedName>
    <definedName name="year">#REF!</definedName>
    <definedName name="yg">#REF!</definedName>
    <definedName name="yh">#REF!</definedName>
    <definedName name="yu">#REF!</definedName>
    <definedName name="yy">#REF!</definedName>
    <definedName name="yyy">#REF!</definedName>
    <definedName name="z">#REF!</definedName>
    <definedName name="Z_at_P_res">[130]Volumetrics!$G$39</definedName>
    <definedName name="Z_at_Pdew">[52]Volumetrics!$G$41</definedName>
    <definedName name="Z_CO2MolFrac">'[99]Injection Gas Composition'!#REF!</definedName>
    <definedName name="Z_CWA">'[99]Injection Gas Composition'!#REF!</definedName>
    <definedName name="Z_Cyl">#REF!</definedName>
    <definedName name="Z_FactBase">'[99]Injection Gas Composition'!#REF!</definedName>
    <definedName name="Z_Factor">[76]Dranchuk_AbuKassem!$K$65</definedName>
    <definedName name="Z_Factors">[76]ISO6976_1995!$E$175:$L$176</definedName>
    <definedName name="Z_FactSampl">'[99]Injection Gas Composition'!#REF!</definedName>
    <definedName name="Z_H2SMolFrac">'[99]Injection Gas Composition'!#REF!</definedName>
    <definedName name="Z_Lab">#REF!</definedName>
    <definedName name="Z_of_Air">[76]GPA_Gas_Calcs_1996!$K$56:$M$60</definedName>
    <definedName name="Z_of_Gas">[76]GPA_Gas_Calcs_1996!$O$56:$P$60</definedName>
    <definedName name="Z_Pc">'[99]Injection Gas Composition'!#REF!</definedName>
    <definedName name="Z_Pr">'[99]Injection Gas Composition'!#REF!</definedName>
    <definedName name="Z_PrBase">'[99]Injection Gas Composition'!#REF!</definedName>
    <definedName name="Z_PRESSURE">#REF!</definedName>
    <definedName name="Z_Sep">#REF!</definedName>
    <definedName name="Z_Tc">'[99]Injection Gas Composition'!#REF!</definedName>
    <definedName name="Z_Tr">'[99]Injection Gas Composition'!#REF!</definedName>
    <definedName name="Z_TrBase">'[99]Injection Gas Composition'!#REF!</definedName>
    <definedName name="Z_validity">[76]ISO6976_1995!$C$173</definedName>
    <definedName name="Z_validity_criteria">[76]ISO6976_1995!$E$178:$J$183</definedName>
    <definedName name="za">#REF!</definedName>
    <definedName name="zero_gas1_id">'[11]Data Entry - Compositions'!$D$22</definedName>
    <definedName name="zero_gas2_id">'[11]Data Entry - Compositions'!$D$23</definedName>
    <definedName name="ZINJ">'[126]Input Data'!$E$32</definedName>
    <definedName name="Zres">'[132]SS-SUM'!$D$20</definedName>
    <definedName name="zx">#REF!</definedName>
    <definedName name="zz">#REF!</definedName>
    <definedName name="zzz">#REF!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8" i="284" l="1"/>
  <c r="K8" i="276"/>
  <c r="K8" i="283"/>
  <c r="M9" i="290"/>
  <c r="Q9" i="290" s="1"/>
  <c r="AC9" i="290" s="1"/>
  <c r="AJ9" i="290" s="1"/>
  <c r="AQ9" i="290"/>
  <c r="M9" i="289"/>
  <c r="Q9" i="289"/>
  <c r="AB9" i="289" s="1"/>
  <c r="AI9" i="289" s="1"/>
  <c r="AP9" i="289"/>
  <c r="IU1" i="288"/>
  <c r="M9" i="288"/>
  <c r="W9" i="288"/>
  <c r="AD9" i="288"/>
  <c r="IU1" i="287"/>
  <c r="M9" i="287"/>
  <c r="W9" i="287" s="1"/>
  <c r="AD9" i="287" s="1"/>
  <c r="K9" i="284"/>
  <c r="K9" i="283"/>
  <c r="K9" i="276"/>
  <c r="M9" i="280"/>
  <c r="W9" i="280"/>
  <c r="AD9" i="280" s="1"/>
  <c r="AP9" i="278"/>
  <c r="M9" i="278"/>
  <c r="Q9" i="278"/>
  <c r="AB9" i="278" s="1"/>
  <c r="AI9" i="278" s="1"/>
  <c r="IU1" i="280"/>
  <c r="L8" i="269"/>
  <c r="L9" i="269"/>
  <c r="T9" i="269"/>
  <c r="O14" i="269"/>
  <c r="P14" i="269"/>
  <c r="Q14" i="269"/>
  <c r="O15" i="269"/>
  <c r="P15" i="269"/>
  <c r="Q15" i="269"/>
  <c r="O20" i="269"/>
  <c r="P20" i="269"/>
  <c r="Q20" i="269"/>
  <c r="O21" i="269"/>
  <c r="P21" i="269"/>
  <c r="Q21" i="269"/>
  <c r="O26" i="269"/>
  <c r="Q26" i="269"/>
  <c r="O27" i="269"/>
  <c r="Q27" i="269"/>
  <c r="O32" i="269"/>
  <c r="Q32" i="269"/>
  <c r="O33" i="269"/>
  <c r="Q33" i="269"/>
  <c r="Q51" i="269"/>
  <c r="D65" i="269"/>
  <c r="E65" i="269"/>
  <c r="F65" i="269"/>
  <c r="G65" i="269"/>
  <c r="H65" i="269"/>
  <c r="I65" i="269"/>
  <c r="L8" i="270"/>
  <c r="L9" i="270"/>
  <c r="T9" i="270"/>
  <c r="O14" i="270"/>
  <c r="P14" i="270"/>
  <c r="Q14" i="270"/>
  <c r="O15" i="270"/>
  <c r="P15" i="270"/>
  <c r="Q15" i="270"/>
  <c r="O20" i="270"/>
  <c r="P20" i="270"/>
  <c r="Q20" i="270"/>
  <c r="O21" i="270"/>
  <c r="P21" i="270"/>
  <c r="Q21" i="270"/>
  <c r="O26" i="270"/>
  <c r="Q26" i="270"/>
  <c r="O27" i="270"/>
  <c r="Q27" i="270"/>
  <c r="O32" i="270"/>
  <c r="Q32" i="270"/>
  <c r="O33" i="270"/>
  <c r="Q33" i="270"/>
  <c r="Q51" i="270"/>
  <c r="D65" i="270"/>
  <c r="E65" i="270"/>
  <c r="F65" i="270"/>
  <c r="G65" i="270"/>
  <c r="H65" i="270"/>
  <c r="I65" i="270"/>
  <c r="L8" i="271"/>
  <c r="L9" i="271"/>
  <c r="T9" i="271"/>
  <c r="O14" i="271"/>
  <c r="P14" i="271"/>
  <c r="Q14" i="271"/>
  <c r="O15" i="271"/>
  <c r="P15" i="271"/>
  <c r="Q15" i="271"/>
  <c r="O20" i="271"/>
  <c r="P20" i="271"/>
  <c r="Q20" i="271"/>
  <c r="O21" i="271"/>
  <c r="P21" i="271"/>
  <c r="Q21" i="271"/>
  <c r="O26" i="271"/>
  <c r="Q26" i="271"/>
  <c r="O27" i="271"/>
  <c r="Q27" i="271"/>
  <c r="O32" i="271"/>
  <c r="Q32" i="271"/>
  <c r="O33" i="271"/>
  <c r="Q33" i="271"/>
  <c r="Q51" i="271"/>
  <c r="D65" i="271"/>
  <c r="E65" i="271"/>
  <c r="F65" i="271"/>
  <c r="G65" i="271"/>
  <c r="H65" i="271"/>
  <c r="I65" i="271"/>
  <c r="L8" i="272"/>
  <c r="L9" i="272"/>
  <c r="T9" i="272"/>
  <c r="O14" i="272"/>
  <c r="P14" i="272"/>
  <c r="Q14" i="272"/>
  <c r="O15" i="272"/>
  <c r="P15" i="272"/>
  <c r="Q15" i="272"/>
  <c r="O20" i="272"/>
  <c r="P20" i="272"/>
  <c r="Q20" i="272"/>
  <c r="O21" i="272"/>
  <c r="P21" i="272"/>
  <c r="Q21" i="272"/>
  <c r="O26" i="272"/>
  <c r="Q26" i="272"/>
  <c r="O27" i="272"/>
  <c r="Q27" i="272"/>
  <c r="O32" i="272"/>
  <c r="Q32" i="272"/>
  <c r="O33" i="272"/>
  <c r="Q33" i="272"/>
  <c r="Q51" i="272"/>
  <c r="D65" i="272"/>
  <c r="E65" i="272"/>
  <c r="F65" i="272"/>
  <c r="G65" i="272"/>
  <c r="H65" i="272"/>
  <c r="I65" i="272"/>
  <c r="L8" i="273"/>
  <c r="L9" i="273"/>
  <c r="T9" i="273"/>
  <c r="O14" i="273"/>
  <c r="P14" i="273"/>
  <c r="Q14" i="273"/>
  <c r="O15" i="273"/>
  <c r="P15" i="273"/>
  <c r="Q15" i="273"/>
  <c r="O20" i="273"/>
  <c r="P20" i="273"/>
  <c r="Q20" i="273"/>
  <c r="O21" i="273"/>
  <c r="P21" i="273"/>
  <c r="Q21" i="273"/>
  <c r="O26" i="273"/>
  <c r="Q26" i="273"/>
  <c r="O27" i="273"/>
  <c r="Q27" i="273"/>
  <c r="O32" i="273"/>
  <c r="Q32" i="273"/>
  <c r="O33" i="273"/>
  <c r="Q33" i="273"/>
  <c r="Q51" i="273"/>
  <c r="D65" i="273"/>
  <c r="E65" i="273"/>
  <c r="F65" i="273"/>
  <c r="G65" i="273"/>
  <c r="H65" i="273"/>
  <c r="I65" i="273"/>
  <c r="L8" i="274"/>
  <c r="L9" i="274"/>
  <c r="T9" i="274"/>
  <c r="O14" i="274"/>
  <c r="P14" i="274"/>
  <c r="Q14" i="274"/>
  <c r="O15" i="274"/>
  <c r="P15" i="274"/>
  <c r="Q15" i="274"/>
  <c r="O20" i="274"/>
  <c r="P20" i="274"/>
  <c r="Q20" i="274"/>
  <c r="O21" i="274"/>
  <c r="P21" i="274"/>
  <c r="Q21" i="274"/>
  <c r="O26" i="274"/>
  <c r="Q26" i="274"/>
  <c r="O27" i="274"/>
  <c r="Q27" i="274"/>
  <c r="O32" i="274"/>
  <c r="Q32" i="274"/>
  <c r="O33" i="274"/>
  <c r="Q33" i="274"/>
  <c r="Q51" i="274"/>
  <c r="D65" i="274"/>
  <c r="E65" i="274"/>
  <c r="F65" i="274"/>
  <c r="G65" i="274"/>
  <c r="H65" i="274"/>
  <c r="I65" i="274"/>
  <c r="W11" i="63"/>
  <c r="W4" i="63" s="1"/>
  <c r="W12" i="63"/>
  <c r="D33" i="63"/>
  <c r="D37" i="63"/>
  <c r="D39" i="63"/>
  <c r="D41" i="63"/>
  <c r="D98" i="63"/>
  <c r="D102" i="63"/>
  <c r="D104" i="63"/>
  <c r="D106" i="63"/>
  <c r="D118" i="63"/>
  <c r="D119" i="63"/>
  <c r="D121" i="63"/>
  <c r="D122" i="63"/>
  <c r="C112" i="63" l="1"/>
  <c r="C49" i="63"/>
</calcChain>
</file>

<file path=xl/comments1.xml><?xml version="1.0" encoding="utf-8"?>
<comments xmlns="http://schemas.openxmlformats.org/spreadsheetml/2006/main">
  <authors>
    <author>Doug Main</author>
  </authors>
  <commentList>
    <comment ref="J24" authorId="0" shapeId="0">
      <text>
        <r>
          <rPr>
            <b/>
            <sz val="8"/>
            <color indexed="81"/>
            <rFont val="Tahoma"/>
            <family val="2"/>
          </rPr>
          <t xml:space="preserve">Note; This name appears on the disclaimer.
</t>
        </r>
      </text>
    </comment>
  </commentList>
</comments>
</file>

<file path=xl/sharedStrings.xml><?xml version="1.0" encoding="utf-8"?>
<sst xmlns="http://schemas.openxmlformats.org/spreadsheetml/2006/main" count="4279" uniqueCount="627">
  <si>
    <t>for</t>
  </si>
  <si>
    <t>Report prepared by</t>
  </si>
  <si>
    <t>Report approved by</t>
  </si>
  <si>
    <t>Company Name</t>
  </si>
  <si>
    <t>Well Name</t>
  </si>
  <si>
    <t>Job Number</t>
  </si>
  <si>
    <t>Enter Header Details Here :</t>
  </si>
  <si>
    <t>Analyses Type</t>
  </si>
  <si>
    <t>Help Menu (with hyperlinks)</t>
  </si>
  <si>
    <t xml:space="preserve">Add Section to Final Report </t>
  </si>
  <si>
    <t>Page Setup</t>
  </si>
  <si>
    <t>Black Fonts</t>
  </si>
  <si>
    <t>Print All Pages</t>
  </si>
  <si>
    <t>Generate PDF Report</t>
  </si>
  <si>
    <t>Manual Addition of Report Pages</t>
  </si>
  <si>
    <t xml:space="preserve">Installing a Macro in Another Workbook </t>
  </si>
  <si>
    <t>Enter Left Footer Details Here :</t>
  </si>
  <si>
    <t>Main Footer</t>
  </si>
  <si>
    <t>Enter Company Address Details Here  (for Front page 2 below):</t>
  </si>
  <si>
    <t>Address 1</t>
  </si>
  <si>
    <t>Address 2</t>
  </si>
  <si>
    <t>Disclaimer</t>
  </si>
  <si>
    <t xml:space="preserve">The analyses, opinions or interpretations in this report are based on observations and material supplied by the client </t>
  </si>
  <si>
    <t xml:space="preserve">to whom, and for whose exclusive and confidential use, this report is made. The interpretations or opinions </t>
  </si>
  <si>
    <t xml:space="preserve">representations as to the productivity,  proper operation or profitability of any oil,  gas or any other mineral well formation </t>
  </si>
  <si>
    <t>in connection  with  which  such  report  is used or relied upon.</t>
  </si>
  <si>
    <t>Report Page Defaults</t>
  </si>
  <si>
    <t xml:space="preserve"> </t>
  </si>
  <si>
    <t>Section B - Cce</t>
  </si>
  <si>
    <t>Sub Footer  1</t>
  </si>
  <si>
    <t>Sub Footer  2</t>
  </si>
  <si>
    <t>Reservoir Fluids Group</t>
  </si>
  <si>
    <t>Sample</t>
  </si>
  <si>
    <t>Pressure</t>
  </si>
  <si>
    <t>Temp.</t>
  </si>
  <si>
    <t>Volume</t>
  </si>
  <si>
    <t>Density</t>
  </si>
  <si>
    <t>Component</t>
  </si>
  <si>
    <t>Weight %</t>
  </si>
  <si>
    <t>Mole %</t>
  </si>
  <si>
    <t>Hydrogen</t>
  </si>
  <si>
    <t>Hydrogen Sulphide</t>
  </si>
  <si>
    <t>Mole%</t>
  </si>
  <si>
    <t>Carbon Dioxide</t>
  </si>
  <si>
    <t>Molecular Weight (g mol-1)</t>
  </si>
  <si>
    <t>Nitrogen</t>
  </si>
  <si>
    <t>Methane</t>
  </si>
  <si>
    <t>Ethane</t>
  </si>
  <si>
    <t>Propane</t>
  </si>
  <si>
    <t>i-Butane</t>
  </si>
  <si>
    <t>n-Butane</t>
  </si>
  <si>
    <t>Neo-Pentane</t>
  </si>
  <si>
    <t>i-Pentane</t>
  </si>
  <si>
    <t>n-Pentane</t>
  </si>
  <si>
    <t>Hexanes</t>
  </si>
  <si>
    <t>M-C-Pentane</t>
  </si>
  <si>
    <t>Benzene</t>
  </si>
  <si>
    <t>Cyclohexane</t>
  </si>
  <si>
    <t>Heptanes</t>
  </si>
  <si>
    <t>Toluene</t>
  </si>
  <si>
    <t>Octanes</t>
  </si>
  <si>
    <t>E-Benzene</t>
  </si>
  <si>
    <t>M/P-Xylene</t>
  </si>
  <si>
    <t>O-Xylene</t>
  </si>
  <si>
    <t>Nonanes</t>
  </si>
  <si>
    <t>Decanes</t>
  </si>
  <si>
    <t>Undecanes</t>
  </si>
  <si>
    <t>Dodecanes</t>
  </si>
  <si>
    <t>Tridecanes</t>
  </si>
  <si>
    <t>Tetradecanes</t>
  </si>
  <si>
    <t>Pentadecanes</t>
  </si>
  <si>
    <t>Hexadecanes</t>
  </si>
  <si>
    <t>Octadecanes</t>
  </si>
  <si>
    <t>Nonadecanes</t>
  </si>
  <si>
    <t>Eicosanes</t>
  </si>
  <si>
    <t>Heneicosanes</t>
  </si>
  <si>
    <t>Docosanes</t>
  </si>
  <si>
    <t>Tricosanes</t>
  </si>
  <si>
    <t>Tetracosanes</t>
  </si>
  <si>
    <t>Pentacosanes</t>
  </si>
  <si>
    <t>Hexacosanes</t>
  </si>
  <si>
    <t>Heptacosanes</t>
  </si>
  <si>
    <t>Octacosanes</t>
  </si>
  <si>
    <t>Nonacosanes</t>
  </si>
  <si>
    <t>_____</t>
  </si>
  <si>
    <t>Totals :</t>
  </si>
  <si>
    <t>page19</t>
  </si>
  <si>
    <t>Data Used in Gas Compositional Calculations</t>
  </si>
  <si>
    <t>Data Used in Liquid Compositional Calculations</t>
  </si>
  <si>
    <t>Mole Weight</t>
  </si>
  <si>
    <t>(g mol-1)</t>
  </si>
  <si>
    <t>(g cm-3 at 60°F)</t>
  </si>
  <si>
    <t>*</t>
  </si>
  <si>
    <t>N/A</t>
  </si>
  <si>
    <t>33DMC5</t>
  </si>
  <si>
    <t>***</t>
  </si>
  <si>
    <t xml:space="preserve">Oxygen/(Argon) </t>
  </si>
  <si>
    <t>**</t>
  </si>
  <si>
    <t>Hyd. sulphide</t>
  </si>
  <si>
    <t>Nitrogen (Corrected)</t>
  </si>
  <si>
    <t>2MC6/23DMC5</t>
  </si>
  <si>
    <t>11DMCYC5/3MC6</t>
  </si>
  <si>
    <t>t13DMCYC5</t>
  </si>
  <si>
    <t>c13DMCYC5/3EC5</t>
  </si>
  <si>
    <t>t12DMCYC5</t>
  </si>
  <si>
    <t>Heptadecanes</t>
  </si>
  <si>
    <t>Heptanes (nC7)</t>
  </si>
  <si>
    <t>22DMC6</t>
  </si>
  <si>
    <t>MCYC6</t>
  </si>
  <si>
    <t>72.15</t>
  </si>
  <si>
    <t>ECYC5</t>
  </si>
  <si>
    <t>72.150</t>
  </si>
  <si>
    <t>223TMC5/24&amp;25DMC6</t>
  </si>
  <si>
    <t>ctc124TMCYC5</t>
  </si>
  <si>
    <t>Me-cyclo-pentane</t>
  </si>
  <si>
    <t>22DMC4</t>
  </si>
  <si>
    <t>86.18</t>
  </si>
  <si>
    <t>ctc123TMCYC5</t>
  </si>
  <si>
    <t>23DMC4/CYC5</t>
  </si>
  <si>
    <t>78.16</t>
  </si>
  <si>
    <t>Cyclo-hexane</t>
  </si>
  <si>
    <t>2MC5</t>
  </si>
  <si>
    <t xml:space="preserve">Octanes (nC8) </t>
  </si>
  <si>
    <t>3MC5</t>
  </si>
  <si>
    <t>Me-cyclo-hexane</t>
  </si>
  <si>
    <t>Hexanes (nC6)</t>
  </si>
  <si>
    <t>22DMC5</t>
  </si>
  <si>
    <t>100.20</t>
  </si>
  <si>
    <t>84.16</t>
  </si>
  <si>
    <t>Nonanes (nC9)</t>
  </si>
  <si>
    <t>Ethyl-benzene</t>
  </si>
  <si>
    <t>Triacontanes</t>
  </si>
  <si>
    <t>24DMC5</t>
  </si>
  <si>
    <t xml:space="preserve">Decanes </t>
  </si>
  <si>
    <t>Meta/Para-xylene</t>
  </si>
  <si>
    <t>Hentriacontanes</t>
  </si>
  <si>
    <t>223TMC4</t>
  </si>
  <si>
    <t>Ortho-xylene</t>
  </si>
  <si>
    <t>Dotriacontanes</t>
  </si>
  <si>
    <t>78.11</t>
  </si>
  <si>
    <t>Tritriacontanes</t>
  </si>
  <si>
    <t>1-2-4-T-M-benzene</t>
  </si>
  <si>
    <t>Tetratriacontanes</t>
  </si>
  <si>
    <t>Pentatriacontanes</t>
  </si>
  <si>
    <t>Data Source Refs :</t>
  </si>
  <si>
    <t xml:space="preserve"> * ASTM Data Series Publication DS 4B (1991) - Physical Constants of Hydrocarbon and Non-Hydrocarbon </t>
  </si>
  <si>
    <t xml:space="preserve">    Compounds.</t>
  </si>
  <si>
    <t xml:space="preserve"> ** GPA Table of Physical Constants of Paraffin Hydrocarbons and Other Components of Natural Gas, </t>
  </si>
  <si>
    <t xml:space="preserve">     GPA 2145-96.</t>
  </si>
  <si>
    <t xml:space="preserve"> ** GPA Table of Physical Constants of Paraffin Hydrocarbons and Other Components of Natural Gas</t>
  </si>
  <si>
    <t xml:space="preserve"> *** Journal of Petroleum Technology, Nov 1978, Pages 1649-1655. </t>
  </si>
  <si>
    <t xml:space="preserve">      Predicting Phase Behaviour of Condensate/Crude Oil Systems Using Methane Interaction Coefficients  </t>
  </si>
  <si>
    <t xml:space="preserve">      - D.L. Katz &amp; A. Firoozabadi.  </t>
  </si>
  <si>
    <t xml:space="preserve"> *** Journal of Petroleum Technology, Nov 1978, Pages 1649-1655.  </t>
  </si>
  <si>
    <t xml:space="preserve">      Predicting Phase Behaviour of Condensate/Crude Oil Systems Using Methane Interaction Coefficients   </t>
  </si>
  <si>
    <t>Murray Macleod</t>
  </si>
  <si>
    <t>Reservoir and Well Information</t>
  </si>
  <si>
    <t>Field</t>
  </si>
  <si>
    <t>Well</t>
  </si>
  <si>
    <t>Formation</t>
  </si>
  <si>
    <t>Reservoir Fluid</t>
  </si>
  <si>
    <t xml:space="preserve">Reservoir Pressure </t>
  </si>
  <si>
    <t>Reservoir Temperature</t>
  </si>
  <si>
    <t>Installation</t>
  </si>
  <si>
    <t>Sampling Information</t>
  </si>
  <si>
    <t>Date sampled</t>
  </si>
  <si>
    <t xml:space="preserve">Time sampled </t>
  </si>
  <si>
    <t>Type of samples</t>
  </si>
  <si>
    <t>Sampling company</t>
  </si>
  <si>
    <t>Choke</t>
  </si>
  <si>
    <t>Status of well</t>
  </si>
  <si>
    <t>Bottomhole pressure</t>
  </si>
  <si>
    <t>Bottomhole temperature</t>
  </si>
  <si>
    <t xml:space="preserve">Separator pressure </t>
  </si>
  <si>
    <t xml:space="preserve">Separator temperature </t>
  </si>
  <si>
    <t>Pressure base</t>
  </si>
  <si>
    <t xml:space="preserve">Temperature base </t>
  </si>
  <si>
    <t/>
  </si>
  <si>
    <t>CORE LABORATORIES AUSTRALIA PTY LTD</t>
  </si>
  <si>
    <t>447-449 Belmont Avenue, Kewdale WA 6105</t>
  </si>
  <si>
    <t>Tel: +61 8 9353 3944  Fax: +61 8 9353 1369  Web: http://www.corelab.com</t>
  </si>
  <si>
    <t>(°C)</t>
  </si>
  <si>
    <t>Test</t>
  </si>
  <si>
    <t>Sampling point</t>
  </si>
  <si>
    <t>Wellhead flowing pressure</t>
  </si>
  <si>
    <t>Wellhead flowing temperature</t>
  </si>
  <si>
    <t>Water flowrate</t>
  </si>
  <si>
    <t>Gas gravity (Air = 1)</t>
  </si>
  <si>
    <t>H2S</t>
  </si>
  <si>
    <t>CO2</t>
  </si>
  <si>
    <t>BS&amp;W</t>
  </si>
  <si>
    <t xml:space="preserve">Oil gravity at 60°F </t>
  </si>
  <si>
    <t>Schlumberger</t>
  </si>
  <si>
    <t>14.696 psia</t>
  </si>
  <si>
    <t>Laboratory Supervisor</t>
  </si>
  <si>
    <t>Density at 15.6°C (g cm-3)</t>
  </si>
  <si>
    <t>0</t>
  </si>
  <si>
    <t>Table of Contents</t>
  </si>
  <si>
    <t>Section A - Summary of Analysis Methods</t>
  </si>
  <si>
    <t>Page</t>
  </si>
  <si>
    <t>Section B - Summary of Samples Received and Validation Data</t>
  </si>
  <si>
    <t>B.1</t>
  </si>
  <si>
    <t>Sampling Depth</t>
  </si>
  <si>
    <r>
      <t>(cm</t>
    </r>
    <r>
      <rPr>
        <vertAlign val="superscript"/>
        <sz val="9"/>
        <color indexed="8"/>
        <rFont val="Helvetica"/>
        <family val="2"/>
      </rPr>
      <t>3</t>
    </r>
    <r>
      <rPr>
        <sz val="9"/>
        <color indexed="8"/>
        <rFont val="Helvetica"/>
        <family val="2"/>
      </rPr>
      <t>)</t>
    </r>
  </si>
  <si>
    <t>Reported Well and Sampling Information</t>
  </si>
  <si>
    <t>Summary of Samples Received and Validation Data</t>
  </si>
  <si>
    <t>MDT</t>
  </si>
  <si>
    <t>Depth</t>
  </si>
  <si>
    <t>Perforations</t>
  </si>
  <si>
    <t>Damien Gerard</t>
  </si>
  <si>
    <t xml:space="preserve"> Sampling :-</t>
  </si>
  <si>
    <t>Summary of MDT Samples Received and Validation Data</t>
  </si>
  <si>
    <t>15.6°C</t>
  </si>
  <si>
    <t>Apache Energy Ltd.</t>
  </si>
  <si>
    <t>(psig)</t>
  </si>
  <si>
    <t>SBM</t>
  </si>
  <si>
    <t>Flashed Liquid</t>
  </si>
  <si>
    <t>Flashed Gas</t>
  </si>
  <si>
    <t>Calculated Properties</t>
  </si>
  <si>
    <t>Hydrogen sulphide</t>
  </si>
  <si>
    <t>Carbon dioxide</t>
  </si>
  <si>
    <t>neo-Pentane</t>
  </si>
  <si>
    <t>Me-Cyclo-pentane</t>
  </si>
  <si>
    <t>Me-Cyclo-hexane</t>
  </si>
  <si>
    <t>Whole Sample Properties</t>
  </si>
  <si>
    <t>Tri-Me-benzene</t>
  </si>
  <si>
    <t>Gas Mole Fraction</t>
  </si>
  <si>
    <t>Liquid Mole Fraction</t>
  </si>
  <si>
    <t>Hexatriacontanes plus</t>
  </si>
  <si>
    <t>no.</t>
  </si>
  <si>
    <t>Contam.</t>
  </si>
  <si>
    <t>Whole</t>
  </si>
  <si>
    <t>Fluid</t>
  </si>
  <si>
    <t>Laboratory</t>
  </si>
  <si>
    <t>opening :-</t>
  </si>
  <si>
    <t>Bottom-hole</t>
  </si>
  <si>
    <t>Free</t>
  </si>
  <si>
    <t>Recov'd</t>
  </si>
  <si>
    <t>C.1 - C.3</t>
  </si>
  <si>
    <t>Summary of analysis methods</t>
  </si>
  <si>
    <t>A.1 - A.2</t>
  </si>
  <si>
    <t>C.4 - C.6</t>
  </si>
  <si>
    <t>Project Coordinator</t>
  </si>
  <si>
    <r>
      <t>(cm</t>
    </r>
    <r>
      <rPr>
        <vertAlign val="superscript"/>
        <sz val="9"/>
        <color indexed="8"/>
        <rFont val="Helvetica"/>
        <family val="2"/>
      </rPr>
      <t>3</t>
    </r>
    <r>
      <rPr>
        <sz val="9"/>
        <color indexed="8"/>
        <rFont val="Helvetica"/>
        <family val="2"/>
      </rPr>
      <t>)*</t>
    </r>
  </si>
  <si>
    <t>Reported Well and Sampling Information - MDT</t>
  </si>
  <si>
    <t>m MD</t>
  </si>
  <si>
    <t>(psia)</t>
  </si>
  <si>
    <t>Cylinder</t>
  </si>
  <si>
    <t>-</t>
  </si>
  <si>
    <t>B.2</t>
  </si>
  <si>
    <t>C.7 - C.9</t>
  </si>
  <si>
    <t>MDT Run#1 - Gas</t>
  </si>
  <si>
    <t>AFL 2014031</t>
  </si>
  <si>
    <t>Phoenix South-1 ST-2</t>
  </si>
  <si>
    <t>WA-435-P</t>
  </si>
  <si>
    <t>Oil</t>
  </si>
  <si>
    <t>6085 psia</t>
  </si>
  <si>
    <t>98.6 - 102.1°C</t>
  </si>
  <si>
    <t>Comments: Sample information for sample No.s 1 - 4 , 4322.5 mMD</t>
  </si>
  <si>
    <t>(wt%)**</t>
  </si>
  <si>
    <t>Compositional Analysis of Reservoir Fluid Sample to C36+</t>
  </si>
  <si>
    <t xml:space="preserve">Fingerprint Profile of Liquid </t>
  </si>
  <si>
    <t>Weight%</t>
  </si>
  <si>
    <t>Average mole weight (g mol-1)</t>
  </si>
  <si>
    <t>(Measured)</t>
  </si>
  <si>
    <t>Density (g cm-3 at 15.6°C)</t>
  </si>
  <si>
    <t>Real relative density (Air = 1.000 at 14.696 psia 15.6°C)</t>
  </si>
  <si>
    <r>
      <t>H</t>
    </r>
    <r>
      <rPr>
        <vertAlign val="subscript"/>
        <sz val="8"/>
        <color indexed="8"/>
        <rFont val="Helvetica"/>
        <family val="2"/>
      </rPr>
      <t>2</t>
    </r>
  </si>
  <si>
    <r>
      <t>H</t>
    </r>
    <r>
      <rPr>
        <vertAlign val="subscript"/>
        <sz val="8"/>
        <color indexed="8"/>
        <rFont val="Helvetica"/>
        <family val="2"/>
      </rPr>
      <t>2</t>
    </r>
    <r>
      <rPr>
        <sz val="8"/>
        <color indexed="8"/>
        <rFont val="Helvetica"/>
        <family val="2"/>
      </rPr>
      <t>S</t>
    </r>
  </si>
  <si>
    <r>
      <t>C</t>
    </r>
    <r>
      <rPr>
        <b/>
        <vertAlign val="subscript"/>
        <sz val="9"/>
        <color indexed="8"/>
        <rFont val="Helvetica"/>
        <family val="2"/>
      </rPr>
      <t>7</t>
    </r>
    <r>
      <rPr>
        <b/>
        <sz val="9"/>
        <color indexed="8"/>
        <rFont val="Helvetica"/>
        <family val="2"/>
      </rPr>
      <t>+</t>
    </r>
  </si>
  <si>
    <r>
      <t>CO</t>
    </r>
    <r>
      <rPr>
        <vertAlign val="subscript"/>
        <sz val="8"/>
        <color indexed="8"/>
        <rFont val="Helvetica"/>
        <family val="2"/>
      </rPr>
      <t>2</t>
    </r>
  </si>
  <si>
    <r>
      <t>N</t>
    </r>
    <r>
      <rPr>
        <vertAlign val="subscript"/>
        <sz val="8"/>
        <color indexed="8"/>
        <rFont val="Helvetica"/>
        <family val="2"/>
      </rPr>
      <t>2</t>
    </r>
  </si>
  <si>
    <r>
      <t>C</t>
    </r>
    <r>
      <rPr>
        <vertAlign val="subscript"/>
        <sz val="8"/>
        <color indexed="8"/>
        <rFont val="Helvetica"/>
        <family val="2"/>
      </rPr>
      <t>1</t>
    </r>
  </si>
  <si>
    <r>
      <t>C</t>
    </r>
    <r>
      <rPr>
        <vertAlign val="subscript"/>
        <sz val="8"/>
        <color indexed="8"/>
        <rFont val="Helvetica"/>
        <family val="2"/>
      </rPr>
      <t>2</t>
    </r>
  </si>
  <si>
    <r>
      <t>C</t>
    </r>
    <r>
      <rPr>
        <vertAlign val="subscript"/>
        <sz val="8"/>
        <color indexed="8"/>
        <rFont val="Helvetica"/>
        <family val="2"/>
      </rPr>
      <t>3</t>
    </r>
  </si>
  <si>
    <r>
      <t>iC</t>
    </r>
    <r>
      <rPr>
        <vertAlign val="subscript"/>
        <sz val="8"/>
        <color indexed="8"/>
        <rFont val="Helvetica"/>
        <family val="2"/>
      </rPr>
      <t>4</t>
    </r>
  </si>
  <si>
    <r>
      <t>C</t>
    </r>
    <r>
      <rPr>
        <b/>
        <vertAlign val="subscript"/>
        <sz val="9"/>
        <color indexed="8"/>
        <rFont val="Helvetica"/>
        <family val="2"/>
      </rPr>
      <t>11</t>
    </r>
    <r>
      <rPr>
        <b/>
        <sz val="9"/>
        <color indexed="8"/>
        <rFont val="Helvetica"/>
        <family val="2"/>
      </rPr>
      <t>+</t>
    </r>
  </si>
  <si>
    <r>
      <t>nC</t>
    </r>
    <r>
      <rPr>
        <vertAlign val="subscript"/>
        <sz val="8"/>
        <color indexed="8"/>
        <rFont val="Helvetica"/>
        <family val="2"/>
      </rPr>
      <t>4</t>
    </r>
  </si>
  <si>
    <r>
      <t>C</t>
    </r>
    <r>
      <rPr>
        <vertAlign val="subscript"/>
        <sz val="8"/>
        <color indexed="8"/>
        <rFont val="Helvetica"/>
        <family val="2"/>
      </rPr>
      <t>5</t>
    </r>
  </si>
  <si>
    <r>
      <t>iC</t>
    </r>
    <r>
      <rPr>
        <vertAlign val="subscript"/>
        <sz val="8"/>
        <color indexed="8"/>
        <rFont val="Helvetica"/>
        <family val="2"/>
      </rPr>
      <t>5</t>
    </r>
  </si>
  <si>
    <r>
      <t>nC</t>
    </r>
    <r>
      <rPr>
        <vertAlign val="subscript"/>
        <sz val="8"/>
        <color indexed="8"/>
        <rFont val="Helvetica"/>
        <family val="2"/>
      </rPr>
      <t>5</t>
    </r>
  </si>
  <si>
    <r>
      <t>C</t>
    </r>
    <r>
      <rPr>
        <vertAlign val="subscript"/>
        <sz val="8"/>
        <color indexed="8"/>
        <rFont val="Helvetica"/>
        <family val="2"/>
      </rPr>
      <t>6</t>
    </r>
  </si>
  <si>
    <r>
      <t>C</t>
    </r>
    <r>
      <rPr>
        <b/>
        <vertAlign val="subscript"/>
        <sz val="9"/>
        <color indexed="8"/>
        <rFont val="Helvetica"/>
        <family val="2"/>
      </rPr>
      <t>20</t>
    </r>
    <r>
      <rPr>
        <b/>
        <sz val="9"/>
        <color indexed="8"/>
        <rFont val="Helvetica"/>
        <family val="2"/>
      </rPr>
      <t>+</t>
    </r>
  </si>
  <si>
    <r>
      <t>C</t>
    </r>
    <r>
      <rPr>
        <vertAlign val="subscript"/>
        <sz val="8"/>
        <color indexed="8"/>
        <rFont val="Helvetica"/>
        <family val="2"/>
      </rPr>
      <t>7</t>
    </r>
  </si>
  <si>
    <r>
      <t>C</t>
    </r>
    <r>
      <rPr>
        <vertAlign val="subscript"/>
        <sz val="8"/>
        <color indexed="8"/>
        <rFont val="Helvetica"/>
        <family val="2"/>
      </rPr>
      <t>8</t>
    </r>
  </si>
  <si>
    <r>
      <t>C</t>
    </r>
    <r>
      <rPr>
        <b/>
        <vertAlign val="subscript"/>
        <sz val="9"/>
        <color indexed="8"/>
        <rFont val="Helvetica"/>
        <family val="2"/>
      </rPr>
      <t>36</t>
    </r>
    <r>
      <rPr>
        <b/>
        <sz val="9"/>
        <color indexed="8"/>
        <rFont val="Helvetica"/>
        <family val="2"/>
      </rPr>
      <t>+</t>
    </r>
  </si>
  <si>
    <r>
      <t>C</t>
    </r>
    <r>
      <rPr>
        <vertAlign val="subscript"/>
        <sz val="8"/>
        <color indexed="8"/>
        <rFont val="Helvetica"/>
        <family val="2"/>
      </rPr>
      <t>9</t>
    </r>
  </si>
  <si>
    <r>
      <t>C</t>
    </r>
    <r>
      <rPr>
        <vertAlign val="subscript"/>
        <sz val="8"/>
        <color indexed="8"/>
        <rFont val="Helvetica"/>
        <family val="2"/>
      </rPr>
      <t>10</t>
    </r>
  </si>
  <si>
    <r>
      <t>C</t>
    </r>
    <r>
      <rPr>
        <vertAlign val="subscript"/>
        <sz val="8"/>
        <color indexed="8"/>
        <rFont val="Helvetica"/>
        <family val="2"/>
      </rPr>
      <t>11</t>
    </r>
  </si>
  <si>
    <r>
      <t>C</t>
    </r>
    <r>
      <rPr>
        <vertAlign val="subscript"/>
        <sz val="8"/>
        <color indexed="8"/>
        <rFont val="Helvetica"/>
        <family val="2"/>
      </rPr>
      <t>12</t>
    </r>
  </si>
  <si>
    <r>
      <t>C</t>
    </r>
    <r>
      <rPr>
        <vertAlign val="subscript"/>
        <sz val="8"/>
        <color indexed="8"/>
        <rFont val="Helvetica"/>
        <family val="2"/>
      </rPr>
      <t>13</t>
    </r>
  </si>
  <si>
    <r>
      <t>C</t>
    </r>
    <r>
      <rPr>
        <vertAlign val="subscript"/>
        <sz val="8"/>
        <color indexed="8"/>
        <rFont val="Helvetica"/>
        <family val="2"/>
      </rPr>
      <t>14</t>
    </r>
  </si>
  <si>
    <r>
      <t>C</t>
    </r>
    <r>
      <rPr>
        <vertAlign val="subscript"/>
        <sz val="8"/>
        <color indexed="8"/>
        <rFont val="Helvetica"/>
        <family val="2"/>
      </rPr>
      <t>15</t>
    </r>
  </si>
  <si>
    <r>
      <t>C</t>
    </r>
    <r>
      <rPr>
        <vertAlign val="subscript"/>
        <sz val="8"/>
        <color indexed="8"/>
        <rFont val="Helvetica"/>
        <family val="2"/>
      </rPr>
      <t>16</t>
    </r>
  </si>
  <si>
    <r>
      <t>C</t>
    </r>
    <r>
      <rPr>
        <vertAlign val="subscript"/>
        <sz val="8"/>
        <color indexed="8"/>
        <rFont val="Helvetica"/>
        <family val="2"/>
      </rPr>
      <t>17</t>
    </r>
  </si>
  <si>
    <r>
      <t>C</t>
    </r>
    <r>
      <rPr>
        <vertAlign val="subscript"/>
        <sz val="8"/>
        <color indexed="8"/>
        <rFont val="Helvetica"/>
        <family val="2"/>
      </rPr>
      <t>18</t>
    </r>
  </si>
  <si>
    <r>
      <t>C</t>
    </r>
    <r>
      <rPr>
        <vertAlign val="subscript"/>
        <sz val="8"/>
        <color indexed="8"/>
        <rFont val="Helvetica"/>
        <family val="2"/>
      </rPr>
      <t>19</t>
    </r>
  </si>
  <si>
    <r>
      <t>C</t>
    </r>
    <r>
      <rPr>
        <vertAlign val="subscript"/>
        <sz val="8"/>
        <color indexed="8"/>
        <rFont val="Helvetica"/>
        <family val="2"/>
      </rPr>
      <t>20</t>
    </r>
  </si>
  <si>
    <r>
      <t>C</t>
    </r>
    <r>
      <rPr>
        <vertAlign val="subscript"/>
        <sz val="8"/>
        <color indexed="8"/>
        <rFont val="Helvetica"/>
        <family val="2"/>
      </rPr>
      <t>21</t>
    </r>
  </si>
  <si>
    <r>
      <t>C</t>
    </r>
    <r>
      <rPr>
        <vertAlign val="subscript"/>
        <sz val="8"/>
        <color indexed="8"/>
        <rFont val="Helvetica"/>
        <family val="2"/>
      </rPr>
      <t>22</t>
    </r>
  </si>
  <si>
    <r>
      <t>C</t>
    </r>
    <r>
      <rPr>
        <vertAlign val="subscript"/>
        <sz val="8"/>
        <color indexed="8"/>
        <rFont val="Helvetica"/>
        <family val="2"/>
      </rPr>
      <t>23</t>
    </r>
  </si>
  <si>
    <r>
      <t>C</t>
    </r>
    <r>
      <rPr>
        <vertAlign val="subscript"/>
        <sz val="8"/>
        <color indexed="8"/>
        <rFont val="Helvetica"/>
        <family val="2"/>
      </rPr>
      <t>24</t>
    </r>
  </si>
  <si>
    <r>
      <t>C</t>
    </r>
    <r>
      <rPr>
        <vertAlign val="subscript"/>
        <sz val="8"/>
        <color indexed="8"/>
        <rFont val="Helvetica"/>
        <family val="2"/>
      </rPr>
      <t>25</t>
    </r>
  </si>
  <si>
    <r>
      <t>C</t>
    </r>
    <r>
      <rPr>
        <vertAlign val="subscript"/>
        <sz val="8"/>
        <color indexed="8"/>
        <rFont val="Helvetica"/>
        <family val="2"/>
      </rPr>
      <t>26</t>
    </r>
  </si>
  <si>
    <r>
      <t>C</t>
    </r>
    <r>
      <rPr>
        <vertAlign val="subscript"/>
        <sz val="8"/>
        <color indexed="8"/>
        <rFont val="Helvetica"/>
        <family val="2"/>
      </rPr>
      <t>27</t>
    </r>
  </si>
  <si>
    <r>
      <t>C</t>
    </r>
    <r>
      <rPr>
        <vertAlign val="subscript"/>
        <sz val="8"/>
        <color indexed="8"/>
        <rFont val="Helvetica"/>
        <family val="2"/>
      </rPr>
      <t>28</t>
    </r>
  </si>
  <si>
    <r>
      <t>C</t>
    </r>
    <r>
      <rPr>
        <vertAlign val="subscript"/>
        <sz val="8"/>
        <color indexed="8"/>
        <rFont val="Helvetica"/>
        <family val="2"/>
      </rPr>
      <t>29</t>
    </r>
  </si>
  <si>
    <r>
      <t>C</t>
    </r>
    <r>
      <rPr>
        <vertAlign val="subscript"/>
        <sz val="8"/>
        <color indexed="8"/>
        <rFont val="Helvetica"/>
        <family val="2"/>
      </rPr>
      <t>30</t>
    </r>
  </si>
  <si>
    <r>
      <t>C</t>
    </r>
    <r>
      <rPr>
        <vertAlign val="subscript"/>
        <sz val="8"/>
        <color indexed="8"/>
        <rFont val="Helvetica"/>
        <family val="2"/>
      </rPr>
      <t>31</t>
    </r>
  </si>
  <si>
    <r>
      <t>C</t>
    </r>
    <r>
      <rPr>
        <vertAlign val="subscript"/>
        <sz val="8"/>
        <color indexed="8"/>
        <rFont val="Helvetica"/>
        <family val="2"/>
      </rPr>
      <t>32</t>
    </r>
  </si>
  <si>
    <r>
      <t>C</t>
    </r>
    <r>
      <rPr>
        <vertAlign val="subscript"/>
        <sz val="8"/>
        <color indexed="8"/>
        <rFont val="Helvetica"/>
        <family val="2"/>
      </rPr>
      <t>33</t>
    </r>
  </si>
  <si>
    <r>
      <t>C</t>
    </r>
    <r>
      <rPr>
        <vertAlign val="subscript"/>
        <sz val="8"/>
        <color indexed="8"/>
        <rFont val="Helvetica"/>
        <family val="2"/>
      </rPr>
      <t>34</t>
    </r>
  </si>
  <si>
    <r>
      <t>C</t>
    </r>
    <r>
      <rPr>
        <vertAlign val="subscript"/>
        <sz val="8"/>
        <color indexed="8"/>
        <rFont val="Helvetica"/>
        <family val="2"/>
      </rPr>
      <t>35</t>
    </r>
  </si>
  <si>
    <r>
      <t>C</t>
    </r>
    <r>
      <rPr>
        <vertAlign val="subscript"/>
        <sz val="8"/>
        <color indexed="8"/>
        <rFont val="Helvetica"/>
        <family val="2"/>
      </rPr>
      <t>36</t>
    </r>
    <r>
      <rPr>
        <sz val="8"/>
        <color indexed="8"/>
        <rFont val="Helvetica"/>
        <family val="2"/>
      </rPr>
      <t>+</t>
    </r>
  </si>
  <si>
    <t>\</t>
  </si>
  <si>
    <t>C.10 - C.12</t>
  </si>
  <si>
    <t>Compositional Analysis of Sample No. 3, MPSR 2638, 4232.5 mMD to C36+</t>
  </si>
  <si>
    <t>Compositional Analysis of Sample No. 4, MPSR 3350, 4232.5 mMD to C36+</t>
  </si>
  <si>
    <t>Compositional Analysis of Sample No. 5, MPSR 3339, 4193.5 mMD to C36+</t>
  </si>
  <si>
    <t>Compositional Analysis of Sample No. 1, MPSR 2082, 4232.5 mMD to C36+</t>
  </si>
  <si>
    <t>Compositional Analysis of Sample No. 2, MPSR 2248, 4232.5 mMD to C36+</t>
  </si>
  <si>
    <t>Section C - Compositional Analysis Data - MDT Oil</t>
  </si>
  <si>
    <t>C.13  - C.15</t>
  </si>
  <si>
    <t>MRMS</t>
  </si>
  <si>
    <t>MPSR</t>
  </si>
  <si>
    <t>C.16  - C.18</t>
  </si>
  <si>
    <t>Transfer</t>
  </si>
  <si>
    <t>19:19 - 20:40</t>
  </si>
  <si>
    <t>Gas Oil Ratio (scf/bbl) from flash at 50.0°C</t>
  </si>
  <si>
    <t>Single-phase Fluid Properties</t>
  </si>
  <si>
    <t xml:space="preserve">  Pressure</t>
  </si>
  <si>
    <t>Relative</t>
  </si>
  <si>
    <t>Instantaneous</t>
  </si>
  <si>
    <t>Y-function (3)</t>
  </si>
  <si>
    <t>Volume (1)</t>
  </si>
  <si>
    <t>(g cm-3)</t>
  </si>
  <si>
    <t>Compressibility</t>
  </si>
  <si>
    <t>Saturation pressure (bubble-point pressure)</t>
  </si>
  <si>
    <t>psig</t>
  </si>
  <si>
    <t>(psi-1 x 10-6) (2)</t>
  </si>
  <si>
    <t>Average single phase compressibility</t>
  </si>
  <si>
    <t>x 10 -6 psi-1</t>
  </si>
  <si>
    <t xml:space="preserve">Density at saturation pressure </t>
  </si>
  <si>
    <t>g cm-3</t>
  </si>
  <si>
    <t>Mean Single-phase Compressibilities</t>
  </si>
  <si>
    <t xml:space="preserve">      Pressure Range</t>
  </si>
  <si>
    <t>Mean</t>
  </si>
  <si>
    <t>Initial Pressure</t>
  </si>
  <si>
    <t>Final Pressure</t>
  </si>
  <si>
    <t>Reservoir pressure</t>
  </si>
  <si>
    <t>(psi-1) (1)</t>
  </si>
  <si>
    <t>x 10 -6</t>
  </si>
  <si>
    <t>Saturation pressure</t>
  </si>
  <si>
    <t xml:space="preserve">(1) Relative Volume = V / Vsat  ie. volume at indicated pressure per volume at saturation pressure.  </t>
  </si>
  <si>
    <t>(2) Instantaneous compressibility = (V2-V1) / V1 x 1/(P1-P2)</t>
  </si>
  <si>
    <t xml:space="preserve">(1) Mean compressibility = (V2-V1) / [(V1+V2)/2] x 1/(P1 - P2)   </t>
  </si>
  <si>
    <t>(3) Y-function = (Psat - P ) / ((Pabs)(V/Vsat - 1)).</t>
  </si>
  <si>
    <t>Graphs of Differential Vaporisation</t>
  </si>
  <si>
    <t>Compositional Analysis of Differential Vaporisation Gases to C11+</t>
  </si>
  <si>
    <t>Compositional Analysis of Differential Vaporisation Residue to C36+</t>
  </si>
  <si>
    <t>Differential Vaporisation Data Converted to Production Separator Conditions</t>
  </si>
  <si>
    <t>Solution</t>
  </si>
  <si>
    <t>Deviation</t>
  </si>
  <si>
    <t>Gas</t>
  </si>
  <si>
    <t>Incremental</t>
  </si>
  <si>
    <t>Solution Gas-Oil Ratio v Pressure</t>
  </si>
  <si>
    <t>Sample I.D.</t>
  </si>
  <si>
    <t>Calculated Residue Properties</t>
  </si>
  <si>
    <t>Gas Formation</t>
  </si>
  <si>
    <t>Gas-Oil</t>
  </si>
  <si>
    <t>Total</t>
  </si>
  <si>
    <t>Factor</t>
  </si>
  <si>
    <t xml:space="preserve">Formation </t>
  </si>
  <si>
    <t>Gas Gravity</t>
  </si>
  <si>
    <t>Gas/Oil</t>
  </si>
  <si>
    <t xml:space="preserve">Volume </t>
  </si>
  <si>
    <t>Ratio</t>
  </si>
  <si>
    <t>(Z)</t>
  </si>
  <si>
    <t>(Air = 1.000)</t>
  </si>
  <si>
    <t>Test Stage</t>
  </si>
  <si>
    <t>(scf / bbl)</t>
  </si>
  <si>
    <t>Rs(1)</t>
  </si>
  <si>
    <t>Bod(2)</t>
  </si>
  <si>
    <t>Btd(3)</t>
  </si>
  <si>
    <t>Factor (4)</t>
  </si>
  <si>
    <t>Stage Pressure (psig)</t>
  </si>
  <si>
    <t>Bo(1)</t>
  </si>
  <si>
    <t xml:space="preserve">  Bg(2)</t>
  </si>
  <si>
    <t>Saturation Pressure</t>
  </si>
  <si>
    <t>Component (Mole%)</t>
  </si>
  <si>
    <t xml:space="preserve">At 15.6°C = </t>
  </si>
  <si>
    <t>Residual Oil Properties</t>
  </si>
  <si>
    <t>M-C-Hexane</t>
  </si>
  <si>
    <t>Calculated Whole Sample Properties</t>
  </si>
  <si>
    <t>Density of residual oil</t>
  </si>
  <si>
    <t>g cm-3 at 15.6°C</t>
  </si>
  <si>
    <t>Density at 15.6°C (g cm-3) [Measured]</t>
  </si>
  <si>
    <t>API</t>
  </si>
  <si>
    <t>1,2,4-TMB</t>
  </si>
  <si>
    <t>Relative Oil Volume v Pressure</t>
  </si>
  <si>
    <t>Undecanes plus</t>
  </si>
  <si>
    <t>Calculated Gas Properties</t>
  </si>
  <si>
    <t xml:space="preserve">Gas Gravity </t>
  </si>
  <si>
    <t>Notes:</t>
  </si>
  <si>
    <t xml:space="preserve">(1) Differential data corrected to surface separator conditions of :-  </t>
  </si>
  <si>
    <t>Note: 0.00 means less than 0.005.</t>
  </si>
  <si>
    <t>Stage 1</t>
  </si>
  <si>
    <t xml:space="preserve">Rs  =  Rsfb - (Rsdb - Rsd) x (Bofb / Bodb) </t>
  </si>
  <si>
    <t>(1) GOR in cubic feet of gas at 14.73 psia and 15.6°C per barrel of residual oil at 15.6°C.</t>
  </si>
  <si>
    <t>(2) Volume of oil at indicated pressure and temperature per volume of residual oil at 15.6°C.</t>
  </si>
  <si>
    <t xml:space="preserve">Bo  =  Bod x (Bofb/Bodb) </t>
  </si>
  <si>
    <t>(3) Volume of oil plus liberated gas at indicated pressure and temperature per volume of residual oil at 15.6°C.</t>
  </si>
  <si>
    <t>(4) Volume of gas at indicated pressure and temperature per volume at 14.73 psia and 15.6°C.</t>
  </si>
  <si>
    <t>Totals  :</t>
  </si>
  <si>
    <t>Separator Test Data</t>
  </si>
  <si>
    <t>Compositional Analysis of Separator Test Gases to C11+</t>
  </si>
  <si>
    <t>Compositional Analysis of Stocktank Oil to C36+</t>
  </si>
  <si>
    <t>Separation</t>
  </si>
  <si>
    <t>Temperature</t>
  </si>
  <si>
    <t>of flashed gas</t>
  </si>
  <si>
    <t>Rsfb</t>
  </si>
  <si>
    <t>(1)</t>
  </si>
  <si>
    <t>(2)</t>
  </si>
  <si>
    <t>Bofb (3)</t>
  </si>
  <si>
    <t>(4)</t>
  </si>
  <si>
    <t>(1) GOR in cubic feet of gas at 14.70 psia and 15.6°C per barrel of oil at indicated pressure and temperature.</t>
  </si>
  <si>
    <t>(2) GOR in cubic feet of gas at 14.70 psia and 15.6°C per barrel of stocktank oil at 15.6°C.</t>
  </si>
  <si>
    <t>(4) Volume of oil at indicated pressure and temperature per volume of stocktank oil at 15.6°C.</t>
  </si>
  <si>
    <t>Calculated</t>
  </si>
  <si>
    <t>Oil/Gas</t>
  </si>
  <si>
    <t>Viscosity</t>
  </si>
  <si>
    <t>Gas Viscosity</t>
  </si>
  <si>
    <t>(cP)</t>
  </si>
  <si>
    <t>(cP) (1)</t>
  </si>
  <si>
    <t>Note:</t>
  </si>
  <si>
    <t>Insufficient sample to measure 2-phase viscosities at each DV stage pressure.</t>
  </si>
  <si>
    <t>(1) Calculated using the method of Lee, Gonzales and Eakin, JPT, Aug 1966.</t>
  </si>
  <si>
    <r>
      <t>H</t>
    </r>
    <r>
      <rPr>
        <vertAlign val="subscript"/>
        <sz val="8"/>
        <rFont val="Helvetica"/>
        <family val="2"/>
      </rPr>
      <t>2</t>
    </r>
  </si>
  <si>
    <r>
      <t>H</t>
    </r>
    <r>
      <rPr>
        <vertAlign val="subscript"/>
        <sz val="8"/>
        <rFont val="Helvetica"/>
        <family val="2"/>
      </rPr>
      <t>2</t>
    </r>
    <r>
      <rPr>
        <sz val="8"/>
        <rFont val="Helvetica"/>
        <family val="2"/>
      </rPr>
      <t>S</t>
    </r>
  </si>
  <si>
    <r>
      <t>C</t>
    </r>
    <r>
      <rPr>
        <b/>
        <vertAlign val="subscript"/>
        <sz val="9"/>
        <rFont val="Helvetica"/>
        <family val="2"/>
      </rPr>
      <t>7</t>
    </r>
    <r>
      <rPr>
        <b/>
        <sz val="9"/>
        <rFont val="Helvetica"/>
        <family val="2"/>
      </rPr>
      <t>+</t>
    </r>
  </si>
  <si>
    <r>
      <t>CO</t>
    </r>
    <r>
      <rPr>
        <vertAlign val="subscript"/>
        <sz val="8"/>
        <rFont val="Helvetica"/>
        <family val="2"/>
      </rPr>
      <t>2</t>
    </r>
  </si>
  <si>
    <r>
      <t>N</t>
    </r>
    <r>
      <rPr>
        <vertAlign val="subscript"/>
        <sz val="8"/>
        <rFont val="Helvetica"/>
        <family val="2"/>
      </rPr>
      <t>2</t>
    </r>
  </si>
  <si>
    <r>
      <t>C</t>
    </r>
    <r>
      <rPr>
        <vertAlign val="subscript"/>
        <sz val="8"/>
        <rFont val="Helvetica"/>
        <family val="2"/>
      </rPr>
      <t>1</t>
    </r>
  </si>
  <si>
    <r>
      <t>C</t>
    </r>
    <r>
      <rPr>
        <vertAlign val="subscript"/>
        <sz val="8"/>
        <rFont val="Helvetica"/>
        <family val="2"/>
      </rPr>
      <t>2</t>
    </r>
  </si>
  <si>
    <r>
      <t>C</t>
    </r>
    <r>
      <rPr>
        <b/>
        <vertAlign val="subscript"/>
        <sz val="9"/>
        <rFont val="Helvetica"/>
        <family val="2"/>
      </rPr>
      <t>11</t>
    </r>
    <r>
      <rPr>
        <b/>
        <sz val="9"/>
        <rFont val="Helvetica"/>
        <family val="2"/>
      </rPr>
      <t>+</t>
    </r>
  </si>
  <si>
    <r>
      <t>C</t>
    </r>
    <r>
      <rPr>
        <vertAlign val="subscript"/>
        <sz val="8"/>
        <rFont val="Helvetica"/>
        <family val="2"/>
      </rPr>
      <t>3</t>
    </r>
  </si>
  <si>
    <r>
      <t>iC</t>
    </r>
    <r>
      <rPr>
        <vertAlign val="subscript"/>
        <sz val="8"/>
        <rFont val="Helvetica"/>
        <family val="2"/>
      </rPr>
      <t>4</t>
    </r>
  </si>
  <si>
    <r>
      <t>nC</t>
    </r>
    <r>
      <rPr>
        <vertAlign val="subscript"/>
        <sz val="8"/>
        <rFont val="Helvetica"/>
        <family val="2"/>
      </rPr>
      <t>4</t>
    </r>
  </si>
  <si>
    <r>
      <t>C</t>
    </r>
    <r>
      <rPr>
        <vertAlign val="subscript"/>
        <sz val="8"/>
        <rFont val="Helvetica"/>
        <family val="2"/>
      </rPr>
      <t>5</t>
    </r>
  </si>
  <si>
    <r>
      <t>C</t>
    </r>
    <r>
      <rPr>
        <b/>
        <vertAlign val="subscript"/>
        <sz val="9"/>
        <rFont val="Helvetica"/>
        <family val="2"/>
      </rPr>
      <t>20</t>
    </r>
    <r>
      <rPr>
        <b/>
        <sz val="9"/>
        <rFont val="Helvetica"/>
        <family val="2"/>
      </rPr>
      <t>+</t>
    </r>
  </si>
  <si>
    <r>
      <t>iC</t>
    </r>
    <r>
      <rPr>
        <vertAlign val="subscript"/>
        <sz val="8"/>
        <rFont val="Helvetica"/>
        <family val="2"/>
      </rPr>
      <t>5</t>
    </r>
  </si>
  <si>
    <r>
      <t>nC</t>
    </r>
    <r>
      <rPr>
        <vertAlign val="subscript"/>
        <sz val="8"/>
        <rFont val="Helvetica"/>
        <family val="2"/>
      </rPr>
      <t>5</t>
    </r>
  </si>
  <si>
    <r>
      <t>C</t>
    </r>
    <r>
      <rPr>
        <vertAlign val="subscript"/>
        <sz val="8"/>
        <rFont val="Helvetica"/>
        <family val="2"/>
      </rPr>
      <t>6</t>
    </r>
  </si>
  <si>
    <r>
      <t>C</t>
    </r>
    <r>
      <rPr>
        <b/>
        <vertAlign val="subscript"/>
        <sz val="9"/>
        <rFont val="Helvetica"/>
        <family val="2"/>
      </rPr>
      <t>36</t>
    </r>
    <r>
      <rPr>
        <b/>
        <sz val="9"/>
        <rFont val="Helvetica"/>
        <family val="2"/>
      </rPr>
      <t>+</t>
    </r>
  </si>
  <si>
    <r>
      <t>C</t>
    </r>
    <r>
      <rPr>
        <vertAlign val="subscript"/>
        <sz val="8"/>
        <rFont val="Helvetica"/>
        <family val="2"/>
      </rPr>
      <t>7</t>
    </r>
  </si>
  <si>
    <r>
      <t>C</t>
    </r>
    <r>
      <rPr>
        <vertAlign val="subscript"/>
        <sz val="8"/>
        <rFont val="Helvetica"/>
        <family val="2"/>
      </rPr>
      <t>8</t>
    </r>
  </si>
  <si>
    <r>
      <t>C</t>
    </r>
    <r>
      <rPr>
        <vertAlign val="subscript"/>
        <sz val="8"/>
        <rFont val="Helvetica"/>
        <family val="2"/>
      </rPr>
      <t>9</t>
    </r>
  </si>
  <si>
    <r>
      <t>C</t>
    </r>
    <r>
      <rPr>
        <vertAlign val="subscript"/>
        <sz val="8"/>
        <rFont val="Helvetica"/>
        <family val="2"/>
      </rPr>
      <t>10</t>
    </r>
  </si>
  <si>
    <r>
      <t>C</t>
    </r>
    <r>
      <rPr>
        <vertAlign val="subscript"/>
        <sz val="8"/>
        <rFont val="Helvetica"/>
        <family val="2"/>
      </rPr>
      <t>11</t>
    </r>
  </si>
  <si>
    <r>
      <t>C</t>
    </r>
    <r>
      <rPr>
        <vertAlign val="subscript"/>
        <sz val="8"/>
        <rFont val="Helvetica"/>
        <family val="2"/>
      </rPr>
      <t>12</t>
    </r>
  </si>
  <si>
    <r>
      <t>C</t>
    </r>
    <r>
      <rPr>
        <vertAlign val="subscript"/>
        <sz val="8"/>
        <rFont val="Helvetica"/>
        <family val="2"/>
      </rPr>
      <t>13</t>
    </r>
  </si>
  <si>
    <r>
      <t>C</t>
    </r>
    <r>
      <rPr>
        <vertAlign val="subscript"/>
        <sz val="8"/>
        <rFont val="Helvetica"/>
        <family val="2"/>
      </rPr>
      <t>14</t>
    </r>
  </si>
  <si>
    <r>
      <t>C</t>
    </r>
    <r>
      <rPr>
        <vertAlign val="subscript"/>
        <sz val="8"/>
        <rFont val="Helvetica"/>
        <family val="2"/>
      </rPr>
      <t>15</t>
    </r>
  </si>
  <si>
    <r>
      <t>C</t>
    </r>
    <r>
      <rPr>
        <vertAlign val="subscript"/>
        <sz val="8"/>
        <rFont val="Helvetica"/>
        <family val="2"/>
      </rPr>
      <t>16</t>
    </r>
  </si>
  <si>
    <r>
      <t>C</t>
    </r>
    <r>
      <rPr>
        <vertAlign val="subscript"/>
        <sz val="8"/>
        <rFont val="Helvetica"/>
        <family val="2"/>
      </rPr>
      <t>11</t>
    </r>
    <r>
      <rPr>
        <sz val="8"/>
        <rFont val="Helvetica"/>
        <family val="2"/>
      </rPr>
      <t>+</t>
    </r>
  </si>
  <si>
    <r>
      <t>C</t>
    </r>
    <r>
      <rPr>
        <vertAlign val="subscript"/>
        <sz val="8"/>
        <rFont val="Helvetica"/>
        <family val="2"/>
      </rPr>
      <t>17</t>
    </r>
  </si>
  <si>
    <r>
      <t>C</t>
    </r>
    <r>
      <rPr>
        <vertAlign val="subscript"/>
        <sz val="8"/>
        <rFont val="Helvetica"/>
        <family val="2"/>
      </rPr>
      <t>18</t>
    </r>
  </si>
  <si>
    <r>
      <t>C</t>
    </r>
    <r>
      <rPr>
        <vertAlign val="subscript"/>
        <sz val="8"/>
        <rFont val="Helvetica"/>
        <family val="2"/>
      </rPr>
      <t>19</t>
    </r>
  </si>
  <si>
    <r>
      <t>C</t>
    </r>
    <r>
      <rPr>
        <vertAlign val="subscript"/>
        <sz val="8"/>
        <rFont val="Helvetica"/>
        <family val="2"/>
      </rPr>
      <t>20</t>
    </r>
  </si>
  <si>
    <r>
      <t>C</t>
    </r>
    <r>
      <rPr>
        <vertAlign val="subscript"/>
        <sz val="8"/>
        <rFont val="Helvetica"/>
        <family val="2"/>
      </rPr>
      <t>21</t>
    </r>
  </si>
  <si>
    <r>
      <t>C</t>
    </r>
    <r>
      <rPr>
        <vertAlign val="subscript"/>
        <sz val="8"/>
        <rFont val="Helvetica"/>
        <family val="2"/>
      </rPr>
      <t>22</t>
    </r>
  </si>
  <si>
    <r>
      <t>C</t>
    </r>
    <r>
      <rPr>
        <vertAlign val="subscript"/>
        <sz val="8"/>
        <rFont val="Helvetica"/>
        <family val="2"/>
      </rPr>
      <t>23</t>
    </r>
  </si>
  <si>
    <r>
      <t>C</t>
    </r>
    <r>
      <rPr>
        <vertAlign val="subscript"/>
        <sz val="8"/>
        <rFont val="Helvetica"/>
        <family val="2"/>
      </rPr>
      <t>24</t>
    </r>
  </si>
  <si>
    <r>
      <t>C</t>
    </r>
    <r>
      <rPr>
        <vertAlign val="subscript"/>
        <sz val="8"/>
        <rFont val="Helvetica"/>
        <family val="2"/>
      </rPr>
      <t>25</t>
    </r>
  </si>
  <si>
    <r>
      <t>C</t>
    </r>
    <r>
      <rPr>
        <vertAlign val="subscript"/>
        <sz val="8"/>
        <rFont val="Helvetica"/>
        <family val="2"/>
      </rPr>
      <t>26</t>
    </r>
  </si>
  <si>
    <r>
      <t>C</t>
    </r>
    <r>
      <rPr>
        <vertAlign val="subscript"/>
        <sz val="8"/>
        <rFont val="Helvetica"/>
        <family val="2"/>
      </rPr>
      <t>27</t>
    </r>
  </si>
  <si>
    <r>
      <t>C</t>
    </r>
    <r>
      <rPr>
        <vertAlign val="subscript"/>
        <sz val="8"/>
        <rFont val="Helvetica"/>
        <family val="2"/>
      </rPr>
      <t>28</t>
    </r>
  </si>
  <si>
    <r>
      <t>C</t>
    </r>
    <r>
      <rPr>
        <vertAlign val="subscript"/>
        <sz val="8"/>
        <rFont val="Helvetica"/>
        <family val="2"/>
      </rPr>
      <t>29</t>
    </r>
  </si>
  <si>
    <r>
      <t>C</t>
    </r>
    <r>
      <rPr>
        <vertAlign val="subscript"/>
        <sz val="8"/>
        <rFont val="Helvetica"/>
        <family val="2"/>
      </rPr>
      <t>30</t>
    </r>
  </si>
  <si>
    <r>
      <t>C</t>
    </r>
    <r>
      <rPr>
        <vertAlign val="subscript"/>
        <sz val="8"/>
        <rFont val="Helvetica"/>
        <family val="2"/>
      </rPr>
      <t>31</t>
    </r>
  </si>
  <si>
    <r>
      <t>C</t>
    </r>
    <r>
      <rPr>
        <vertAlign val="subscript"/>
        <sz val="8"/>
        <rFont val="Helvetica"/>
        <family val="2"/>
      </rPr>
      <t>32</t>
    </r>
  </si>
  <si>
    <r>
      <t>C</t>
    </r>
    <r>
      <rPr>
        <vertAlign val="subscript"/>
        <sz val="8"/>
        <rFont val="Helvetica"/>
        <family val="2"/>
      </rPr>
      <t>33</t>
    </r>
  </si>
  <si>
    <r>
      <t>C</t>
    </r>
    <r>
      <rPr>
        <vertAlign val="subscript"/>
        <sz val="8"/>
        <rFont val="Helvetica"/>
        <family val="2"/>
      </rPr>
      <t>34</t>
    </r>
  </si>
  <si>
    <r>
      <t>C</t>
    </r>
    <r>
      <rPr>
        <vertAlign val="subscript"/>
        <sz val="8"/>
        <rFont val="Helvetica"/>
        <family val="2"/>
      </rPr>
      <t>35</t>
    </r>
  </si>
  <si>
    <r>
      <t>C</t>
    </r>
    <r>
      <rPr>
        <vertAlign val="subscript"/>
        <sz val="8"/>
        <rFont val="Helvetica"/>
        <family val="2"/>
      </rPr>
      <t>36</t>
    </r>
    <r>
      <rPr>
        <sz val="8"/>
        <rFont val="Helvetica"/>
        <family val="2"/>
      </rPr>
      <t>+</t>
    </r>
  </si>
  <si>
    <t>D</t>
  </si>
  <si>
    <t xml:space="preserve">Section D - Constant Composition Expansion </t>
  </si>
  <si>
    <t>D.1</t>
  </si>
  <si>
    <t>Section E - Differential Vaporisation</t>
  </si>
  <si>
    <t xml:space="preserve">Section F - Separator Test </t>
  </si>
  <si>
    <t>Single phase properties</t>
  </si>
  <si>
    <t>E.1</t>
  </si>
  <si>
    <t>Constant composition expansion data</t>
  </si>
  <si>
    <t>E.2</t>
  </si>
  <si>
    <t>Differential vaporisation data</t>
  </si>
  <si>
    <t>F.1</t>
  </si>
  <si>
    <t>Graphs from differential vaporisation</t>
  </si>
  <si>
    <t>F.2</t>
  </si>
  <si>
    <t>Compositional analysis of differential vaporisation gases to C12+</t>
  </si>
  <si>
    <t>Compositional analysis of differential vaporisation residue to C36+</t>
  </si>
  <si>
    <t>Differential vaporisation data converted to production separator conditions</t>
  </si>
  <si>
    <t>F.6</t>
  </si>
  <si>
    <t>D.2</t>
  </si>
  <si>
    <t>Sample No.5, MPSR 3339, 4193.5 mMD</t>
  </si>
  <si>
    <t>Sample No.4, MPSR 3350, 4232.5 mMD</t>
  </si>
  <si>
    <t>Sample No.3, MPSR 2638, 4232.5 mMD</t>
  </si>
  <si>
    <t>Section D - Constant Composition Expansion</t>
  </si>
  <si>
    <t>Section E - Differential Vaporisation ..continued</t>
  </si>
  <si>
    <t>E.3</t>
  </si>
  <si>
    <t>E.4 - E.5</t>
  </si>
  <si>
    <t>E.6</t>
  </si>
  <si>
    <t>E.7</t>
  </si>
  <si>
    <t>E.8</t>
  </si>
  <si>
    <t>E.12</t>
  </si>
  <si>
    <t>E.13</t>
  </si>
  <si>
    <t>E.9</t>
  </si>
  <si>
    <t>E.10 - E.11</t>
  </si>
  <si>
    <t>E.14</t>
  </si>
  <si>
    <t>E.15</t>
  </si>
  <si>
    <t>E.16 - E.17</t>
  </si>
  <si>
    <t>E.18</t>
  </si>
  <si>
    <t>Separator test data</t>
  </si>
  <si>
    <t>G.1</t>
  </si>
  <si>
    <t>Compositional analysis of separator test gases to C11+</t>
  </si>
  <si>
    <t>G.2</t>
  </si>
  <si>
    <t>Compositional analysis of stocktank oil to C36+</t>
  </si>
  <si>
    <t>H.1</t>
  </si>
  <si>
    <t>F.3 - F.4</t>
  </si>
  <si>
    <t>F.5</t>
  </si>
  <si>
    <t>F.7 - F.8</t>
  </si>
  <si>
    <t>F.9</t>
  </si>
  <si>
    <t>F.10</t>
  </si>
  <si>
    <t>F.11 - F.12</t>
  </si>
  <si>
    <t>Section G - Viscosity</t>
  </si>
  <si>
    <t>G.3</t>
  </si>
  <si>
    <t>Section H - Appendix</t>
  </si>
  <si>
    <t>H.2</t>
  </si>
  <si>
    <t>Reservoir Fluid Viscosity Data at 91.7°C</t>
  </si>
  <si>
    <t>D.3</t>
  </si>
  <si>
    <t>D.4</t>
  </si>
  <si>
    <t>D.5</t>
  </si>
  <si>
    <t>D.6</t>
  </si>
  <si>
    <t>Reservoir Fluid Viscosity Data at 91.0°C</t>
  </si>
  <si>
    <t>Constant Composition Expansion at 91.7°C</t>
  </si>
  <si>
    <t>Constant Composition Expansion at 91.0°C</t>
  </si>
  <si>
    <t>Differential Vaporisation at 91.7°C</t>
  </si>
  <si>
    <t>Differential Vaporisation at 91.0°C</t>
  </si>
  <si>
    <t>2497</t>
  </si>
  <si>
    <t>Thermal expansion factor of single phase fluid at 7000 psig</t>
  </si>
  <si>
    <t>(Vol at 91.7°C)/(Vol at 15.6°C)</t>
  </si>
  <si>
    <t>(From 6071 psig to 2497 psig)</t>
  </si>
  <si>
    <t>16.60</t>
  </si>
  <si>
    <t>0.6050</t>
  </si>
  <si>
    <t>7000</t>
  </si>
  <si>
    <t>5500</t>
  </si>
  <si>
    <t>12.31</t>
  </si>
  <si>
    <t>4000</t>
  </si>
  <si>
    <t>14.79</t>
  </si>
  <si>
    <t>2600</t>
  </si>
  <si>
    <t>19.50</t>
  </si>
  <si>
    <t>23.99</t>
  </si>
  <si>
    <t>2553</t>
  </si>
  <si>
    <t>0.6025</t>
  </si>
  <si>
    <t>6000</t>
  </si>
  <si>
    <t>12.21</t>
  </si>
  <si>
    <t>5000</t>
  </si>
  <si>
    <t>13.46</t>
  </si>
  <si>
    <t>15.37</t>
  </si>
  <si>
    <t>19.80</t>
  </si>
  <si>
    <t>1379</t>
  </si>
  <si>
    <t>(Vol at 91.0°C)/(Vol at 15.6°C)</t>
  </si>
  <si>
    <t>(From 5988 psig to 1379 psig)</t>
  </si>
  <si>
    <t>11.86</t>
  </si>
  <si>
    <t>0.6568</t>
  </si>
  <si>
    <t>8.80</t>
  </si>
  <si>
    <t>10.18</t>
  </si>
  <si>
    <t>2500</t>
  </si>
  <si>
    <t>12.20</t>
  </si>
  <si>
    <t>14.84</t>
  </si>
  <si>
    <t>(From 6071 psig to 2553 psig)</t>
  </si>
  <si>
    <t>16.59</t>
  </si>
  <si>
    <t>0.7908</t>
  </si>
  <si>
    <t>0.8049</t>
  </si>
  <si>
    <t>0.8456</t>
  </si>
  <si>
    <t>0.8881</t>
  </si>
  <si>
    <t>0.9274</t>
  </si>
  <si>
    <t>285 psig and 50.0°C</t>
  </si>
  <si>
    <t>(2) Volume of gas at indicated pressure and temperature per volume at 14.70 psia and 15.6°C.</t>
  </si>
  <si>
    <t>(1) GOR in cubic feet of gas at 14.70 psia and 15.6°C per barrel of residual oil at 15.6°C.</t>
  </si>
  <si>
    <t>(4) Volume of gas at indicated pressure and temperature per volume at 14.70 psia and 15.6°C.</t>
  </si>
  <si>
    <t xml:space="preserve">At 60°F = </t>
  </si>
  <si>
    <t>0.7898</t>
  </si>
  <si>
    <t>g cm-3 at 60°F</t>
  </si>
  <si>
    <t>(1) GOR in cubic feet of gas at 14.70 psia and 60°F per barrel of residual oil at 60°F.</t>
  </si>
  <si>
    <t>(2) Volume of oil at indicated pressure and temperature per volume of residual oil at 60°F.</t>
  </si>
  <si>
    <t>(3) Volume of oil plus liberated gas at indicated pressure and temperature per volume of residual oil at 60°F.</t>
  </si>
  <si>
    <t>(4) Volume of gas at indicated pressure and temperature per volume at 14.70 psia and 60°F.</t>
  </si>
  <si>
    <t>0.8047</t>
  </si>
  <si>
    <t>0.8882</t>
  </si>
  <si>
    <t>0.9315</t>
  </si>
  <si>
    <t>Density at 60°F (g cm-3) [Measured]</t>
  </si>
  <si>
    <t>435</t>
  </si>
  <si>
    <t>(API = 50.5°)</t>
  </si>
  <si>
    <t>(3) Volume of saturated oil at 2497 psig  and 91.7°C per volume of stocktank oil at 15.6°C.</t>
  </si>
  <si>
    <t>(API = 50.2°)</t>
  </si>
  <si>
    <t>(API = 50.4°)</t>
  </si>
  <si>
    <t>(3) Volume of saturated oil at 2553 psig  and 91.7°C per volume of stocktank oil at 15.6°C.</t>
  </si>
  <si>
    <t>(3) Volume of saturated oil at 1379 psig  and 91.0°C per volume of stocktank oil at 15.6°C.</t>
  </si>
  <si>
    <t>Reservoir Fluid Viscosity v Pressure at 91.0°C</t>
  </si>
  <si>
    <t>Reservoir Fluid Viscosity v Pressure at 91.7°C</t>
  </si>
  <si>
    <t>PVT Report</t>
  </si>
  <si>
    <t>Reservoir fluid viscosity data at 91.7°C</t>
  </si>
  <si>
    <t>Reservoir fluid viscosity data at 91.0°C</t>
  </si>
  <si>
    <t>Sample No.: 1; Chamber No.: 2082; Depth: 4232.5 m MD</t>
  </si>
  <si>
    <t>Sample No.: 2; Chamber No.: 2248; Depth: 4232.5 m MD</t>
  </si>
  <si>
    <t>Sample No.: 3; Chamber No.: 2638; Depth: 4232.5 m MD</t>
  </si>
  <si>
    <t>Sample No.: 4; Chamber No.: 3350; Depth: 4232.5 m MD</t>
  </si>
  <si>
    <t>Sample No.: 5; Chamber No.: 3339; Depth: 4193.5 m MD</t>
  </si>
  <si>
    <t>Stage 2</t>
  </si>
  <si>
    <t>85 psig and 50.0°C</t>
  </si>
  <si>
    <t>Stage 3</t>
  </si>
  <si>
    <t>0 psig and 15.6°C</t>
  </si>
  <si>
    <t>940</t>
  </si>
  <si>
    <t>896</t>
  </si>
  <si>
    <t>Chamber No.: 30320; Depth: 4421.0 m MD</t>
  </si>
  <si>
    <t>Compositional Analysis of MPSR 30320, 4421.0 mMD to C36+</t>
  </si>
  <si>
    <t>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</si>
</sst>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6">
    <numFmt numFmtId="42" formatCode="_-&quot;$&quot;* #,##0_-;\-&quot;$&quot;* #,##0_-;_-&quot;$&quot;* &quot;-&quot;_-;_-@_-"/>
    <numFmt numFmtId="41" formatCode="_-* #,##0_-;\-* #,##0_-;_-* &quot;-&quot;_-;_-@_-"/>
    <numFmt numFmtId="44" formatCode="_-&quot;$&quot;* #,##0.00_-;\-&quot;$&quot;* #,##0.00_-;_-&quot;$&quot;* &quot;-&quot;??_-;_-@_-"/>
    <numFmt numFmtId="43" formatCode="_-* #,##0.00_-;\-* #,##0.00_-;_-* &quot;-&quot;??_-;_-@_-"/>
    <numFmt numFmtId="165" formatCode="&quot;$&quot;#,##0_);[Red]\(&quot;$&quot;#,##0\)"/>
    <numFmt numFmtId="167" formatCode="&quot;$&quot;#,##0.00_);[Red]\(&quot;$&quot;#,##0.00\)"/>
    <numFmt numFmtId="168" formatCode="_(&quot;$&quot;* #,##0_);_(&quot;$&quot;* \(#,##0\);_(&quot;$&quot;* &quot;-&quot;_);_(@_)"/>
    <numFmt numFmtId="169" formatCode="_(* #,##0_);_(* \(#,##0\);_(* &quot;-&quot;_);_(@_)"/>
    <numFmt numFmtId="170" formatCode="_(&quot;$&quot;* #,##0.00_);_(&quot;$&quot;* \(#,##0.00\);_(&quot;$&quot;* &quot;-&quot;??_);_(@_)"/>
    <numFmt numFmtId="171" formatCode="_(* #,##0.00_);_(* \(#,##0.00\);_(* &quot;-&quot;??_);_(@_)"/>
    <numFmt numFmtId="174" formatCode="General_)"/>
    <numFmt numFmtId="175" formatCode="0.00___)"/>
    <numFmt numFmtId="176" formatCode="0.0000_)"/>
    <numFmt numFmtId="177" formatCode="0.000_)"/>
    <numFmt numFmtId="178" formatCode="0.00_)"/>
    <numFmt numFmtId="179" formatCode=";;;"/>
    <numFmt numFmtId="180" formatCode="@*."/>
    <numFmt numFmtId="181" formatCode="0.000"/>
    <numFmt numFmtId="182" formatCode="0_)"/>
    <numFmt numFmtId="183" formatCode="0.0"/>
    <numFmt numFmtId="184" formatCode="0.0000"/>
    <numFmt numFmtId="185" formatCode="#,##0.0"/>
    <numFmt numFmtId="186" formatCode="0.00000000"/>
    <numFmt numFmtId="187" formatCode="#,##0.000"/>
    <numFmt numFmtId="188" formatCode="#,##0.0000"/>
    <numFmt numFmtId="189" formatCode="0.00000"/>
    <numFmt numFmtId="190" formatCode="_-* #,##0\ &quot;$&quot;_-;\-* #,##0\ &quot;$&quot;_-;_-* &quot;-&quot;\ &quot;$&quot;_-;_-@_-"/>
    <numFmt numFmtId="191" formatCode="_-* #,##0\ _$_-;\-* #,##0\ _$_-;_-* &quot;-&quot;\ _$_-;_-@_-"/>
    <numFmt numFmtId="192" formatCode="_-* #,##0.00\ &quot;$&quot;_-;\-* #,##0.00\ &quot;$&quot;_-;_-* &quot;-&quot;??\ &quot;$&quot;_-;_-@_-"/>
    <numFmt numFmtId="193" formatCode="_-[$€-2]* #,##0.00_-;\-[$€-2]* #,##0.00_-;_-[$€-2]* &quot;-&quot;??_-"/>
    <numFmt numFmtId="194" formatCode="#,##0.00_);\(#,##0.00\);&quot;- &quot;"/>
    <numFmt numFmtId="195" formatCode="_(&quot;$&quot;* #,##0.00_);_(&quot;$&quot;* \(#,##0.00\);_(&quot;$&quot;* &quot;-&quot;_);_(@_)"/>
    <numFmt numFmtId="196" formatCode="0.000000000"/>
    <numFmt numFmtId="197" formatCode="0.00000_)"/>
    <numFmt numFmtId="198" formatCode="0.0_)"/>
    <numFmt numFmtId="199" formatCode="#,##0.0000000"/>
  </numFmts>
  <fonts count="137">
    <font>
      <sz val="10"/>
      <name val="Helvetica"/>
    </font>
    <font>
      <sz val="10"/>
      <name val="Helvetica"/>
    </font>
    <font>
      <sz val="10"/>
      <name val="Helvetica"/>
    </font>
    <font>
      <u/>
      <sz val="10"/>
      <color indexed="12"/>
      <name val="Helvetica"/>
    </font>
    <font>
      <b/>
      <sz val="10"/>
      <color indexed="8"/>
      <name val="Helvetica"/>
      <family val="2"/>
    </font>
    <font>
      <sz val="10"/>
      <color indexed="8"/>
      <name val="Helvetica"/>
    </font>
    <font>
      <b/>
      <u/>
      <sz val="10"/>
      <color indexed="8"/>
      <name val="helvetica"/>
      <family val="2"/>
    </font>
    <font>
      <sz val="10"/>
      <color indexed="8"/>
      <name val="Helvetica"/>
      <family val="2"/>
    </font>
    <font>
      <sz val="10"/>
      <name val="MS Sans Serif"/>
      <family val="2"/>
    </font>
    <font>
      <b/>
      <sz val="10"/>
      <color indexed="8"/>
      <name val="Helv"/>
    </font>
    <font>
      <u/>
      <sz val="10"/>
      <color indexed="8"/>
      <name val="Helvetica"/>
    </font>
    <font>
      <b/>
      <sz val="11"/>
      <color indexed="8"/>
      <name val="Helvetica"/>
    </font>
    <font>
      <b/>
      <sz val="12"/>
      <color indexed="8"/>
      <name val="Helvetica"/>
    </font>
    <font>
      <b/>
      <sz val="12"/>
      <color indexed="8"/>
      <name val="Helvetica"/>
      <family val="2"/>
    </font>
    <font>
      <b/>
      <sz val="10"/>
      <color indexed="8"/>
      <name val="Helvetica"/>
    </font>
    <font>
      <sz val="12"/>
      <color indexed="8"/>
      <name val="Helvetica"/>
      <family val="2"/>
    </font>
    <font>
      <b/>
      <sz val="14"/>
      <color indexed="8"/>
      <name val="Helvetica"/>
      <family val="2"/>
    </font>
    <font>
      <sz val="11"/>
      <color indexed="8"/>
      <name val="Helvetica"/>
      <family val="2"/>
    </font>
    <font>
      <sz val="14"/>
      <color indexed="8"/>
      <name val="Helvetica"/>
      <family val="2"/>
    </font>
    <font>
      <b/>
      <sz val="8"/>
      <color indexed="8"/>
      <name val="Helvetica"/>
    </font>
    <font>
      <b/>
      <sz val="9"/>
      <color indexed="8"/>
      <name val="Helv"/>
    </font>
    <font>
      <sz val="9"/>
      <color indexed="8"/>
      <name val="Helv"/>
    </font>
    <font>
      <b/>
      <sz val="18"/>
      <color indexed="8"/>
      <name val="Arial"/>
      <family val="2"/>
    </font>
    <font>
      <sz val="11"/>
      <color indexed="8"/>
      <name val="Arial"/>
      <family val="2"/>
    </font>
    <font>
      <b/>
      <sz val="6"/>
      <color indexed="8"/>
      <name val="Helv"/>
    </font>
    <font>
      <sz val="6"/>
      <color indexed="8"/>
      <name val="Helvetica"/>
    </font>
    <font>
      <sz val="12"/>
      <color indexed="8"/>
      <name val="L Helvetica Light"/>
    </font>
    <font>
      <sz val="6"/>
      <color indexed="8"/>
      <name val="Helvetica"/>
      <family val="2"/>
    </font>
    <font>
      <sz val="7"/>
      <color indexed="8"/>
      <name val="Helvetica"/>
      <family val="2"/>
    </font>
    <font>
      <sz val="7"/>
      <color indexed="8"/>
      <name val="L Helvetica Light"/>
    </font>
    <font>
      <b/>
      <sz val="9"/>
      <color indexed="8"/>
      <name val="Arial"/>
      <family val="2"/>
    </font>
    <font>
      <sz val="9"/>
      <color indexed="8"/>
      <name val="Arial"/>
      <family val="2"/>
    </font>
    <font>
      <sz val="10"/>
      <color indexed="8"/>
      <name val="Arial"/>
      <family val="2"/>
    </font>
    <font>
      <b/>
      <sz val="9"/>
      <color indexed="12"/>
      <name val="Arial"/>
      <family val="2"/>
    </font>
    <font>
      <sz val="4"/>
      <color indexed="8"/>
      <name val="Arial"/>
      <family val="2"/>
    </font>
    <font>
      <b/>
      <sz val="4"/>
      <color indexed="8"/>
      <name val="Arial"/>
      <family val="2"/>
    </font>
    <font>
      <b/>
      <sz val="14"/>
      <color indexed="8"/>
      <name val="Arial"/>
      <family val="2"/>
    </font>
    <font>
      <sz val="14"/>
      <color indexed="8"/>
      <name val="Arial"/>
      <family val="2"/>
    </font>
    <font>
      <sz val="7"/>
      <color indexed="8"/>
      <name val="Arial"/>
      <family val="2"/>
    </font>
    <font>
      <u/>
      <sz val="10"/>
      <color indexed="8"/>
      <name val="Helvetica"/>
      <family val="2"/>
    </font>
    <font>
      <sz val="5"/>
      <color indexed="8"/>
      <name val="Arial"/>
      <family val="2"/>
    </font>
    <font>
      <b/>
      <sz val="11"/>
      <color indexed="8"/>
      <name val="Helvetica"/>
      <family val="2"/>
    </font>
    <font>
      <b/>
      <sz val="10"/>
      <color indexed="12"/>
      <name val="Helvetica"/>
      <family val="2"/>
    </font>
    <font>
      <b/>
      <sz val="17.3"/>
      <color indexed="8"/>
      <name val="Arial"/>
      <family val="2"/>
    </font>
    <font>
      <sz val="17"/>
      <color indexed="8"/>
      <name val="Arial"/>
      <family val="2"/>
    </font>
    <font>
      <sz val="11.5"/>
      <color indexed="8"/>
      <name val="Arial"/>
      <family val="2"/>
    </font>
    <font>
      <sz val="9"/>
      <name val="Helvetica"/>
    </font>
    <font>
      <b/>
      <sz val="8"/>
      <color indexed="81"/>
      <name val="Tahoma"/>
      <family val="2"/>
    </font>
    <font>
      <sz val="10"/>
      <name val="Arial"/>
      <family val="2"/>
    </font>
    <font>
      <sz val="8"/>
      <name val="Helv"/>
    </font>
    <font>
      <sz val="10"/>
      <name val="Arial"/>
      <family val="2"/>
    </font>
    <font>
      <sz val="10"/>
      <color indexed="8"/>
      <name val="Helv"/>
    </font>
    <font>
      <sz val="9"/>
      <color indexed="8"/>
      <name val="Helvetica"/>
      <family val="2"/>
    </font>
    <font>
      <sz val="9"/>
      <color indexed="8"/>
      <name val="Helvetica"/>
    </font>
    <font>
      <b/>
      <sz val="9"/>
      <color indexed="8"/>
      <name val="Helvetica"/>
      <family val="2"/>
    </font>
    <font>
      <b/>
      <u/>
      <sz val="11"/>
      <color indexed="8"/>
      <name val="Helvetica"/>
      <family val="2"/>
    </font>
    <font>
      <sz val="9"/>
      <name val="Arial"/>
      <family val="2"/>
    </font>
    <font>
      <sz val="9"/>
      <name val="Helvetica"/>
      <family val="2"/>
    </font>
    <font>
      <b/>
      <sz val="9"/>
      <name val="Helvetica"/>
      <family val="2"/>
    </font>
    <font>
      <sz val="8"/>
      <name val="Helvetica"/>
      <family val="2"/>
    </font>
    <font>
      <b/>
      <sz val="8"/>
      <name val="Helv"/>
    </font>
    <font>
      <b/>
      <sz val="10"/>
      <name val="Helv"/>
    </font>
    <font>
      <sz val="10"/>
      <name val="Helvetica"/>
      <family val="2"/>
    </font>
    <font>
      <b/>
      <sz val="11"/>
      <name val="Helvetica"/>
      <family val="2"/>
    </font>
    <font>
      <sz val="9"/>
      <color indexed="10"/>
      <name val="Helvetica"/>
      <family val="2"/>
    </font>
    <font>
      <sz val="8"/>
      <color indexed="8"/>
      <name val="Helvetica"/>
      <family val="2"/>
    </font>
    <font>
      <b/>
      <sz val="9"/>
      <color indexed="8"/>
      <name val="Helvetica"/>
    </font>
    <font>
      <sz val="9"/>
      <name val="Arial"/>
      <family val="2"/>
    </font>
    <font>
      <b/>
      <sz val="9"/>
      <name val="Arial"/>
      <family val="2"/>
    </font>
    <font>
      <vertAlign val="superscript"/>
      <sz val="9"/>
      <color indexed="8"/>
      <name val="Helvetica"/>
      <family val="2"/>
    </font>
    <font>
      <b/>
      <u/>
      <sz val="9"/>
      <color indexed="8"/>
      <name val="Helvetica"/>
      <family val="2"/>
    </font>
    <font>
      <b/>
      <sz val="2"/>
      <color indexed="12"/>
      <name val="helvetica"/>
    </font>
    <font>
      <sz val="8"/>
      <name val="Helvetica"/>
    </font>
    <font>
      <sz val="10"/>
      <name val="Geneva"/>
    </font>
    <font>
      <b/>
      <u/>
      <sz val="11"/>
      <color indexed="8"/>
      <name val="Helvetica"/>
    </font>
    <font>
      <sz val="11"/>
      <color indexed="8"/>
      <name val="Helvetica"/>
    </font>
    <font>
      <sz val="11"/>
      <color indexed="8"/>
      <name val="Helv"/>
    </font>
    <font>
      <i/>
      <sz val="14"/>
      <color indexed="8"/>
      <name val="Helvetica"/>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u/>
      <sz val="9"/>
      <color indexed="8"/>
      <name val="Helvetica"/>
    </font>
    <font>
      <b/>
      <sz val="9"/>
      <name val="Helvetica"/>
    </font>
    <font>
      <sz val="10"/>
      <name val="Arabic Transparent"/>
    </font>
    <font>
      <sz val="8"/>
      <name val="Tms Rmn"/>
    </font>
    <font>
      <b/>
      <i/>
      <sz val="16"/>
      <name val="Helv"/>
    </font>
    <font>
      <sz val="8"/>
      <name val="Arial"/>
      <family val="2"/>
    </font>
    <font>
      <sz val="6"/>
      <name val="Arial"/>
      <family val="2"/>
    </font>
    <font>
      <sz val="12"/>
      <name val="新細明體"/>
      <charset val="136"/>
    </font>
    <font>
      <sz val="10"/>
      <color indexed="8"/>
      <name val="Times New Roman"/>
      <family val="1"/>
    </font>
    <font>
      <sz val="11"/>
      <name val="Tms Rmn"/>
      <family val="1"/>
    </font>
    <font>
      <b/>
      <sz val="10"/>
      <name val="Times New Roman"/>
      <family val="1"/>
    </font>
    <font>
      <sz val="7"/>
      <name val="Small Fonts"/>
      <family val="2"/>
    </font>
    <font>
      <b/>
      <sz val="8"/>
      <name val="Tahoma"/>
      <family val="2"/>
    </font>
    <font>
      <sz val="8"/>
      <name val="Tahoma"/>
      <family val="2"/>
    </font>
    <font>
      <sz val="9"/>
      <color indexed="22"/>
      <name val="Helvetica"/>
    </font>
    <font>
      <sz val="10"/>
      <name val="MS Sans Serif"/>
      <family val="2"/>
    </font>
    <font>
      <u/>
      <sz val="9"/>
      <color indexed="8"/>
      <name val="Helvetica"/>
      <family val="2"/>
    </font>
    <font>
      <sz val="9"/>
      <color indexed="8"/>
      <name val="Geneva"/>
    </font>
    <font>
      <vertAlign val="subscript"/>
      <sz val="8"/>
      <color indexed="8"/>
      <name val="Helvetica"/>
      <family val="2"/>
    </font>
    <font>
      <b/>
      <vertAlign val="subscript"/>
      <sz val="9"/>
      <color indexed="8"/>
      <name val="Helvetica"/>
      <family val="2"/>
    </font>
    <font>
      <b/>
      <u/>
      <sz val="11"/>
      <name val="Helvetica"/>
      <family val="2"/>
    </font>
    <font>
      <sz val="11"/>
      <name val="Helvetica"/>
    </font>
    <font>
      <sz val="11"/>
      <name val="Helv"/>
    </font>
    <font>
      <sz val="9"/>
      <name val="Helv"/>
    </font>
    <font>
      <b/>
      <sz val="9"/>
      <name val="Helv"/>
    </font>
    <font>
      <sz val="9"/>
      <color indexed="12"/>
      <name val="Helvetica"/>
    </font>
    <font>
      <sz val="9"/>
      <color indexed="12"/>
      <name val="Helv"/>
    </font>
    <font>
      <b/>
      <sz val="9"/>
      <color indexed="12"/>
      <name val="Helvetica"/>
      <family val="2"/>
    </font>
    <font>
      <sz val="9"/>
      <color indexed="12"/>
      <name val="Helvetica"/>
      <family val="2"/>
    </font>
    <font>
      <b/>
      <sz val="9"/>
      <color indexed="12"/>
      <name val="Helvetica"/>
    </font>
    <font>
      <b/>
      <sz val="9"/>
      <name val="Arial"/>
      <family val="2"/>
    </font>
    <font>
      <b/>
      <sz val="8"/>
      <name val="Arial"/>
      <family val="2"/>
    </font>
    <font>
      <sz val="8"/>
      <name val="Arial"/>
      <family val="2"/>
    </font>
    <font>
      <sz val="10"/>
      <color indexed="12"/>
      <name val="Helv"/>
    </font>
    <font>
      <sz val="11"/>
      <name val="Helvetica"/>
      <family val="2"/>
    </font>
    <font>
      <vertAlign val="subscript"/>
      <sz val="8"/>
      <name val="Helvetica"/>
      <family val="2"/>
    </font>
    <font>
      <b/>
      <vertAlign val="subscript"/>
      <sz val="9"/>
      <name val="Helvetica"/>
      <family val="2"/>
    </font>
    <font>
      <u/>
      <sz val="9"/>
      <name val="Helvetica"/>
      <family val="2"/>
    </font>
    <font>
      <b/>
      <u/>
      <sz val="11"/>
      <name val="Arial"/>
      <family val="2"/>
    </font>
    <font>
      <b/>
      <u/>
      <sz val="8"/>
      <color indexed="12"/>
      <name val="Helv"/>
    </font>
    <font>
      <b/>
      <sz val="10"/>
      <name val="Helvetica"/>
    </font>
    <font>
      <b/>
      <u/>
      <sz val="8"/>
      <color theme="10"/>
      <name val="Helv"/>
    </font>
  </fonts>
  <fills count="22">
    <fill>
      <patternFill patternType="none"/>
    </fill>
    <fill>
      <patternFill patternType="gray125"/>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gray125">
        <fgColor indexed="22"/>
        <bgColor indexed="22"/>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8"/>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bottom style="hair">
        <color indexed="64"/>
      </bottom>
      <diagonal/>
    </border>
    <border>
      <left style="thin">
        <color indexed="64"/>
      </left>
      <right/>
      <top/>
      <bottom style="hair">
        <color indexed="64"/>
      </bottom>
      <diagonal/>
    </border>
    <border>
      <left style="thin">
        <color indexed="64"/>
      </left>
      <right style="thin">
        <color indexed="64"/>
      </right>
      <top/>
      <bottom style="thin">
        <color indexed="64"/>
      </bottom>
      <diagonal/>
    </border>
    <border>
      <left/>
      <right/>
      <top style="thin">
        <color indexed="49"/>
      </top>
      <bottom style="double">
        <color indexed="4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23"/>
      </bottom>
      <diagonal/>
    </border>
    <border>
      <left/>
      <right/>
      <top style="thin">
        <color indexed="23"/>
      </top>
      <bottom style="thin">
        <color indexed="23"/>
      </bottom>
      <diagonal/>
    </border>
  </borders>
  <cellStyleXfs count="128">
    <xf numFmtId="0" fontId="0" fillId="0" borderId="0"/>
    <xf numFmtId="167" fontId="8" fillId="0" borderId="0" applyFont="0" applyFill="0" applyBorder="0" applyAlignment="0" applyProtection="0"/>
    <xf numFmtId="0" fontId="78" fillId="2" borderId="0" applyNumberFormat="0" applyBorder="0" applyAlignment="0" applyProtection="0"/>
    <xf numFmtId="0" fontId="78" fillId="3" borderId="0" applyNumberFormat="0" applyBorder="0" applyAlignment="0" applyProtection="0"/>
    <xf numFmtId="0" fontId="78" fillId="4" borderId="0" applyNumberFormat="0" applyBorder="0" applyAlignment="0" applyProtection="0"/>
    <xf numFmtId="0" fontId="78" fillId="2" borderId="0" applyNumberFormat="0" applyBorder="0" applyAlignment="0" applyProtection="0"/>
    <xf numFmtId="0" fontId="78" fillId="5" borderId="0" applyNumberFormat="0" applyBorder="0" applyAlignment="0" applyProtection="0"/>
    <xf numFmtId="0" fontId="78" fillId="3" borderId="0" applyNumberFormat="0" applyBorder="0" applyAlignment="0" applyProtection="0"/>
    <xf numFmtId="194" fontId="103" fillId="0" borderId="0" applyProtection="0">
      <protection locked="0"/>
    </xf>
    <xf numFmtId="0" fontId="78" fillId="2" borderId="0" applyNumberFormat="0" applyBorder="0" applyAlignment="0" applyProtection="0"/>
    <xf numFmtId="0" fontId="78" fillId="6" borderId="0" applyNumberFormat="0" applyBorder="0" applyAlignment="0" applyProtection="0"/>
    <xf numFmtId="0" fontId="78" fillId="7" borderId="0" applyNumberFormat="0" applyBorder="0" applyAlignment="0" applyProtection="0"/>
    <xf numFmtId="0" fontId="78" fillId="2" borderId="0" applyNumberFormat="0" applyBorder="0" applyAlignment="0" applyProtection="0"/>
    <xf numFmtId="0" fontId="78" fillId="8" borderId="0" applyNumberFormat="0" applyBorder="0" applyAlignment="0" applyProtection="0"/>
    <xf numFmtId="0" fontId="78" fillId="3" borderId="0" applyNumberFormat="0" applyBorder="0" applyAlignment="0" applyProtection="0"/>
    <xf numFmtId="0" fontId="79" fillId="9" borderId="0" applyNumberFormat="0" applyBorder="0" applyAlignment="0" applyProtection="0"/>
    <xf numFmtId="0" fontId="79" fillId="6" borderId="0" applyNumberFormat="0" applyBorder="0" applyAlignment="0" applyProtection="0"/>
    <xf numFmtId="0" fontId="79" fillId="7" borderId="0" applyNumberFormat="0" applyBorder="0" applyAlignment="0" applyProtection="0"/>
    <xf numFmtId="0" fontId="79" fillId="2" borderId="0" applyNumberFormat="0" applyBorder="0" applyAlignment="0" applyProtection="0"/>
    <xf numFmtId="0" fontId="79" fillId="9" borderId="0" applyNumberFormat="0" applyBorder="0" applyAlignment="0" applyProtection="0"/>
    <xf numFmtId="0" fontId="79" fillId="3" borderId="0" applyNumberFormat="0" applyBorder="0" applyAlignment="0" applyProtection="0"/>
    <xf numFmtId="0" fontId="79" fillId="9" borderId="0" applyNumberFormat="0" applyBorder="0" applyAlignment="0" applyProtection="0"/>
    <xf numFmtId="0" fontId="79" fillId="10" borderId="0" applyNumberFormat="0" applyBorder="0" applyAlignment="0" applyProtection="0"/>
    <xf numFmtId="0" fontId="79" fillId="11" borderId="0" applyNumberFormat="0" applyBorder="0" applyAlignment="0" applyProtection="0"/>
    <xf numFmtId="0" fontId="79" fillId="12" borderId="0" applyNumberFormat="0" applyBorder="0" applyAlignment="0" applyProtection="0"/>
    <xf numFmtId="0" fontId="79" fillId="9" borderId="0" applyNumberFormat="0" applyBorder="0" applyAlignment="0" applyProtection="0"/>
    <xf numFmtId="0" fontId="79" fillId="13" borderId="0" applyNumberFormat="0" applyBorder="0" applyAlignment="0" applyProtection="0"/>
    <xf numFmtId="165" fontId="8" fillId="0" borderId="0" applyFont="0" applyFill="0" applyBorder="0" applyAlignment="0" applyProtection="0"/>
    <xf numFmtId="2" fontId="56" fillId="0" borderId="0">
      <alignment vertical="center"/>
    </xf>
    <xf numFmtId="0" fontId="80" fillId="14" borderId="0" applyNumberFormat="0" applyBorder="0" applyAlignment="0" applyProtection="0"/>
    <xf numFmtId="0" fontId="8" fillId="0" borderId="0"/>
    <xf numFmtId="0" fontId="110" fillId="0" borderId="0"/>
    <xf numFmtId="0" fontId="81" fillId="15" borderId="1" applyNumberFormat="0" applyAlignment="0" applyProtection="0"/>
    <xf numFmtId="0" fontId="82" fillId="16" borderId="2" applyNumberFormat="0" applyAlignment="0" applyProtection="0"/>
    <xf numFmtId="177" fontId="104" fillId="0" borderId="0"/>
    <xf numFmtId="177" fontId="104" fillId="0" borderId="0"/>
    <xf numFmtId="177" fontId="104" fillId="0" borderId="0"/>
    <xf numFmtId="177" fontId="104" fillId="0" borderId="0"/>
    <xf numFmtId="177" fontId="104" fillId="0" borderId="0"/>
    <xf numFmtId="177" fontId="104" fillId="0" borderId="0"/>
    <xf numFmtId="177" fontId="104" fillId="0" borderId="0"/>
    <xf numFmtId="177" fontId="104" fillId="0" borderId="0"/>
    <xf numFmtId="168" fontId="105" fillId="0" borderId="3" applyBorder="0"/>
    <xf numFmtId="195" fontId="103" fillId="0" borderId="0">
      <protection locked="0"/>
    </xf>
    <xf numFmtId="2" fontId="50" fillId="0" borderId="0"/>
    <xf numFmtId="193" fontId="50" fillId="0" borderId="0" applyFont="0" applyFill="0" applyBorder="0" applyAlignment="0" applyProtection="0"/>
    <xf numFmtId="0" fontId="83" fillId="0" borderId="0" applyNumberFormat="0" applyFill="0" applyBorder="0" applyAlignment="0" applyProtection="0"/>
    <xf numFmtId="0" fontId="84" fillId="17" borderId="0" applyNumberFormat="0" applyBorder="0" applyAlignment="0" applyProtection="0"/>
    <xf numFmtId="38" fontId="100" fillId="18" borderId="0" applyNumberFormat="0" applyBorder="0" applyAlignment="0" applyProtection="0"/>
    <xf numFmtId="0" fontId="85" fillId="0" borderId="4" applyNumberFormat="0" applyFill="0" applyAlignment="0" applyProtection="0"/>
    <xf numFmtId="0" fontId="86" fillId="0" borderId="5" applyNumberFormat="0" applyFill="0" applyAlignment="0" applyProtection="0"/>
    <xf numFmtId="0" fontId="87" fillId="0" borderId="6" applyNumberFormat="0" applyFill="0" applyAlignment="0" applyProtection="0"/>
    <xf numFmtId="0" fontId="87" fillId="0" borderId="0" applyNumberFormat="0" applyFill="0" applyBorder="0" applyAlignment="0" applyProtection="0"/>
    <xf numFmtId="0" fontId="3"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0" fontId="88" fillId="3" borderId="1" applyNumberFormat="0" applyAlignment="0" applyProtection="0"/>
    <xf numFmtId="10" fontId="100" fillId="19" borderId="7" applyNumberFormat="0" applyBorder="0" applyAlignment="0" applyProtection="0"/>
    <xf numFmtId="0" fontId="89" fillId="0" borderId="8" applyNumberFormat="0" applyFill="0" applyAlignment="0" applyProtection="0"/>
    <xf numFmtId="41" fontId="48" fillId="0" borderId="0" applyFont="0" applyFill="0" applyBorder="0" applyAlignment="0" applyProtection="0"/>
    <xf numFmtId="169" fontId="48" fillId="0" borderId="0" applyFont="0" applyFill="0" applyBorder="0" applyAlignment="0" applyProtection="0"/>
    <xf numFmtId="171" fontId="48" fillId="0" borderId="0" applyFont="0" applyFill="0" applyBorder="0" applyAlignment="0" applyProtection="0"/>
    <xf numFmtId="191" fontId="48" fillId="0" borderId="0" applyFont="0" applyFill="0" applyBorder="0" applyAlignment="0" applyProtection="0"/>
    <xf numFmtId="0" fontId="48" fillId="0" borderId="0" applyFont="0" applyFill="0" applyBorder="0" applyAlignment="0" applyProtection="0"/>
    <xf numFmtId="168" fontId="48" fillId="0" borderId="0" applyFont="0" applyFill="0" applyBorder="0" applyAlignment="0" applyProtection="0"/>
    <xf numFmtId="170" fontId="48" fillId="0" borderId="0" applyFont="0" applyFill="0" applyBorder="0" applyAlignment="0" applyProtection="0"/>
    <xf numFmtId="190" fontId="48" fillId="0" borderId="0" applyFont="0" applyFill="0" applyBorder="0" applyAlignment="0" applyProtection="0"/>
    <xf numFmtId="192" fontId="48" fillId="0" borderId="0" applyFont="0" applyFill="0" applyBorder="0" applyAlignment="0" applyProtection="0"/>
    <xf numFmtId="0" fontId="97" fillId="0" borderId="0" applyNumberFormat="0">
      <alignment horizontal="right"/>
    </xf>
    <xf numFmtId="0" fontId="90" fillId="7" borderId="0" applyNumberFormat="0" applyBorder="0" applyAlignment="0" applyProtection="0"/>
    <xf numFmtId="37" fontId="106" fillId="0" borderId="0"/>
    <xf numFmtId="174" fontId="98" fillId="0" borderId="9" applyNumberFormat="0" applyFill="0" applyAlignment="0">
      <alignment horizontal="left"/>
    </xf>
    <xf numFmtId="178" fontId="99"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48" fillId="0" borderId="0"/>
    <xf numFmtId="0" fontId="1" fillId="0" borderId="0"/>
    <xf numFmtId="0" fontId="1" fillId="0" borderId="0"/>
    <xf numFmtId="0" fontId="2" fillId="0" borderId="0"/>
    <xf numFmtId="0" fontId="62" fillId="0" borderId="0"/>
    <xf numFmtId="0" fontId="49" fillId="0" borderId="0"/>
    <xf numFmtId="0" fontId="48" fillId="0" borderId="0"/>
    <xf numFmtId="0" fontId="50" fillId="0" borderId="0"/>
    <xf numFmtId="0" fontId="73" fillId="0" borderId="0"/>
    <xf numFmtId="0" fontId="60" fillId="0" borderId="0"/>
    <xf numFmtId="0" fontId="60" fillId="0" borderId="0"/>
    <xf numFmtId="0" fontId="1" fillId="0" borderId="0"/>
    <xf numFmtId="0" fontId="48" fillId="0" borderId="0"/>
    <xf numFmtId="0" fontId="50" fillId="0" borderId="0"/>
    <xf numFmtId="0" fontId="49" fillId="0" borderId="0"/>
    <xf numFmtId="0" fontId="56" fillId="0" borderId="0"/>
    <xf numFmtId="0" fontId="1" fillId="0" borderId="0"/>
    <xf numFmtId="0" fontId="48" fillId="0" borderId="0"/>
    <xf numFmtId="0" fontId="1" fillId="0" borderId="0"/>
    <xf numFmtId="178" fontId="46" fillId="0" borderId="0"/>
    <xf numFmtId="0" fontId="1" fillId="4" borderId="10" applyNumberFormat="0" applyFont="0" applyAlignment="0" applyProtection="0"/>
    <xf numFmtId="171" fontId="48" fillId="0" borderId="0" applyFont="0" applyFill="0" applyBorder="0" applyAlignment="0" applyProtection="0"/>
    <xf numFmtId="169" fontId="48" fillId="0" borderId="0" applyFont="0" applyFill="0" applyBorder="0" applyAlignment="0" applyProtection="0"/>
    <xf numFmtId="0" fontId="91" fillId="15" borderId="11" applyNumberFormat="0" applyAlignment="0" applyProtection="0"/>
    <xf numFmtId="10" fontId="5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00" fillId="0" borderId="12">
      <alignment horizontal="centerContinuous" vertical="center"/>
    </xf>
    <xf numFmtId="49" fontId="100" fillId="0" borderId="13" applyBorder="0">
      <alignment horizontal="centerContinuous" vertical="center"/>
      <protection locked="0"/>
    </xf>
    <xf numFmtId="0" fontId="101" fillId="0" borderId="0" applyNumberFormat="0" applyFill="0" applyBorder="0" applyAlignment="0"/>
    <xf numFmtId="0" fontId="32" fillId="0" borderId="14">
      <alignment horizontal="justify" vertical="top" wrapText="1"/>
    </xf>
    <xf numFmtId="167" fontId="110" fillId="0" borderId="0" applyFont="0" applyFill="0" applyBorder="0" applyAlignment="0" applyProtection="0"/>
    <xf numFmtId="49" fontId="107" fillId="0" borderId="11" applyFill="0" applyProtection="0">
      <alignment horizontal="center" vertical="center" wrapText="1"/>
    </xf>
    <xf numFmtId="49" fontId="108" fillId="0" borderId="11" applyFill="0" applyProtection="0">
      <alignment horizontal="center" vertical="center"/>
    </xf>
    <xf numFmtId="0" fontId="92" fillId="0" borderId="0" applyNumberFormat="0" applyFill="0" applyBorder="0" applyAlignment="0" applyProtection="0"/>
    <xf numFmtId="0" fontId="93" fillId="0" borderId="15" applyNumberFormat="0" applyFill="0" applyAlignment="0" applyProtection="0"/>
    <xf numFmtId="0" fontId="94" fillId="0" borderId="0" applyNumberFormat="0" applyFill="0" applyBorder="0" applyAlignment="0" applyProtection="0"/>
    <xf numFmtId="0" fontId="102" fillId="0" borderId="0"/>
    <xf numFmtId="41" fontId="102" fillId="0" borderId="0" applyFont="0" applyFill="0" applyBorder="0" applyAlignment="0" applyProtection="0"/>
    <xf numFmtId="43" fontId="102" fillId="0" borderId="0" applyFont="0" applyFill="0" applyBorder="0" applyAlignment="0" applyProtection="0"/>
    <xf numFmtId="0" fontId="50" fillId="0" borderId="0"/>
    <xf numFmtId="42" fontId="102" fillId="0" borderId="0" applyFont="0" applyFill="0" applyBorder="0" applyAlignment="0" applyProtection="0"/>
    <xf numFmtId="44" fontId="102" fillId="0" borderId="0" applyFont="0" applyFill="0" applyBorder="0" applyAlignment="0" applyProtection="0"/>
  </cellStyleXfs>
  <cellXfs count="956">
    <xf numFmtId="0" fontId="0" fillId="0" borderId="0" xfId="0"/>
    <xf numFmtId="0" fontId="5" fillId="0" borderId="0" xfId="0" applyFont="1"/>
    <xf numFmtId="0" fontId="5" fillId="18" borderId="16" xfId="0" applyFont="1" applyFill="1" applyBorder="1"/>
    <xf numFmtId="0" fontId="5" fillId="18" borderId="17" xfId="0" applyFont="1" applyFill="1" applyBorder="1"/>
    <xf numFmtId="0" fontId="5" fillId="18" borderId="18" xfId="0" applyFont="1" applyFill="1" applyBorder="1"/>
    <xf numFmtId="0" fontId="5" fillId="18" borderId="19" xfId="0" applyFont="1" applyFill="1" applyBorder="1"/>
    <xf numFmtId="0" fontId="5" fillId="18" borderId="0" xfId="0" applyFont="1" applyFill="1" applyBorder="1"/>
    <xf numFmtId="0" fontId="5" fillId="18" borderId="20" xfId="0" applyFont="1" applyFill="1" applyBorder="1"/>
    <xf numFmtId="0" fontId="4" fillId="18" borderId="19" xfId="0" applyFont="1" applyFill="1" applyBorder="1"/>
    <xf numFmtId="0" fontId="6" fillId="0" borderId="0" xfId="0" applyFont="1"/>
    <xf numFmtId="0" fontId="4" fillId="0" borderId="0" xfId="0" applyFont="1"/>
    <xf numFmtId="0" fontId="6" fillId="0" borderId="0" xfId="53" applyFont="1" applyAlignment="1" applyProtection="1"/>
    <xf numFmtId="0" fontId="7" fillId="0" borderId="0" xfId="0" applyFont="1"/>
    <xf numFmtId="0" fontId="5" fillId="0" borderId="0" xfId="0" applyFont="1" applyAlignment="1">
      <alignment vertical="top"/>
    </xf>
    <xf numFmtId="0" fontId="9" fillId="0" borderId="0" xfId="0" applyFont="1" applyAlignment="1">
      <alignment vertical="top"/>
    </xf>
    <xf numFmtId="0" fontId="5" fillId="0" borderId="0" xfId="0" applyFont="1" applyAlignment="1">
      <alignment horizontal="center"/>
    </xf>
    <xf numFmtId="0" fontId="10" fillId="0" borderId="0" xfId="53" applyFont="1" applyAlignment="1" applyProtection="1"/>
    <xf numFmtId="0" fontId="14" fillId="18" borderId="0" xfId="0" applyFont="1" applyFill="1" applyBorder="1"/>
    <xf numFmtId="0" fontId="14" fillId="18" borderId="0" xfId="0" applyFont="1" applyFill="1" applyBorder="1" applyAlignment="1">
      <alignment vertical="center"/>
    </xf>
    <xf numFmtId="0" fontId="15" fillId="0" borderId="0" xfId="0" applyFont="1"/>
    <xf numFmtId="0" fontId="16" fillId="0" borderId="0" xfId="0" applyFont="1" applyBorder="1" applyAlignment="1">
      <alignment horizontal="centerContinuous"/>
    </xf>
    <xf numFmtId="0" fontId="17" fillId="0" borderId="0" xfId="0" applyFont="1" applyAlignment="1">
      <alignment horizontal="center"/>
    </xf>
    <xf numFmtId="0" fontId="18" fillId="0" borderId="0" xfId="0" applyFont="1" applyBorder="1" applyAlignment="1">
      <alignment horizontal="centerContinuous"/>
    </xf>
    <xf numFmtId="0" fontId="15" fillId="0" borderId="0" xfId="0" applyFont="1" applyAlignment="1"/>
    <xf numFmtId="0" fontId="19" fillId="0" borderId="0" xfId="0" quotePrefix="1" applyFont="1" applyAlignment="1">
      <alignment horizontal="left" vertical="top"/>
    </xf>
    <xf numFmtId="0" fontId="20" fillId="0" borderId="0" xfId="0" applyFont="1" applyAlignment="1">
      <alignment vertical="top"/>
    </xf>
    <xf numFmtId="0" fontId="21" fillId="0" borderId="0" xfId="0" applyFont="1" applyAlignment="1">
      <alignment vertical="top"/>
    </xf>
    <xf numFmtId="0" fontId="5" fillId="20" borderId="0" xfId="0" applyFont="1" applyFill="1" applyAlignment="1">
      <alignment vertical="top"/>
    </xf>
    <xf numFmtId="0" fontId="9" fillId="20" borderId="0" xfId="0" applyFont="1" applyFill="1" applyAlignment="1">
      <alignment vertical="top"/>
    </xf>
    <xf numFmtId="0" fontId="9" fillId="0" borderId="0" xfId="0" applyFont="1"/>
    <xf numFmtId="0" fontId="11" fillId="0" borderId="0" xfId="0" applyFont="1"/>
    <xf numFmtId="0" fontId="12" fillId="0" borderId="0" xfId="0" applyFont="1"/>
    <xf numFmtId="0" fontId="5" fillId="0" borderId="0" xfId="0" applyFont="1" applyBorder="1" applyAlignment="1">
      <alignment horizontal="centerContinuous" vertical="center"/>
    </xf>
    <xf numFmtId="0" fontId="13" fillId="0" borderId="0" xfId="0" applyFont="1" applyBorder="1" applyAlignment="1">
      <alignment horizontal="centerContinuous" vertical="center"/>
    </xf>
    <xf numFmtId="0" fontId="11" fillId="0" borderId="0" xfId="0" applyFont="1" applyBorder="1" applyAlignment="1">
      <alignment horizontal="centerContinuous" vertical="center"/>
    </xf>
    <xf numFmtId="0" fontId="18" fillId="0" borderId="0" xfId="0" applyFont="1" applyBorder="1" applyAlignment="1">
      <alignment vertical="top"/>
    </xf>
    <xf numFmtId="0" fontId="19" fillId="0" borderId="0" xfId="0" quotePrefix="1" applyFont="1" applyAlignment="1">
      <alignment horizontal="left"/>
    </xf>
    <xf numFmtId="0" fontId="20" fillId="0" borderId="0" xfId="0" applyFont="1"/>
    <xf numFmtId="0" fontId="21" fillId="0" borderId="0" xfId="0" applyFont="1"/>
    <xf numFmtId="0" fontId="22" fillId="0" borderId="0" xfId="0" applyFont="1" applyAlignment="1">
      <alignment horizontal="centerContinuous"/>
    </xf>
    <xf numFmtId="0" fontId="9" fillId="0" borderId="0" xfId="0" applyFont="1" applyAlignment="1">
      <alignment horizontal="centerContinuous"/>
    </xf>
    <xf numFmtId="0" fontId="5" fillId="0" borderId="0" xfId="0" applyFont="1" applyAlignment="1">
      <alignment horizontal="centerContinuous"/>
    </xf>
    <xf numFmtId="0" fontId="23" fillId="0" borderId="0" xfId="0" applyFont="1" applyAlignment="1">
      <alignment horizontal="centerContinuous"/>
    </xf>
    <xf numFmtId="0" fontId="9" fillId="0" borderId="0" xfId="0" applyFont="1" applyAlignment="1">
      <alignment horizontal="center"/>
    </xf>
    <xf numFmtId="0" fontId="24" fillId="0" borderId="0" xfId="0" applyFont="1" applyAlignment="1">
      <alignment horizontal="centerContinuous"/>
    </xf>
    <xf numFmtId="0" fontId="25" fillId="0" borderId="0" xfId="0" applyFont="1" applyAlignment="1">
      <alignment horizontal="centerContinuous"/>
    </xf>
    <xf numFmtId="0" fontId="26" fillId="0" borderId="0" xfId="0" applyFont="1" applyAlignment="1"/>
    <xf numFmtId="0" fontId="27" fillId="0" borderId="0" xfId="0" applyFont="1" applyAlignment="1">
      <alignment horizontal="centerContinuous"/>
    </xf>
    <xf numFmtId="0" fontId="28" fillId="0" borderId="0" xfId="0" applyFont="1" applyAlignment="1">
      <alignment horizontal="center"/>
    </xf>
    <xf numFmtId="0" fontId="5" fillId="0" borderId="0" xfId="0" applyFont="1" applyAlignment="1"/>
    <xf numFmtId="0" fontId="29" fillId="0" borderId="0" xfId="0" applyFont="1" applyAlignment="1">
      <alignment horizontal="centerContinuous"/>
    </xf>
    <xf numFmtId="0" fontId="30" fillId="18" borderId="19" xfId="0" applyFont="1" applyFill="1" applyBorder="1"/>
    <xf numFmtId="0" fontId="31" fillId="18" borderId="0" xfId="0" applyFont="1" applyFill="1" applyBorder="1"/>
    <xf numFmtId="0" fontId="32" fillId="18" borderId="0" xfId="0" applyFont="1" applyFill="1" applyBorder="1"/>
    <xf numFmtId="0" fontId="32" fillId="18" borderId="20" xfId="0" applyFont="1" applyFill="1" applyBorder="1"/>
    <xf numFmtId="0" fontId="31" fillId="18" borderId="19" xfId="0" applyFont="1" applyFill="1" applyBorder="1"/>
    <xf numFmtId="0" fontId="31" fillId="18" borderId="21" xfId="0" applyFont="1" applyFill="1" applyBorder="1"/>
    <xf numFmtId="0" fontId="31" fillId="18" borderId="22" xfId="0" applyFont="1" applyFill="1" applyBorder="1"/>
    <xf numFmtId="0" fontId="32" fillId="18" borderId="22" xfId="0" applyFont="1" applyFill="1" applyBorder="1"/>
    <xf numFmtId="0" fontId="32" fillId="18" borderId="23" xfId="0" applyFont="1" applyFill="1" applyBorder="1"/>
    <xf numFmtId="0" fontId="34" fillId="0" borderId="16" xfId="0" applyFont="1" applyBorder="1" applyAlignment="1">
      <alignment vertical="center"/>
    </xf>
    <xf numFmtId="0" fontId="34" fillId="0" borderId="19" xfId="0" applyFont="1" applyBorder="1" applyAlignment="1">
      <alignment vertical="center"/>
    </xf>
    <xf numFmtId="0" fontId="34" fillId="0" borderId="21" xfId="0" applyFont="1" applyBorder="1" applyAlignment="1">
      <alignment vertical="center"/>
    </xf>
    <xf numFmtId="0" fontId="36" fillId="0" borderId="0" xfId="0" applyFont="1" applyBorder="1" applyAlignment="1">
      <alignment horizontal="centerContinuous"/>
    </xf>
    <xf numFmtId="0" fontId="37" fillId="0" borderId="0" xfId="0" applyFont="1" applyBorder="1" applyAlignment="1">
      <alignment horizontal="centerContinuous"/>
    </xf>
    <xf numFmtId="0" fontId="36" fillId="0" borderId="0" xfId="0" applyFont="1" applyBorder="1" applyAlignment="1">
      <alignment horizontal="center"/>
    </xf>
    <xf numFmtId="0" fontId="37" fillId="0" borderId="0" xfId="0" applyFont="1" applyBorder="1" applyAlignment="1">
      <alignment horizontal="center"/>
    </xf>
    <xf numFmtId="0" fontId="38" fillId="0" borderId="0" xfId="0" applyFont="1" applyAlignment="1">
      <alignment horizontal="center"/>
    </xf>
    <xf numFmtId="0" fontId="30" fillId="0" borderId="0" xfId="0" applyFont="1" applyAlignment="1">
      <alignment horizontal="right"/>
    </xf>
    <xf numFmtId="0" fontId="30" fillId="0" borderId="0" xfId="0" applyFont="1"/>
    <xf numFmtId="0" fontId="31" fillId="0" borderId="0" xfId="0" applyFont="1"/>
    <xf numFmtId="0" fontId="30" fillId="0" borderId="0" xfId="0" quotePrefix="1" applyFont="1" applyAlignment="1">
      <alignment horizontal="right"/>
    </xf>
    <xf numFmtId="0" fontId="30" fillId="18" borderId="0" xfId="0" applyFont="1" applyFill="1" applyAlignment="1">
      <alignment horizontal="center"/>
    </xf>
    <xf numFmtId="0" fontId="31" fillId="0" borderId="0" xfId="0" quotePrefix="1" applyFont="1"/>
    <xf numFmtId="0" fontId="31" fillId="0" borderId="0" xfId="0" applyFont="1" applyAlignment="1">
      <alignment vertical="top"/>
    </xf>
    <xf numFmtId="0" fontId="31" fillId="18" borderId="0" xfId="0" applyFont="1" applyFill="1"/>
    <xf numFmtId="0" fontId="39" fillId="0" borderId="0" xfId="53" applyFont="1" applyAlignment="1" applyProtection="1"/>
    <xf numFmtId="0" fontId="31" fillId="18" borderId="24" xfId="0" applyFont="1" applyFill="1" applyBorder="1" applyAlignment="1">
      <alignment horizontal="centerContinuous"/>
    </xf>
    <xf numFmtId="0" fontId="31" fillId="18" borderId="25" xfId="0" applyFont="1" applyFill="1" applyBorder="1" applyAlignment="1">
      <alignment horizontal="centerContinuous"/>
    </xf>
    <xf numFmtId="0" fontId="31" fillId="18" borderId="26" xfId="0" applyFont="1" applyFill="1" applyBorder="1" applyAlignment="1">
      <alignment horizontal="centerContinuous"/>
    </xf>
    <xf numFmtId="0" fontId="31" fillId="0" borderId="17" xfId="0" applyFont="1" applyBorder="1"/>
    <xf numFmtId="0" fontId="31" fillId="0" borderId="18" xfId="0" applyFont="1" applyBorder="1"/>
    <xf numFmtId="0" fontId="31" fillId="0" borderId="0" xfId="0" applyFont="1" applyBorder="1"/>
    <xf numFmtId="0" fontId="31" fillId="0" borderId="20" xfId="0" applyFont="1" applyBorder="1"/>
    <xf numFmtId="0" fontId="31" fillId="0" borderId="22" xfId="0" applyFont="1" applyBorder="1"/>
    <xf numFmtId="0" fontId="31" fillId="0" borderId="23" xfId="0" applyFont="1" applyBorder="1"/>
    <xf numFmtId="0" fontId="7" fillId="0" borderId="0" xfId="0" applyFont="1" applyAlignment="1">
      <alignment horizontal="center" vertical="center"/>
    </xf>
    <xf numFmtId="0" fontId="7" fillId="0" borderId="0" xfId="0" applyFont="1" applyAlignment="1">
      <alignment vertical="center"/>
    </xf>
    <xf numFmtId="0" fontId="41" fillId="18" borderId="0" xfId="0" applyFont="1" applyFill="1" applyAlignment="1">
      <alignment horizontal="center" vertical="center"/>
    </xf>
    <xf numFmtId="174" fontId="41" fillId="0" borderId="0" xfId="0" applyNumberFormat="1" applyFont="1" applyBorder="1" applyAlignment="1" applyProtection="1">
      <alignment horizontal="centerContinuous" vertical="center"/>
      <protection locked="0"/>
    </xf>
    <xf numFmtId="0" fontId="7" fillId="0" borderId="0" xfId="0" applyFont="1" applyBorder="1" applyAlignment="1">
      <alignment horizontal="centerContinuous" vertical="center"/>
    </xf>
    <xf numFmtId="174" fontId="41" fillId="0" borderId="0" xfId="0" applyNumberFormat="1" applyFont="1" applyBorder="1" applyAlignment="1" applyProtection="1">
      <alignment horizontal="centerContinuous" vertical="center"/>
    </xf>
    <xf numFmtId="174" fontId="7" fillId="0" borderId="0" xfId="0" applyNumberFormat="1" applyFont="1" applyBorder="1" applyAlignment="1" applyProtection="1">
      <alignment horizontal="centerContinuous" vertical="center"/>
      <protection locked="0"/>
    </xf>
    <xf numFmtId="0" fontId="7" fillId="0" borderId="0" xfId="0" applyFont="1" applyBorder="1" applyAlignment="1">
      <alignment vertical="center"/>
    </xf>
    <xf numFmtId="174" fontId="41" fillId="0" borderId="0" xfId="0" applyNumberFormat="1" applyFont="1" applyBorder="1" applyAlignment="1" applyProtection="1">
      <alignment vertical="center"/>
    </xf>
    <xf numFmtId="175" fontId="7" fillId="20" borderId="0" xfId="0" applyNumberFormat="1" applyFont="1" applyFill="1" applyBorder="1" applyAlignment="1" applyProtection="1">
      <alignment vertical="center"/>
      <protection locked="0"/>
    </xf>
    <xf numFmtId="175" fontId="7" fillId="20" borderId="0" xfId="0" applyNumberFormat="1" applyFont="1" applyFill="1" applyBorder="1" applyAlignment="1" applyProtection="1">
      <alignment horizontal="right" vertical="center"/>
    </xf>
    <xf numFmtId="0" fontId="7" fillId="20" borderId="0" xfId="0" applyFont="1" applyFill="1" applyBorder="1" applyAlignment="1">
      <alignment vertical="center"/>
    </xf>
    <xf numFmtId="0" fontId="41" fillId="0" borderId="0" xfId="0" quotePrefix="1" applyFont="1" applyBorder="1" applyAlignment="1">
      <alignment horizontal="centerContinuous" vertical="center"/>
    </xf>
    <xf numFmtId="0" fontId="41" fillId="0" borderId="0" xfId="0" applyFont="1" applyBorder="1" applyAlignment="1">
      <alignment horizontal="centerContinuous" vertical="center"/>
    </xf>
    <xf numFmtId="174" fontId="41" fillId="18" borderId="0" xfId="0" applyNumberFormat="1" applyFont="1" applyFill="1" applyBorder="1" applyAlignment="1" applyProtection="1">
      <alignment horizontal="left"/>
    </xf>
    <xf numFmtId="174" fontId="41" fillId="18" borderId="0" xfId="0" applyNumberFormat="1" applyFont="1" applyFill="1" applyBorder="1" applyAlignment="1" applyProtection="1">
      <alignment horizontal="left" vertical="center"/>
    </xf>
    <xf numFmtId="0" fontId="7" fillId="0" borderId="0" xfId="0" applyFont="1" applyFill="1" applyBorder="1" applyAlignment="1">
      <alignment vertical="center"/>
    </xf>
    <xf numFmtId="174" fontId="41" fillId="0" borderId="0" xfId="0" applyNumberFormat="1" applyFont="1" applyFill="1" applyBorder="1" applyAlignment="1" applyProtection="1">
      <alignment horizontal="left"/>
    </xf>
    <xf numFmtId="0" fontId="7" fillId="0" borderId="0" xfId="0" applyFont="1" applyFill="1" applyAlignment="1"/>
    <xf numFmtId="174" fontId="7" fillId="0" borderId="0" xfId="0" applyNumberFormat="1" applyFont="1" applyBorder="1" applyAlignment="1" applyProtection="1">
      <alignment vertical="center"/>
    </xf>
    <xf numFmtId="0" fontId="33" fillId="18" borderId="0" xfId="0" applyFont="1" applyFill="1" applyBorder="1" applyProtection="1">
      <protection locked="0"/>
    </xf>
    <xf numFmtId="0" fontId="43" fillId="0" borderId="0" xfId="0" applyFont="1" applyAlignment="1">
      <alignment horizontal="center" vertical="center"/>
    </xf>
    <xf numFmtId="0" fontId="44" fillId="0" borderId="0" xfId="0" applyFont="1" applyAlignment="1">
      <alignment horizontal="center"/>
    </xf>
    <xf numFmtId="0" fontId="45" fillId="0" borderId="0" xfId="0" applyFont="1" applyAlignment="1">
      <alignment horizontal="center"/>
    </xf>
    <xf numFmtId="0" fontId="51" fillId="0" borderId="0" xfId="88" applyFont="1"/>
    <xf numFmtId="1" fontId="51" fillId="0" borderId="0" xfId="88" applyNumberFormat="1" applyFont="1"/>
    <xf numFmtId="179" fontId="5" fillId="0" borderId="0" xfId="0" applyNumberFormat="1" applyFont="1" applyAlignment="1" applyProtection="1">
      <alignment horizontal="left" vertical="center"/>
    </xf>
    <xf numFmtId="0" fontId="5" fillId="0" borderId="0" xfId="0" applyFont="1" applyAlignment="1">
      <alignment vertical="center"/>
    </xf>
    <xf numFmtId="0" fontId="53" fillId="0" borderId="0" xfId="0" applyFont="1" applyAlignment="1">
      <alignment vertical="center"/>
    </xf>
    <xf numFmtId="0" fontId="53" fillId="0" borderId="0" xfId="0" applyFont="1"/>
    <xf numFmtId="174" fontId="5" fillId="0" borderId="0" xfId="0" applyNumberFormat="1" applyFont="1" applyAlignment="1" applyProtection="1">
      <alignment horizontal="centerContinuous" vertical="center"/>
    </xf>
    <xf numFmtId="0" fontId="53" fillId="0" borderId="0" xfId="0" applyFont="1" applyBorder="1" applyAlignment="1">
      <alignment vertical="center"/>
    </xf>
    <xf numFmtId="174" fontId="52" fillId="18" borderId="0" xfId="0" applyNumberFormat="1" applyFont="1" applyFill="1" applyBorder="1" applyAlignment="1" applyProtection="1">
      <alignment horizontal="center" vertical="center"/>
    </xf>
    <xf numFmtId="174" fontId="53" fillId="18" borderId="0" xfId="0" applyNumberFormat="1" applyFont="1" applyFill="1" applyBorder="1" applyAlignment="1" applyProtection="1">
      <alignment horizontal="center" vertical="center"/>
    </xf>
    <xf numFmtId="174" fontId="53" fillId="18" borderId="0" xfId="0" quotePrefix="1" applyNumberFormat="1" applyFont="1" applyFill="1" applyBorder="1" applyAlignment="1" applyProtection="1">
      <alignment horizontal="center" vertical="center"/>
    </xf>
    <xf numFmtId="0" fontId="52" fillId="18" borderId="0" xfId="0" applyFont="1" applyFill="1" applyBorder="1" applyAlignment="1">
      <alignment vertical="center"/>
    </xf>
    <xf numFmtId="174" fontId="52" fillId="0" borderId="0" xfId="0" applyNumberFormat="1" applyFont="1" applyBorder="1" applyAlignment="1" applyProtection="1">
      <alignment horizontal="center" vertical="center"/>
    </xf>
    <xf numFmtId="0" fontId="11" fillId="18" borderId="0" xfId="0" applyFont="1" applyFill="1" applyAlignment="1">
      <alignment horizontal="centerContinuous"/>
    </xf>
    <xf numFmtId="0" fontId="5" fillId="18" borderId="0" xfId="0" applyFont="1" applyFill="1" applyAlignment="1">
      <alignment horizontal="centerContinuous"/>
    </xf>
    <xf numFmtId="0" fontId="10" fillId="0" borderId="0" xfId="53" applyFont="1" applyAlignment="1" applyProtection="1">
      <alignment horizontal="center"/>
    </xf>
    <xf numFmtId="179" fontId="5" fillId="0" borderId="0" xfId="0" applyNumberFormat="1" applyFont="1" applyAlignment="1" applyProtection="1">
      <alignment vertical="center"/>
    </xf>
    <xf numFmtId="174" fontId="11" fillId="0" borderId="0" xfId="0" applyNumberFormat="1" applyFont="1" applyAlignment="1" applyProtection="1">
      <alignment horizontal="centerContinuous" vertical="center"/>
      <protection locked="0"/>
    </xf>
    <xf numFmtId="174" fontId="11" fillId="0" borderId="0" xfId="0" applyNumberFormat="1" applyFont="1" applyAlignment="1" applyProtection="1">
      <alignment horizontal="centerContinuous" vertical="center"/>
    </xf>
    <xf numFmtId="0" fontId="41" fillId="0" borderId="0" xfId="0" applyFont="1" applyAlignment="1">
      <alignment horizontal="centerContinuous" vertical="center"/>
    </xf>
    <xf numFmtId="0" fontId="5" fillId="0" borderId="0" xfId="0" applyFont="1" applyAlignment="1">
      <alignment horizontal="centerContinuous" vertical="center"/>
    </xf>
    <xf numFmtId="174" fontId="55" fillId="0" borderId="0" xfId="0" applyNumberFormat="1" applyFont="1" applyAlignment="1" applyProtection="1">
      <alignment vertical="center"/>
    </xf>
    <xf numFmtId="0" fontId="7" fillId="0" borderId="0" xfId="0" applyFont="1" applyAlignment="1">
      <alignment horizontal="center"/>
    </xf>
    <xf numFmtId="174" fontId="7" fillId="0" borderId="0" xfId="0" applyNumberFormat="1" applyFont="1" applyAlignment="1" applyProtection="1">
      <alignment horizontal="centerContinuous" vertical="center"/>
      <protection locked="0"/>
    </xf>
    <xf numFmtId="174" fontId="7" fillId="0" borderId="0" xfId="0" applyNumberFormat="1" applyFont="1" applyAlignment="1" applyProtection="1">
      <alignment horizontal="centerContinuous" vertical="center"/>
    </xf>
    <xf numFmtId="0" fontId="7" fillId="0" borderId="0" xfId="0" applyFont="1" applyAlignment="1">
      <alignment horizontal="centerContinuous" vertical="center"/>
    </xf>
    <xf numFmtId="0" fontId="53" fillId="0" borderId="0" xfId="0" applyFont="1" applyAlignment="1">
      <alignment horizontal="center"/>
    </xf>
    <xf numFmtId="174" fontId="53" fillId="18" borderId="0" xfId="0" applyNumberFormat="1" applyFont="1" applyFill="1" applyBorder="1" applyAlignment="1" applyProtection="1">
      <alignment horizontal="left" vertical="center"/>
    </xf>
    <xf numFmtId="174" fontId="52" fillId="18" borderId="0" xfId="0" applyNumberFormat="1" applyFont="1" applyFill="1" applyBorder="1" applyAlignment="1" applyProtection="1">
      <alignment horizontal="left" vertical="center"/>
    </xf>
    <xf numFmtId="174" fontId="53" fillId="18" borderId="0" xfId="0" applyNumberFormat="1" applyFont="1" applyFill="1" applyBorder="1" applyAlignment="1" applyProtection="1">
      <alignment vertical="center"/>
    </xf>
    <xf numFmtId="174" fontId="52" fillId="18" borderId="0" xfId="0" applyNumberFormat="1" applyFont="1" applyFill="1" applyBorder="1" applyAlignment="1" applyProtection="1">
      <alignment vertical="center"/>
    </xf>
    <xf numFmtId="174" fontId="52" fillId="18" borderId="0" xfId="0" quotePrefix="1" applyNumberFormat="1" applyFont="1" applyFill="1" applyBorder="1" applyAlignment="1" applyProtection="1">
      <alignment horizontal="center" vertical="center"/>
    </xf>
    <xf numFmtId="2" fontId="52" fillId="0" borderId="0" xfId="0" applyNumberFormat="1" applyFont="1" applyBorder="1" applyAlignment="1" applyProtection="1">
      <alignment vertical="center"/>
      <protection locked="0"/>
    </xf>
    <xf numFmtId="2" fontId="52" fillId="0" borderId="0" xfId="0" applyNumberFormat="1" applyFont="1" applyBorder="1" applyAlignment="1" applyProtection="1">
      <alignment horizontal="center" vertical="center"/>
      <protection locked="0"/>
    </xf>
    <xf numFmtId="181" fontId="53" fillId="0" borderId="0" xfId="0" quotePrefix="1" applyNumberFormat="1" applyFont="1" applyBorder="1" applyAlignment="1" applyProtection="1">
      <alignment horizontal="center" vertical="center"/>
    </xf>
    <xf numFmtId="176" fontId="53" fillId="0" borderId="0" xfId="0" applyNumberFormat="1" applyFont="1" applyBorder="1" applyAlignment="1" applyProtection="1">
      <alignment horizontal="center" vertical="center"/>
    </xf>
    <xf numFmtId="174" fontId="52" fillId="0" borderId="0" xfId="0" applyNumberFormat="1" applyFont="1" applyBorder="1" applyAlignment="1" applyProtection="1">
      <alignment horizontal="left" vertical="center"/>
    </xf>
    <xf numFmtId="2" fontId="53" fillId="0" borderId="0" xfId="0" applyNumberFormat="1" applyFont="1" applyBorder="1" applyAlignment="1" applyProtection="1">
      <alignment horizontal="center" vertical="center"/>
    </xf>
    <xf numFmtId="184" fontId="53" fillId="0" borderId="0" xfId="0" applyNumberFormat="1" applyFont="1" applyBorder="1" applyAlignment="1" applyProtection="1">
      <alignment horizontal="center" vertical="center"/>
    </xf>
    <xf numFmtId="181" fontId="52" fillId="0" borderId="0" xfId="0" applyNumberFormat="1" applyFont="1" applyBorder="1" applyAlignment="1" applyProtection="1">
      <alignment horizontal="center" vertical="center"/>
    </xf>
    <xf numFmtId="176" fontId="52" fillId="0" borderId="0" xfId="0" applyNumberFormat="1" applyFont="1" applyBorder="1" applyAlignment="1" applyProtection="1">
      <alignment horizontal="center" vertical="center"/>
    </xf>
    <xf numFmtId="182" fontId="52" fillId="0" borderId="0" xfId="0" applyNumberFormat="1" applyFont="1" applyBorder="1" applyAlignment="1" applyProtection="1">
      <alignment horizontal="center" vertical="center"/>
    </xf>
    <xf numFmtId="177" fontId="52" fillId="0" borderId="0" xfId="0" applyNumberFormat="1" applyFont="1" applyBorder="1" applyAlignment="1" applyProtection="1">
      <alignment horizontal="center" vertical="center"/>
    </xf>
    <xf numFmtId="2" fontId="53" fillId="0" borderId="0" xfId="0" applyNumberFormat="1" applyFont="1" applyBorder="1" applyAlignment="1">
      <alignment horizontal="center" vertical="center"/>
    </xf>
    <xf numFmtId="184" fontId="53" fillId="0" borderId="0" xfId="0" applyNumberFormat="1" applyFont="1" applyBorder="1" applyAlignment="1">
      <alignment horizontal="center" vertical="center"/>
    </xf>
    <xf numFmtId="0" fontId="52" fillId="0" borderId="0" xfId="0" applyFont="1" applyBorder="1" applyAlignment="1">
      <alignment horizontal="center" vertical="center"/>
    </xf>
    <xf numFmtId="174" fontId="52" fillId="0" borderId="0" xfId="0" applyNumberFormat="1" applyFont="1" applyBorder="1" applyAlignment="1" applyProtection="1">
      <alignment vertical="center"/>
    </xf>
    <xf numFmtId="0" fontId="52" fillId="0" borderId="0" xfId="0" quotePrefix="1" applyFont="1" applyBorder="1" applyAlignment="1" applyProtection="1">
      <alignment horizontal="left" vertical="center"/>
    </xf>
    <xf numFmtId="0" fontId="52" fillId="0" borderId="0" xfId="0" applyFont="1" applyBorder="1" applyAlignment="1" applyProtection="1">
      <alignment horizontal="center" vertical="center"/>
    </xf>
    <xf numFmtId="2" fontId="52" fillId="0" borderId="0" xfId="0" applyNumberFormat="1" applyFont="1" applyBorder="1" applyAlignment="1" applyProtection="1">
      <alignment horizontal="center" vertical="center"/>
    </xf>
    <xf numFmtId="2" fontId="53" fillId="0" borderId="0" xfId="0" quotePrefix="1" applyNumberFormat="1" applyFont="1" applyBorder="1" applyAlignment="1" applyProtection="1">
      <alignment horizontal="center" vertical="center"/>
    </xf>
    <xf numFmtId="0" fontId="52" fillId="0" borderId="0" xfId="0" applyFont="1" applyBorder="1" applyAlignment="1" applyProtection="1">
      <alignment horizontal="left" vertical="center"/>
    </xf>
    <xf numFmtId="0" fontId="52" fillId="0" borderId="0" xfId="0" applyFont="1" applyBorder="1" applyAlignment="1">
      <alignment vertical="center"/>
    </xf>
    <xf numFmtId="177" fontId="52" fillId="0" borderId="0" xfId="0" applyNumberFormat="1" applyFont="1" applyBorder="1" applyAlignment="1">
      <alignment horizontal="center" vertical="center"/>
    </xf>
    <xf numFmtId="181" fontId="53" fillId="0" borderId="0" xfId="0" applyNumberFormat="1" applyFont="1" applyBorder="1" applyAlignment="1" applyProtection="1">
      <alignment horizontal="center" vertical="center"/>
    </xf>
    <xf numFmtId="0" fontId="21" fillId="0" borderId="0" xfId="0" applyFont="1" applyBorder="1" applyAlignment="1">
      <alignment vertical="center"/>
    </xf>
    <xf numFmtId="0" fontId="21" fillId="0" borderId="0" xfId="0" applyFont="1" applyBorder="1" applyAlignment="1">
      <alignment horizontal="center" vertical="center"/>
    </xf>
    <xf numFmtId="177" fontId="21" fillId="0" borderId="0" xfId="0" applyNumberFormat="1" applyFont="1" applyBorder="1" applyAlignment="1">
      <alignment horizontal="center" vertical="center"/>
    </xf>
    <xf numFmtId="0" fontId="21" fillId="18" borderId="0" xfId="0" applyFont="1" applyFill="1" applyBorder="1" applyAlignment="1">
      <alignment vertical="center"/>
    </xf>
    <xf numFmtId="178" fontId="52" fillId="18" borderId="0" xfId="0" applyNumberFormat="1" applyFont="1" applyFill="1" applyBorder="1" applyAlignment="1" applyProtection="1">
      <alignment vertical="center"/>
    </xf>
    <xf numFmtId="0" fontId="53" fillId="18" borderId="0" xfId="0" applyFont="1" applyFill="1" applyBorder="1" applyAlignment="1">
      <alignment vertical="center"/>
    </xf>
    <xf numFmtId="178" fontId="53" fillId="0" borderId="0" xfId="0" applyNumberFormat="1" applyFont="1" applyBorder="1" applyAlignment="1" applyProtection="1">
      <alignment vertical="center"/>
    </xf>
    <xf numFmtId="178" fontId="21" fillId="0" borderId="0" xfId="0" applyNumberFormat="1" applyFont="1" applyBorder="1" applyAlignment="1" applyProtection="1">
      <alignment vertical="center"/>
    </xf>
    <xf numFmtId="174" fontId="53" fillId="0" borderId="0" xfId="0" applyNumberFormat="1" applyFont="1" applyAlignment="1" applyProtection="1">
      <alignment horizontal="left" vertical="center"/>
    </xf>
    <xf numFmtId="178" fontId="53" fillId="0" borderId="0" xfId="0" applyNumberFormat="1" applyFont="1" applyAlignment="1" applyProtection="1">
      <alignment vertical="center"/>
    </xf>
    <xf numFmtId="174" fontId="51" fillId="0" borderId="0" xfId="0" applyNumberFormat="1" applyFont="1" applyAlignment="1" applyProtection="1">
      <alignment horizontal="centerContinuous" vertical="center"/>
      <protection locked="0"/>
    </xf>
    <xf numFmtId="0" fontId="1" fillId="0" borderId="0" xfId="101" applyAlignment="1">
      <alignment horizontal="center"/>
    </xf>
    <xf numFmtId="0" fontId="0" fillId="0" borderId="0" xfId="0" applyAlignment="1">
      <alignment horizontal="right"/>
    </xf>
    <xf numFmtId="0" fontId="0" fillId="0" borderId="0" xfId="0" applyAlignment="1">
      <alignment horizontal="left"/>
    </xf>
    <xf numFmtId="0" fontId="63" fillId="18" borderId="0" xfId="101" applyFont="1" applyFill="1" applyAlignment="1">
      <alignment horizontal="centerContinuous" vertical="center"/>
    </xf>
    <xf numFmtId="0" fontId="1" fillId="18" borderId="0" xfId="101" applyFill="1" applyAlignment="1">
      <alignment horizontal="centerContinuous"/>
    </xf>
    <xf numFmtId="179" fontId="7" fillId="0" borderId="0" xfId="99" applyNumberFormat="1" applyFont="1" applyAlignment="1" applyProtection="1">
      <alignment horizontal="left" vertical="center"/>
    </xf>
    <xf numFmtId="0" fontId="7" fillId="0" borderId="0" xfId="99" applyFont="1" applyAlignment="1">
      <alignment vertical="center"/>
    </xf>
    <xf numFmtId="0" fontId="61" fillId="0" borderId="0" xfId="93" applyFont="1"/>
    <xf numFmtId="174" fontId="41" fillId="0" borderId="0" xfId="99" applyNumberFormat="1" applyFont="1" applyAlignment="1" applyProtection="1">
      <alignment vertical="center"/>
    </xf>
    <xf numFmtId="174" fontId="4" fillId="0" borderId="0" xfId="99" applyNumberFormat="1" applyFont="1" applyAlignment="1" applyProtection="1">
      <alignment vertical="center"/>
    </xf>
    <xf numFmtId="174" fontId="41" fillId="0" borderId="0" xfId="99" applyNumberFormat="1" applyFont="1" applyAlignment="1" applyProtection="1">
      <alignment horizontal="centerContinuous" vertical="center"/>
      <protection locked="0"/>
    </xf>
    <xf numFmtId="174" fontId="7" fillId="0" borderId="0" xfId="99" applyNumberFormat="1" applyFont="1" applyAlignment="1" applyProtection="1">
      <alignment horizontal="centerContinuous" vertical="center"/>
    </xf>
    <xf numFmtId="174" fontId="4" fillId="0" borderId="0" xfId="99" applyNumberFormat="1" applyFont="1" applyAlignment="1" applyProtection="1">
      <alignment horizontal="centerContinuous" vertical="center"/>
    </xf>
    <xf numFmtId="0" fontId="41" fillId="0" borderId="0" xfId="99" applyFont="1" applyAlignment="1">
      <alignment horizontal="centerContinuous" vertical="center"/>
    </xf>
    <xf numFmtId="0" fontId="7" fillId="0" borderId="0" xfId="99" applyFont="1" applyAlignment="1">
      <alignment horizontal="centerContinuous" vertical="center"/>
    </xf>
    <xf numFmtId="174" fontId="55" fillId="0" borderId="0" xfId="99" applyNumberFormat="1" applyFont="1" applyAlignment="1" applyProtection="1">
      <alignment horizontal="left" vertical="center"/>
    </xf>
    <xf numFmtId="174" fontId="7" fillId="0" borderId="0" xfId="99" applyNumberFormat="1" applyFont="1" applyAlignment="1" applyProtection="1">
      <alignment horizontal="centerContinuous" vertical="center"/>
      <protection locked="0"/>
    </xf>
    <xf numFmtId="174" fontId="54" fillId="18" borderId="0" xfId="99" applyNumberFormat="1" applyFont="1" applyFill="1" applyBorder="1" applyAlignment="1" applyProtection="1">
      <alignment horizontal="centerContinuous" vertical="center"/>
    </xf>
    <xf numFmtId="174" fontId="54" fillId="18" borderId="0" xfId="99" applyNumberFormat="1" applyFont="1" applyFill="1" applyBorder="1" applyAlignment="1" applyProtection="1">
      <alignment horizontal="left" vertical="center"/>
    </xf>
    <xf numFmtId="174" fontId="52" fillId="18" borderId="0" xfId="99" applyNumberFormat="1" applyFont="1" applyFill="1" applyBorder="1" applyAlignment="1" applyProtection="1">
      <alignment horizontal="centerContinuous" vertical="center"/>
    </xf>
    <xf numFmtId="174" fontId="52" fillId="18" borderId="0" xfId="99" applyNumberFormat="1" applyFont="1" applyFill="1" applyBorder="1" applyAlignment="1" applyProtection="1">
      <alignment horizontal="centerContinuous" vertical="center"/>
      <protection locked="0"/>
    </xf>
    <xf numFmtId="0" fontId="52" fillId="18" borderId="0" xfId="98" applyFont="1" applyFill="1" applyBorder="1" applyAlignment="1">
      <alignment horizontal="center" vertical="center"/>
    </xf>
    <xf numFmtId="174" fontId="52" fillId="0" borderId="0" xfId="99" applyNumberFormat="1" applyFont="1" applyBorder="1" applyAlignment="1" applyProtection="1">
      <alignment vertical="center"/>
    </xf>
    <xf numFmtId="0" fontId="52" fillId="0" borderId="0" xfId="99" applyFont="1" applyBorder="1" applyAlignment="1">
      <alignment vertical="center"/>
    </xf>
    <xf numFmtId="4" fontId="52" fillId="18" borderId="0" xfId="98" applyNumberFormat="1" applyFont="1" applyFill="1" applyBorder="1" applyAlignment="1" applyProtection="1">
      <alignment horizontal="center" vertical="center"/>
    </xf>
    <xf numFmtId="174" fontId="52" fillId="18" borderId="0" xfId="98" applyNumberFormat="1" applyFont="1" applyFill="1" applyBorder="1" applyAlignment="1" applyProtection="1">
      <alignment horizontal="center" vertical="center"/>
    </xf>
    <xf numFmtId="174" fontId="52" fillId="18" borderId="0" xfId="98" applyNumberFormat="1" applyFont="1" applyFill="1" applyBorder="1" applyAlignment="1" applyProtection="1">
      <alignment horizontal="centerContinuous" vertical="center"/>
    </xf>
    <xf numFmtId="174" fontId="52" fillId="0" borderId="0" xfId="99" applyNumberFormat="1" applyFont="1" applyBorder="1" applyAlignment="1" applyProtection="1">
      <alignment horizontal="left" vertical="center"/>
    </xf>
    <xf numFmtId="180" fontId="52" fillId="0" borderId="0" xfId="99" applyNumberFormat="1" applyFont="1" applyBorder="1" applyAlignment="1" applyProtection="1">
      <alignment horizontal="left" vertical="center"/>
    </xf>
    <xf numFmtId="174" fontId="52" fillId="0" borderId="0" xfId="99" applyNumberFormat="1" applyFont="1" applyBorder="1" applyAlignment="1" applyProtection="1">
      <alignment horizontal="left" vertical="center"/>
      <protection locked="0"/>
    </xf>
    <xf numFmtId="174" fontId="52" fillId="0" borderId="0" xfId="98" applyNumberFormat="1" applyFont="1" applyBorder="1" applyAlignment="1" applyProtection="1">
      <alignment vertical="center"/>
    </xf>
    <xf numFmtId="174" fontId="64" fillId="0" borderId="0" xfId="99" applyNumberFormat="1" applyFont="1" applyBorder="1" applyAlignment="1" applyProtection="1">
      <alignment vertical="center"/>
      <protection locked="0"/>
    </xf>
    <xf numFmtId="0" fontId="57" fillId="0" borderId="0" xfId="99" applyFont="1" applyBorder="1" applyAlignment="1">
      <alignment horizontal="left" vertical="center"/>
    </xf>
    <xf numFmtId="174" fontId="57" fillId="0" borderId="0" xfId="99" applyNumberFormat="1" applyFont="1" applyBorder="1" applyAlignment="1" applyProtection="1">
      <alignment horizontal="left" vertical="center"/>
      <protection locked="0"/>
    </xf>
    <xf numFmtId="0" fontId="57" fillId="0" borderId="0" xfId="99" applyFont="1" applyBorder="1" applyAlignment="1">
      <alignment vertical="center"/>
    </xf>
    <xf numFmtId="0" fontId="5" fillId="0" borderId="0" xfId="99" applyFont="1" applyAlignment="1">
      <alignment vertical="center"/>
    </xf>
    <xf numFmtId="0" fontId="53" fillId="0" borderId="0" xfId="99" applyFont="1" applyAlignment="1">
      <alignment horizontal="center" vertical="center"/>
    </xf>
    <xf numFmtId="174" fontId="58" fillId="18" borderId="0" xfId="99" applyNumberFormat="1" applyFont="1" applyFill="1" applyBorder="1" applyAlignment="1" applyProtection="1">
      <alignment horizontal="centerContinuous" vertical="center"/>
      <protection locked="0"/>
    </xf>
    <xf numFmtId="0" fontId="64" fillId="0" borderId="0" xfId="99" applyFont="1" applyBorder="1" applyAlignment="1">
      <alignment vertical="center"/>
    </xf>
    <xf numFmtId="0" fontId="52" fillId="0" borderId="0" xfId="99" applyFont="1" applyAlignment="1">
      <alignment vertical="center"/>
    </xf>
    <xf numFmtId="0" fontId="57" fillId="0" borderId="0" xfId="99" applyFont="1" applyAlignment="1">
      <alignment vertical="center"/>
    </xf>
    <xf numFmtId="1" fontId="52" fillId="18" borderId="0" xfId="98" applyNumberFormat="1" applyFont="1" applyFill="1" applyBorder="1" applyAlignment="1" applyProtection="1">
      <alignment horizontal="centerContinuous" vertical="center"/>
      <protection locked="0"/>
    </xf>
    <xf numFmtId="1" fontId="52" fillId="18" borderId="0" xfId="98" applyNumberFormat="1" applyFont="1" applyFill="1" applyBorder="1" applyAlignment="1" applyProtection="1">
      <alignment horizontal="center" vertical="center"/>
      <protection locked="0"/>
    </xf>
    <xf numFmtId="1" fontId="52" fillId="18" borderId="0" xfId="98" applyNumberFormat="1" applyFont="1" applyFill="1" applyBorder="1" applyAlignment="1">
      <alignment horizontal="center" vertical="center"/>
    </xf>
    <xf numFmtId="174" fontId="57" fillId="0" borderId="0" xfId="99" quotePrefix="1" applyNumberFormat="1" applyFont="1" applyBorder="1" applyAlignment="1" applyProtection="1">
      <alignment horizontal="left" vertical="center"/>
      <protection locked="0"/>
    </xf>
    <xf numFmtId="4" fontId="57" fillId="0" borderId="0" xfId="98" applyNumberFormat="1" applyFont="1" applyBorder="1" applyAlignment="1" applyProtection="1">
      <alignment horizontal="left" vertical="center"/>
      <protection locked="0"/>
    </xf>
    <xf numFmtId="174" fontId="57" fillId="0" borderId="0" xfId="98" applyNumberFormat="1" applyFont="1" applyBorder="1" applyAlignment="1" applyProtection="1">
      <alignment horizontal="left" vertical="center"/>
      <protection locked="0"/>
    </xf>
    <xf numFmtId="188" fontId="57" fillId="0" borderId="0" xfId="99" applyNumberFormat="1" applyFont="1" applyBorder="1" applyAlignment="1" applyProtection="1">
      <alignment horizontal="left" vertical="center"/>
      <protection locked="0"/>
    </xf>
    <xf numFmtId="174" fontId="41" fillId="0" borderId="0" xfId="99" applyNumberFormat="1" applyFont="1" applyAlignment="1" applyProtection="1">
      <alignment vertical="center"/>
      <protection locked="0"/>
    </xf>
    <xf numFmtId="174" fontId="7" fillId="0" borderId="0" xfId="99" applyNumberFormat="1" applyFont="1" applyAlignment="1" applyProtection="1">
      <alignment vertical="center"/>
      <protection locked="0"/>
    </xf>
    <xf numFmtId="0" fontId="41" fillId="0" borderId="0" xfId="99" quotePrefix="1" applyFont="1" applyAlignment="1">
      <alignment horizontal="center" vertical="center"/>
    </xf>
    <xf numFmtId="0" fontId="41" fillId="0" borderId="0" xfId="99" applyFont="1" applyAlignment="1">
      <alignment horizontal="center" vertical="center"/>
    </xf>
    <xf numFmtId="0" fontId="61" fillId="0" borderId="0" xfId="93" applyFont="1" applyAlignment="1">
      <alignment vertical="center"/>
    </xf>
    <xf numFmtId="15" fontId="57" fillId="0" borderId="0" xfId="99" applyNumberFormat="1" applyFont="1" applyBorder="1" applyAlignment="1" applyProtection="1">
      <alignment horizontal="left" vertical="center"/>
      <protection locked="0"/>
    </xf>
    <xf numFmtId="174" fontId="66" fillId="18" borderId="0" xfId="84" applyNumberFormat="1" applyFont="1" applyFill="1" applyAlignment="1" applyProtection="1">
      <alignment horizontal="centerContinuous"/>
      <protection locked="0"/>
    </xf>
    <xf numFmtId="0" fontId="54" fillId="18" borderId="0" xfId="84" applyFont="1" applyFill="1" applyBorder="1" applyAlignment="1">
      <alignment horizontal="left"/>
    </xf>
    <xf numFmtId="174" fontId="54" fillId="18" borderId="0" xfId="84" applyNumberFormat="1" applyFont="1" applyFill="1" applyAlignment="1" applyProtection="1">
      <alignment horizontal="center"/>
    </xf>
    <xf numFmtId="174" fontId="54" fillId="18" borderId="0" xfId="84" applyNumberFormat="1" applyFont="1" applyFill="1" applyAlignment="1" applyProtection="1">
      <alignment horizontal="centerContinuous"/>
    </xf>
    <xf numFmtId="0" fontId="53" fillId="0" borderId="0" xfId="84" applyFont="1"/>
    <xf numFmtId="174" fontId="53" fillId="0" borderId="0" xfId="84" applyNumberFormat="1" applyFont="1" applyAlignment="1" applyProtection="1">
      <alignment horizontal="centerContinuous"/>
      <protection locked="0"/>
    </xf>
    <xf numFmtId="0" fontId="53" fillId="0" borderId="0" xfId="84" applyFont="1" applyAlignment="1">
      <alignment horizontal="centerContinuous"/>
    </xf>
    <xf numFmtId="174" fontId="53" fillId="0" borderId="0" xfId="84" applyNumberFormat="1" applyFont="1" applyAlignment="1" applyProtection="1">
      <alignment horizontal="center"/>
    </xf>
    <xf numFmtId="174" fontId="53" fillId="0" borderId="0" xfId="84" applyNumberFormat="1" applyFont="1" applyAlignment="1" applyProtection="1">
      <alignment horizontal="centerContinuous"/>
    </xf>
    <xf numFmtId="180" fontId="52" fillId="0" borderId="0" xfId="53" applyNumberFormat="1" applyFont="1" applyAlignment="1" applyProtection="1"/>
    <xf numFmtId="174" fontId="52" fillId="0" borderId="0" xfId="84" applyNumberFormat="1" applyFont="1" applyBorder="1" applyAlignment="1" applyProtection="1">
      <alignment horizontal="center"/>
    </xf>
    <xf numFmtId="0" fontId="67" fillId="0" borderId="0" xfId="83" applyFont="1" applyAlignment="1">
      <alignment horizontal="center"/>
    </xf>
    <xf numFmtId="0" fontId="54" fillId="18" borderId="0" xfId="0" applyNumberFormat="1" applyFont="1" applyFill="1" applyBorder="1" applyAlignment="1">
      <alignment horizontal="left" vertical="center"/>
    </xf>
    <xf numFmtId="0" fontId="67" fillId="0" borderId="0" xfId="83" applyFont="1"/>
    <xf numFmtId="0" fontId="67" fillId="18" borderId="0" xfId="83" applyFont="1" applyFill="1"/>
    <xf numFmtId="0" fontId="67" fillId="18" borderId="0" xfId="83" applyFont="1" applyFill="1" applyAlignment="1">
      <alignment horizontal="center"/>
    </xf>
    <xf numFmtId="0" fontId="53" fillId="18" borderId="0" xfId="84" applyFont="1" applyFill="1"/>
    <xf numFmtId="180" fontId="52" fillId="0" borderId="0" xfId="53" applyNumberFormat="1" applyFont="1" applyAlignment="1" applyProtection="1">
      <alignment vertical="center"/>
    </xf>
    <xf numFmtId="49" fontId="52" fillId="0" borderId="0" xfId="53" applyNumberFormat="1" applyFont="1" applyBorder="1" applyAlignment="1" applyProtection="1">
      <alignment horizontal="left" vertical="center"/>
    </xf>
    <xf numFmtId="181" fontId="57" fillId="0" borderId="0" xfId="99" applyNumberFormat="1" applyFont="1" applyAlignment="1">
      <alignment horizontal="left" vertical="center"/>
    </xf>
    <xf numFmtId="0" fontId="53" fillId="0" borderId="0" xfId="84" applyFont="1" applyAlignment="1">
      <alignment horizontal="center"/>
    </xf>
    <xf numFmtId="174" fontId="54" fillId="18" borderId="0" xfId="98" applyNumberFormat="1" applyFont="1" applyFill="1" applyBorder="1" applyAlignment="1" applyProtection="1">
      <alignment horizontal="centerContinuous" vertical="center"/>
    </xf>
    <xf numFmtId="0" fontId="54" fillId="18" borderId="0" xfId="98" applyFont="1" applyFill="1" applyBorder="1" applyAlignment="1">
      <alignment horizontal="centerContinuous" vertical="center"/>
    </xf>
    <xf numFmtId="174" fontId="52" fillId="18" borderId="0" xfId="98" quotePrefix="1" applyNumberFormat="1" applyFont="1" applyFill="1" applyBorder="1" applyAlignment="1" applyProtection="1">
      <alignment horizontal="center" vertical="center"/>
    </xf>
    <xf numFmtId="179" fontId="52" fillId="0" borderId="0" xfId="98" applyNumberFormat="1" applyFont="1" applyBorder="1" applyAlignment="1" applyProtection="1">
      <alignment vertical="center"/>
    </xf>
    <xf numFmtId="2" fontId="52" fillId="0" borderId="0" xfId="98" applyNumberFormat="1" applyFont="1" applyBorder="1" applyAlignment="1" applyProtection="1">
      <alignment horizontal="center" vertical="center"/>
      <protection locked="0"/>
    </xf>
    <xf numFmtId="2" fontId="52" fillId="0" borderId="0" xfId="98" applyNumberFormat="1" applyFont="1" applyBorder="1" applyAlignment="1">
      <alignment horizontal="center" vertical="center"/>
    </xf>
    <xf numFmtId="0" fontId="52" fillId="0" borderId="0" xfId="99" applyFont="1" applyAlignment="1">
      <alignment horizontal="center" vertical="center"/>
    </xf>
    <xf numFmtId="0" fontId="57" fillId="0" borderId="0" xfId="98" applyFont="1" applyFill="1" applyAlignment="1">
      <alignment horizontal="center"/>
    </xf>
    <xf numFmtId="1" fontId="52" fillId="0" borderId="0" xfId="98" applyNumberFormat="1" applyFont="1" applyFill="1" applyBorder="1" applyAlignment="1" applyProtection="1">
      <alignment horizontal="center" vertical="center"/>
      <protection locked="0"/>
    </xf>
    <xf numFmtId="1" fontId="52" fillId="0" borderId="0" xfId="98" applyNumberFormat="1" applyFont="1" applyFill="1" applyBorder="1" applyAlignment="1">
      <alignment horizontal="center" vertical="center"/>
    </xf>
    <xf numFmtId="185" fontId="57" fillId="0" borderId="0" xfId="99" applyNumberFormat="1" applyFont="1" applyBorder="1" applyAlignment="1" applyProtection="1">
      <alignment horizontal="left" vertical="center"/>
      <protection locked="0"/>
    </xf>
    <xf numFmtId="179" fontId="53" fillId="0" borderId="0" xfId="84" applyNumberFormat="1" applyFont="1" applyAlignment="1" applyProtection="1">
      <alignment horizontal="left"/>
    </xf>
    <xf numFmtId="174" fontId="70" fillId="0" borderId="0" xfId="84" applyNumberFormat="1" applyFont="1" applyAlignment="1" applyProtection="1">
      <alignment horizontal="left" vertical="center"/>
    </xf>
    <xf numFmtId="0" fontId="46" fillId="0" borderId="0" xfId="0" applyFont="1"/>
    <xf numFmtId="174" fontId="20" fillId="0" borderId="0" xfId="84" applyNumberFormat="1" applyFont="1" applyProtection="1"/>
    <xf numFmtId="174" fontId="53" fillId="18" borderId="0" xfId="98" quotePrefix="1" applyNumberFormat="1" applyFont="1" applyFill="1" applyBorder="1" applyAlignment="1" applyProtection="1">
      <alignment horizontal="center" vertical="center"/>
    </xf>
    <xf numFmtId="179" fontId="7" fillId="0" borderId="0" xfId="99" applyNumberFormat="1" applyFont="1" applyAlignment="1" applyProtection="1">
      <alignment horizontal="center" vertical="center"/>
    </xf>
    <xf numFmtId="0" fontId="1" fillId="0" borderId="0" xfId="99" applyAlignment="1">
      <alignment vertical="center"/>
    </xf>
    <xf numFmtId="0" fontId="7" fillId="0" borderId="0" xfId="99" applyFont="1" applyAlignment="1">
      <alignment horizontal="center" vertical="center"/>
    </xf>
    <xf numFmtId="174" fontId="41" fillId="0" borderId="0" xfId="99" applyNumberFormat="1" applyFont="1" applyAlignment="1" applyProtection="1">
      <alignment horizontal="center" vertical="center"/>
      <protection locked="0"/>
    </xf>
    <xf numFmtId="174" fontId="55" fillId="20" borderId="0" xfId="99" applyNumberFormat="1" applyFont="1" applyFill="1" applyAlignment="1" applyProtection="1">
      <alignment horizontal="left" vertical="center"/>
    </xf>
    <xf numFmtId="174" fontId="7" fillId="20" borderId="0" xfId="99" applyNumberFormat="1" applyFont="1" applyFill="1" applyAlignment="1" applyProtection="1">
      <alignment horizontal="centerContinuous" vertical="center"/>
    </xf>
    <xf numFmtId="174" fontId="7" fillId="20" borderId="0" xfId="99" applyNumberFormat="1" applyFont="1" applyFill="1" applyAlignment="1" applyProtection="1">
      <alignment horizontal="centerContinuous" vertical="center"/>
      <protection locked="0"/>
    </xf>
    <xf numFmtId="0" fontId="7" fillId="0" borderId="0" xfId="99" applyFont="1" applyAlignment="1">
      <alignment horizontal="left" vertical="center"/>
    </xf>
    <xf numFmtId="0" fontId="7" fillId="20" borderId="0" xfId="99" applyFont="1" applyFill="1" applyAlignment="1">
      <alignment horizontal="centerContinuous" vertical="center"/>
    </xf>
    <xf numFmtId="174" fontId="52" fillId="20" borderId="0" xfId="99" applyNumberFormat="1" applyFont="1" applyFill="1" applyBorder="1" applyAlignment="1" applyProtection="1">
      <alignment vertical="center"/>
    </xf>
    <xf numFmtId="0" fontId="52" fillId="20" borderId="0" xfId="99" applyFont="1" applyFill="1" applyBorder="1" applyAlignment="1">
      <alignment vertical="center"/>
    </xf>
    <xf numFmtId="174" fontId="52" fillId="20" borderId="0" xfId="99" applyNumberFormat="1" applyFont="1" applyFill="1" applyBorder="1" applyAlignment="1" applyProtection="1">
      <alignment vertical="center"/>
      <protection locked="0"/>
    </xf>
    <xf numFmtId="174" fontId="52" fillId="20" borderId="0" xfId="99" applyNumberFormat="1" applyFont="1" applyFill="1" applyBorder="1" applyAlignment="1" applyProtection="1">
      <alignment horizontal="left" vertical="center"/>
    </xf>
    <xf numFmtId="180" fontId="52" fillId="20" borderId="0" xfId="99" applyNumberFormat="1" applyFont="1" applyFill="1" applyBorder="1" applyAlignment="1" applyProtection="1">
      <alignment horizontal="left" vertical="center"/>
    </xf>
    <xf numFmtId="0" fontId="7" fillId="20" borderId="0" xfId="99" applyFont="1" applyFill="1" applyAlignment="1">
      <alignment vertical="center"/>
    </xf>
    <xf numFmtId="0" fontId="52" fillId="20" borderId="0" xfId="99" applyFont="1" applyFill="1" applyBorder="1" applyAlignment="1">
      <alignment horizontal="centerContinuous" vertical="center"/>
    </xf>
    <xf numFmtId="174" fontId="52" fillId="20" borderId="0" xfId="99" applyNumberFormat="1" applyFont="1" applyFill="1" applyBorder="1" applyAlignment="1" applyProtection="1">
      <alignment horizontal="centerContinuous" vertical="center"/>
    </xf>
    <xf numFmtId="187" fontId="52" fillId="0" borderId="0" xfId="98" applyNumberFormat="1" applyFont="1" applyBorder="1" applyAlignment="1" applyProtection="1">
      <alignment horizontal="center" vertical="center"/>
    </xf>
    <xf numFmtId="174" fontId="52" fillId="0" borderId="0" xfId="98" applyNumberFormat="1" applyFont="1" applyBorder="1" applyAlignment="1" applyProtection="1">
      <alignment horizontal="center" vertical="center"/>
    </xf>
    <xf numFmtId="0" fontId="52" fillId="20" borderId="0" xfId="99" applyNumberFormat="1" applyFont="1" applyFill="1" applyBorder="1" applyAlignment="1" applyProtection="1">
      <alignment horizontal="left" vertical="center"/>
    </xf>
    <xf numFmtId="0" fontId="5" fillId="0" borderId="0" xfId="99" applyFont="1" applyAlignment="1">
      <alignment horizontal="center" vertical="center"/>
    </xf>
    <xf numFmtId="174" fontId="57" fillId="20" borderId="0" xfId="99" applyNumberFormat="1" applyFont="1" applyFill="1" applyBorder="1" applyAlignment="1" applyProtection="1">
      <alignment horizontal="left" vertical="center"/>
      <protection locked="0"/>
    </xf>
    <xf numFmtId="0" fontId="62" fillId="20" borderId="0" xfId="99" applyFont="1" applyFill="1" applyAlignment="1">
      <alignment vertical="center"/>
    </xf>
    <xf numFmtId="0" fontId="64" fillId="20" borderId="0" xfId="99" applyFont="1" applyFill="1" applyBorder="1" applyAlignment="1">
      <alignment vertical="center"/>
    </xf>
    <xf numFmtId="0" fontId="52" fillId="20" borderId="0" xfId="99" applyFont="1" applyFill="1" applyAlignment="1">
      <alignment vertical="center"/>
    </xf>
    <xf numFmtId="0" fontId="57" fillId="20" borderId="0" xfId="99" applyFont="1" applyFill="1" applyAlignment="1">
      <alignment vertical="center"/>
    </xf>
    <xf numFmtId="0" fontId="7" fillId="20" borderId="0" xfId="99" applyFont="1" applyFill="1" applyBorder="1" applyAlignment="1">
      <alignment vertical="center"/>
    </xf>
    <xf numFmtId="0" fontId="62" fillId="20" borderId="0" xfId="99" applyFont="1" applyFill="1" applyBorder="1" applyAlignment="1">
      <alignment vertical="center"/>
    </xf>
    <xf numFmtId="0" fontId="59" fillId="20" borderId="0" xfId="99" applyFont="1" applyFill="1" applyAlignment="1">
      <alignment vertical="center"/>
    </xf>
    <xf numFmtId="0" fontId="7" fillId="20" borderId="0" xfId="99" applyFont="1" applyFill="1" applyBorder="1" applyAlignment="1">
      <alignment horizontal="left" vertical="center"/>
    </xf>
    <xf numFmtId="179" fontId="7" fillId="20" borderId="0" xfId="99" applyNumberFormat="1" applyFont="1" applyFill="1" applyAlignment="1" applyProtection="1">
      <alignment horizontal="centerContinuous" vertical="center"/>
    </xf>
    <xf numFmtId="174" fontId="62" fillId="20" borderId="0" xfId="99" applyNumberFormat="1" applyFont="1" applyFill="1" applyAlignment="1" applyProtection="1">
      <alignment horizontal="centerContinuous" vertical="center"/>
    </xf>
    <xf numFmtId="179" fontId="7" fillId="20" borderId="0" xfId="99" applyNumberFormat="1" applyFont="1" applyFill="1" applyAlignment="1" applyProtection="1">
      <alignment horizontal="left" vertical="center"/>
    </xf>
    <xf numFmtId="0" fontId="65" fillId="20" borderId="0" xfId="99" applyNumberFormat="1" applyFont="1" applyFill="1" applyAlignment="1" applyProtection="1">
      <alignment horizontal="left" vertical="center"/>
    </xf>
    <xf numFmtId="1" fontId="52" fillId="0" borderId="0" xfId="99" applyNumberFormat="1" applyFont="1" applyAlignment="1">
      <alignment horizontal="center" vertical="center"/>
    </xf>
    <xf numFmtId="0" fontId="42" fillId="18" borderId="0" xfId="0" quotePrefix="1" applyFont="1" applyFill="1" applyBorder="1" applyAlignment="1" applyProtection="1">
      <alignment horizontal="left" vertical="center"/>
      <protection locked="0"/>
    </xf>
    <xf numFmtId="180" fontId="52" fillId="0" borderId="0" xfId="53" quotePrefix="1" applyNumberFormat="1" applyFont="1" applyAlignment="1" applyProtection="1">
      <alignment horizontal="left"/>
    </xf>
    <xf numFmtId="0" fontId="42" fillId="18" borderId="0" xfId="0" quotePrefix="1" applyFont="1" applyFill="1" applyBorder="1" applyAlignment="1" applyProtection="1">
      <alignment horizontal="left"/>
      <protection locked="0"/>
    </xf>
    <xf numFmtId="0" fontId="68" fillId="18" borderId="0" xfId="83" quotePrefix="1" applyFont="1" applyFill="1" applyAlignment="1">
      <alignment horizontal="left"/>
    </xf>
    <xf numFmtId="0" fontId="54" fillId="18" borderId="0" xfId="0" quotePrefix="1" applyNumberFormat="1" applyFont="1" applyFill="1" applyBorder="1" applyAlignment="1">
      <alignment horizontal="left" vertical="center"/>
    </xf>
    <xf numFmtId="174" fontId="52" fillId="18" borderId="0" xfId="98" applyNumberFormat="1" applyFont="1" applyFill="1" applyBorder="1" applyAlignment="1" applyProtection="1">
      <alignment horizontal="right" vertical="center"/>
    </xf>
    <xf numFmtId="1" fontId="52" fillId="0" borderId="0" xfId="85" applyNumberFormat="1" applyFont="1" applyBorder="1" applyAlignment="1" applyProtection="1">
      <alignment horizontal="right" vertical="center"/>
    </xf>
    <xf numFmtId="0" fontId="5" fillId="18" borderId="0" xfId="99" applyFont="1" applyFill="1" applyAlignment="1">
      <alignment horizontal="center" vertical="center"/>
    </xf>
    <xf numFmtId="0" fontId="5" fillId="18" borderId="0" xfId="99" applyFont="1" applyFill="1" applyAlignment="1">
      <alignment vertical="center"/>
    </xf>
    <xf numFmtId="4" fontId="54" fillId="18" borderId="0" xfId="98" applyNumberFormat="1" applyFont="1" applyFill="1" applyBorder="1" applyAlignment="1" applyProtection="1">
      <alignment horizontal="left" vertical="center"/>
    </xf>
    <xf numFmtId="0" fontId="7" fillId="0" borderId="0" xfId="0" quotePrefix="1" applyFont="1" applyAlignment="1">
      <alignment horizontal="right"/>
    </xf>
    <xf numFmtId="0" fontId="53" fillId="0" borderId="0" xfId="0" quotePrefix="1" applyFont="1" applyAlignment="1">
      <alignment horizontal="right"/>
    </xf>
    <xf numFmtId="0" fontId="5" fillId="0" borderId="0" xfId="0" quotePrefix="1" applyFont="1" applyAlignment="1">
      <alignment horizontal="right"/>
    </xf>
    <xf numFmtId="0" fontId="0" fillId="0" borderId="0" xfId="0" quotePrefix="1" applyAlignment="1">
      <alignment horizontal="right"/>
    </xf>
    <xf numFmtId="0" fontId="53" fillId="0" borderId="0" xfId="84" quotePrefix="1" applyFont="1" applyAlignment="1">
      <alignment horizontal="right"/>
    </xf>
    <xf numFmtId="0" fontId="31" fillId="0" borderId="0" xfId="0" quotePrefix="1" applyFont="1" applyAlignment="1">
      <alignment horizontal="right"/>
    </xf>
    <xf numFmtId="0" fontId="5" fillId="0" borderId="0" xfId="84" applyFont="1"/>
    <xf numFmtId="0" fontId="5" fillId="0" borderId="0" xfId="84" applyFont="1" applyAlignment="1">
      <alignment horizontal="center"/>
    </xf>
    <xf numFmtId="174" fontId="52" fillId="0" borderId="0" xfId="84" quotePrefix="1" applyNumberFormat="1" applyFont="1" applyBorder="1" applyAlignment="1" applyProtection="1">
      <alignment horizontal="center"/>
    </xf>
    <xf numFmtId="0" fontId="41" fillId="18" borderId="0" xfId="0" applyFont="1" applyFill="1" applyAlignment="1">
      <alignment horizontal="centerContinuous"/>
    </xf>
    <xf numFmtId="0" fontId="75" fillId="18" borderId="0" xfId="0" applyFont="1" applyFill="1" applyAlignment="1">
      <alignment horizontal="centerContinuous"/>
    </xf>
    <xf numFmtId="0" fontId="75" fillId="0" borderId="0" xfId="0" applyFont="1" applyAlignment="1">
      <alignment horizontal="center"/>
    </xf>
    <xf numFmtId="0" fontId="75" fillId="0" borderId="0" xfId="0" applyFont="1"/>
    <xf numFmtId="1" fontId="76" fillId="0" borderId="0" xfId="88" applyNumberFormat="1" applyFont="1"/>
    <xf numFmtId="179" fontId="5" fillId="0" borderId="0" xfId="84" applyNumberFormat="1" applyFont="1" applyAlignment="1" applyProtection="1">
      <alignment horizontal="left"/>
    </xf>
    <xf numFmtId="174" fontId="55" fillId="0" borderId="0" xfId="84" applyNumberFormat="1" applyFont="1" applyAlignment="1" applyProtection="1">
      <alignment horizontal="left" vertical="center"/>
    </xf>
    <xf numFmtId="0" fontId="75" fillId="0" borderId="0" xfId="84" applyFont="1"/>
    <xf numFmtId="0" fontId="75" fillId="0" borderId="0" xfId="84" applyFont="1" applyAlignment="1">
      <alignment horizontal="center"/>
    </xf>
    <xf numFmtId="0" fontId="5" fillId="0" borderId="0" xfId="84" applyFont="1" applyFill="1"/>
    <xf numFmtId="174" fontId="52" fillId="0" borderId="0" xfId="84" quotePrefix="1" applyNumberFormat="1" applyFont="1" applyFill="1" applyBorder="1" applyAlignment="1" applyProtection="1">
      <alignment horizontal="center"/>
    </xf>
    <xf numFmtId="0" fontId="67" fillId="0" borderId="0" xfId="83" applyFont="1" applyFill="1"/>
    <xf numFmtId="0" fontId="54" fillId="0" borderId="0" xfId="0" quotePrefix="1" applyNumberFormat="1" applyFont="1" applyFill="1" applyBorder="1" applyAlignment="1">
      <alignment horizontal="left" vertical="center"/>
    </xf>
    <xf numFmtId="174" fontId="54" fillId="0" borderId="0" xfId="84" applyNumberFormat="1" applyFont="1" applyFill="1" applyAlignment="1" applyProtection="1">
      <alignment horizontal="center"/>
    </xf>
    <xf numFmtId="0" fontId="53" fillId="0" borderId="0" xfId="84" applyFont="1" applyFill="1"/>
    <xf numFmtId="0" fontId="65" fillId="20" borderId="0" xfId="99" quotePrefix="1" applyFont="1" applyFill="1" applyBorder="1" applyAlignment="1">
      <alignment horizontal="left" vertical="center"/>
    </xf>
    <xf numFmtId="1" fontId="52" fillId="18" borderId="0" xfId="98" quotePrefix="1" applyNumberFormat="1" applyFont="1" applyFill="1" applyBorder="1" applyAlignment="1" applyProtection="1">
      <alignment horizontal="center" vertical="center"/>
      <protection locked="0"/>
    </xf>
    <xf numFmtId="1" fontId="57" fillId="0" borderId="0" xfId="98" applyNumberFormat="1" applyFont="1" applyBorder="1" applyAlignment="1" applyProtection="1">
      <alignment horizontal="center" vertical="center"/>
      <protection locked="0"/>
    </xf>
    <xf numFmtId="1" fontId="64" fillId="0" borderId="0" xfId="98" applyNumberFormat="1" applyFont="1" applyAlignment="1">
      <alignment horizontal="center" vertical="center"/>
    </xf>
    <xf numFmtId="0" fontId="53" fillId="18" borderId="0" xfId="99" applyFont="1" applyFill="1" applyAlignment="1">
      <alignment horizontal="center" vertical="center"/>
    </xf>
    <xf numFmtId="0" fontId="42" fillId="18" borderId="0" xfId="0" applyFont="1" applyFill="1" applyBorder="1" applyAlignment="1" applyProtection="1">
      <alignment horizontal="left" vertical="center"/>
      <protection locked="0"/>
    </xf>
    <xf numFmtId="0" fontId="57" fillId="0" borderId="0" xfId="99" applyFont="1" applyAlignment="1">
      <alignment horizontal="left" vertical="center"/>
    </xf>
    <xf numFmtId="0" fontId="52" fillId="0" borderId="0" xfId="99" applyFont="1" applyBorder="1" applyAlignment="1">
      <alignment horizontal="left" vertical="center"/>
    </xf>
    <xf numFmtId="0" fontId="71" fillId="18" borderId="0" xfId="0" quotePrefix="1" applyFont="1" applyFill="1" applyBorder="1" applyAlignment="1" applyProtection="1">
      <alignment horizontal="left" vertical="center"/>
      <protection locked="0"/>
    </xf>
    <xf numFmtId="0" fontId="77" fillId="0" borderId="0" xfId="0" quotePrefix="1" applyFont="1" applyBorder="1" applyAlignment="1">
      <alignment horizontal="center"/>
    </xf>
    <xf numFmtId="0" fontId="57" fillId="0" borderId="0" xfId="0" applyFont="1" applyFill="1" applyAlignment="1">
      <alignment horizontal="center"/>
    </xf>
    <xf numFmtId="183" fontId="52" fillId="0" borderId="0" xfId="98" applyNumberFormat="1" applyFont="1" applyFill="1" applyBorder="1" applyAlignment="1" applyProtection="1">
      <alignment horizontal="center" vertical="center"/>
      <protection locked="0"/>
    </xf>
    <xf numFmtId="1" fontId="57" fillId="0" borderId="0" xfId="98" applyNumberFormat="1" applyFont="1" applyFill="1" applyAlignment="1">
      <alignment horizontal="center"/>
    </xf>
    <xf numFmtId="183" fontId="52" fillId="0" borderId="0" xfId="98" quotePrefix="1" applyNumberFormat="1" applyFont="1" applyFill="1" applyBorder="1" applyAlignment="1">
      <alignment horizontal="center" vertical="center"/>
    </xf>
    <xf numFmtId="0" fontId="64" fillId="0" borderId="0" xfId="98" applyFont="1" applyFill="1" applyAlignment="1">
      <alignment vertical="center"/>
    </xf>
    <xf numFmtId="0" fontId="57" fillId="0" borderId="0" xfId="0" quotePrefix="1" applyFont="1" applyFill="1" applyAlignment="1">
      <alignment horizontal="center"/>
    </xf>
    <xf numFmtId="183" fontId="52" fillId="0" borderId="0" xfId="98" applyNumberFormat="1" applyFont="1" applyFill="1" applyBorder="1" applyAlignment="1">
      <alignment horizontal="center" vertical="center"/>
    </xf>
    <xf numFmtId="0" fontId="52" fillId="0" borderId="0" xfId="99" applyFont="1" applyFill="1" applyAlignment="1">
      <alignment vertical="center"/>
    </xf>
    <xf numFmtId="0" fontId="52" fillId="0" borderId="0" xfId="99" applyFont="1" applyFill="1" applyAlignment="1">
      <alignment horizontal="center" vertical="center"/>
    </xf>
    <xf numFmtId="1" fontId="52" fillId="0" borderId="0" xfId="99" applyNumberFormat="1" applyFont="1" applyFill="1" applyAlignment="1">
      <alignment vertical="center"/>
    </xf>
    <xf numFmtId="2" fontId="57" fillId="0" borderId="0" xfId="98" applyNumberFormat="1" applyFont="1" applyFill="1" applyAlignment="1">
      <alignment horizontal="center"/>
    </xf>
    <xf numFmtId="183" fontId="52" fillId="0" borderId="0" xfId="99" applyNumberFormat="1" applyFont="1" applyFill="1" applyAlignment="1">
      <alignment horizontal="center" vertical="center"/>
    </xf>
    <xf numFmtId="1" fontId="52" fillId="0" borderId="0" xfId="98" quotePrefix="1" applyNumberFormat="1" applyFont="1" applyFill="1" applyBorder="1" applyAlignment="1" applyProtection="1">
      <alignment horizontal="center" vertical="center"/>
      <protection locked="0"/>
    </xf>
    <xf numFmtId="0" fontId="52" fillId="0" borderId="0" xfId="99" quotePrefix="1" applyFont="1" applyFill="1" applyAlignment="1">
      <alignment horizontal="center" vertical="center"/>
    </xf>
    <xf numFmtId="1" fontId="52" fillId="0" borderId="0" xfId="99" applyNumberFormat="1" applyFont="1" applyFill="1" applyAlignment="1">
      <alignment horizontal="center" vertical="center"/>
    </xf>
    <xf numFmtId="4" fontId="54" fillId="0" borderId="0" xfId="98" applyNumberFormat="1" applyFont="1" applyFill="1" applyBorder="1" applyAlignment="1" applyProtection="1">
      <alignment horizontal="left" vertical="center"/>
    </xf>
    <xf numFmtId="0" fontId="5" fillId="0" borderId="0" xfId="99" applyFont="1" applyFill="1" applyAlignment="1">
      <alignment vertical="center"/>
    </xf>
    <xf numFmtId="0" fontId="5" fillId="0" borderId="0" xfId="99" applyFont="1" applyFill="1" applyAlignment="1">
      <alignment horizontal="center" vertical="center"/>
    </xf>
    <xf numFmtId="0" fontId="52" fillId="0" borderId="0" xfId="98" applyFont="1" applyFill="1" applyBorder="1" applyAlignment="1">
      <alignment horizontal="center" vertical="center"/>
    </xf>
    <xf numFmtId="0" fontId="53" fillId="0" borderId="0" xfId="99" applyFont="1" applyFill="1" applyAlignment="1">
      <alignment horizontal="center" vertical="center"/>
    </xf>
    <xf numFmtId="174" fontId="52" fillId="0" borderId="0" xfId="98" applyNumberFormat="1" applyFont="1" applyFill="1" applyBorder="1" applyAlignment="1" applyProtection="1">
      <alignment horizontal="center" vertical="center"/>
    </xf>
    <xf numFmtId="0" fontId="18" fillId="0" borderId="0" xfId="0" applyFont="1" applyBorder="1" applyAlignment="1">
      <alignment horizontal="center" vertical="top"/>
    </xf>
    <xf numFmtId="174" fontId="66" fillId="0" borderId="0" xfId="84" applyNumberFormat="1" applyFont="1" applyFill="1" applyAlignment="1" applyProtection="1">
      <alignment horizontal="centerContinuous"/>
      <protection locked="0"/>
    </xf>
    <xf numFmtId="0" fontId="53" fillId="0" borderId="0" xfId="84" applyFont="1" applyFill="1" applyAlignment="1">
      <alignment horizontal="center"/>
    </xf>
    <xf numFmtId="180" fontId="52" fillId="0" borderId="0" xfId="53" quotePrefix="1" applyNumberFormat="1" applyFont="1" applyFill="1" applyAlignment="1" applyProtection="1">
      <alignment horizontal="left"/>
    </xf>
    <xf numFmtId="174" fontId="54" fillId="0" borderId="0" xfId="84" applyNumberFormat="1" applyFont="1" applyFill="1" applyAlignment="1" applyProtection="1">
      <alignment horizontal="centerContinuous"/>
    </xf>
    <xf numFmtId="174" fontId="53" fillId="18" borderId="0" xfId="98" applyNumberFormat="1" applyFont="1" applyFill="1" applyBorder="1" applyAlignment="1" applyProtection="1">
      <alignment horizontal="center" vertical="center"/>
    </xf>
    <xf numFmtId="1" fontId="53" fillId="18" borderId="0" xfId="98" applyNumberFormat="1" applyFont="1" applyFill="1" applyBorder="1" applyAlignment="1" applyProtection="1">
      <alignment horizontal="center" vertical="center"/>
      <protection locked="0"/>
    </xf>
    <xf numFmtId="1" fontId="57" fillId="0" borderId="0" xfId="99" quotePrefix="1" applyNumberFormat="1" applyFont="1" applyBorder="1" applyAlignment="1" applyProtection="1">
      <alignment horizontal="left" vertical="center"/>
      <protection locked="0"/>
    </xf>
    <xf numFmtId="0" fontId="57" fillId="0" borderId="0" xfId="99" quotePrefix="1" applyFont="1" applyBorder="1" applyAlignment="1">
      <alignment vertical="center"/>
    </xf>
    <xf numFmtId="0" fontId="57" fillId="0" borderId="0" xfId="99" quotePrefix="1" applyFont="1" applyAlignment="1">
      <alignment vertical="center"/>
    </xf>
    <xf numFmtId="174" fontId="41" fillId="0" borderId="0" xfId="99" applyNumberFormat="1" applyFont="1" applyFill="1" applyAlignment="1" applyProtection="1">
      <alignment horizontal="center" vertical="center"/>
      <protection locked="0"/>
    </xf>
    <xf numFmtId="174" fontId="7" fillId="0" borderId="0" xfId="99" applyNumberFormat="1" applyFont="1" applyFill="1" applyAlignment="1" applyProtection="1">
      <alignment horizontal="centerContinuous" vertical="center"/>
    </xf>
    <xf numFmtId="174" fontId="4" fillId="0" borderId="0" xfId="99" applyNumberFormat="1" applyFont="1" applyFill="1" applyAlignment="1" applyProtection="1">
      <alignment horizontal="centerContinuous" vertical="center"/>
    </xf>
    <xf numFmtId="0" fontId="61" fillId="0" borderId="0" xfId="93" applyFont="1" applyFill="1"/>
    <xf numFmtId="0" fontId="41" fillId="0" borderId="0" xfId="99" applyFont="1" applyFill="1" applyAlignment="1">
      <alignment horizontal="center" vertical="center"/>
    </xf>
    <xf numFmtId="0" fontId="7" fillId="0" borderId="0" xfId="99" applyFont="1" applyFill="1" applyAlignment="1">
      <alignment horizontal="centerContinuous" vertical="center"/>
    </xf>
    <xf numFmtId="174" fontId="55" fillId="0" borderId="0" xfId="99" applyNumberFormat="1" applyFont="1" applyFill="1" applyAlignment="1" applyProtection="1">
      <alignment horizontal="left" vertical="center"/>
    </xf>
    <xf numFmtId="0" fontId="7" fillId="0" borderId="0" xfId="99" applyFont="1" applyFill="1" applyAlignment="1">
      <alignment horizontal="left" vertical="center"/>
    </xf>
    <xf numFmtId="0" fontId="7" fillId="0" borderId="0" xfId="99" applyFont="1" applyFill="1" applyAlignment="1">
      <alignment vertical="center"/>
    </xf>
    <xf numFmtId="174" fontId="54" fillId="0" borderId="0" xfId="98" applyNumberFormat="1" applyFont="1" applyFill="1" applyBorder="1" applyAlignment="1" applyProtection="1">
      <alignment horizontal="centerContinuous" vertical="center"/>
    </xf>
    <xf numFmtId="0" fontId="54" fillId="0" borderId="0" xfId="98" applyFont="1" applyFill="1" applyBorder="1" applyAlignment="1">
      <alignment horizontal="centerContinuous" vertical="center"/>
    </xf>
    <xf numFmtId="4" fontId="52" fillId="0" borderId="0" xfId="98" applyNumberFormat="1" applyFont="1" applyFill="1" applyBorder="1" applyAlignment="1" applyProtection="1">
      <alignment horizontal="center" vertical="center"/>
    </xf>
    <xf numFmtId="174" fontId="52" fillId="0" borderId="0" xfId="98" quotePrefix="1" applyNumberFormat="1" applyFont="1" applyFill="1" applyBorder="1" applyAlignment="1" applyProtection="1">
      <alignment horizontal="center" vertical="center"/>
    </xf>
    <xf numFmtId="174" fontId="52" fillId="0" borderId="0" xfId="98" applyNumberFormat="1" applyFont="1" applyFill="1" applyBorder="1" applyAlignment="1" applyProtection="1">
      <alignment horizontal="centerContinuous" vertical="center"/>
    </xf>
    <xf numFmtId="1" fontId="52" fillId="0" borderId="0" xfId="98" applyNumberFormat="1" applyFont="1" applyFill="1" applyBorder="1" applyAlignment="1" applyProtection="1">
      <alignment horizontal="centerContinuous" vertical="center"/>
      <protection locked="0"/>
    </xf>
    <xf numFmtId="174" fontId="53" fillId="0" borderId="0" xfId="98" quotePrefix="1" applyNumberFormat="1" applyFont="1" applyFill="1" applyBorder="1" applyAlignment="1" applyProtection="1">
      <alignment horizontal="center" vertical="center"/>
    </xf>
    <xf numFmtId="187" fontId="52" fillId="0" borderId="0" xfId="98" applyNumberFormat="1" applyFont="1" applyFill="1" applyBorder="1" applyAlignment="1" applyProtection="1">
      <alignment horizontal="center" vertical="center"/>
    </xf>
    <xf numFmtId="174" fontId="52" fillId="0" borderId="0" xfId="98" applyNumberFormat="1" applyFont="1" applyFill="1" applyBorder="1" applyAlignment="1" applyProtection="1">
      <alignment vertical="center"/>
    </xf>
    <xf numFmtId="179" fontId="52" fillId="0" borderId="0" xfId="98" applyNumberFormat="1" applyFont="1" applyFill="1" applyBorder="1" applyAlignment="1" applyProtection="1">
      <alignment vertical="center"/>
    </xf>
    <xf numFmtId="0" fontId="95" fillId="0" borderId="0" xfId="99" applyFont="1" applyFill="1" applyAlignment="1">
      <alignment horizontal="center" vertical="center"/>
    </xf>
    <xf numFmtId="1" fontId="57" fillId="0" borderId="0" xfId="98" applyNumberFormat="1" applyFont="1" applyFill="1" applyBorder="1" applyAlignment="1" applyProtection="1">
      <alignment horizontal="center" vertical="center"/>
      <protection locked="0"/>
    </xf>
    <xf numFmtId="1" fontId="64" fillId="0" borderId="0" xfId="98" applyNumberFormat="1" applyFont="1" applyFill="1" applyAlignment="1">
      <alignment horizontal="center" vertical="center"/>
    </xf>
    <xf numFmtId="0" fontId="1" fillId="0" borderId="0" xfId="99" applyFill="1" applyAlignment="1">
      <alignment vertical="center"/>
    </xf>
    <xf numFmtId="180" fontId="57" fillId="0" borderId="0" xfId="53" quotePrefix="1" applyNumberFormat="1" applyFont="1" applyAlignment="1" applyProtection="1">
      <alignment horizontal="left"/>
    </xf>
    <xf numFmtId="0" fontId="57" fillId="0" borderId="0" xfId="84" applyFont="1"/>
    <xf numFmtId="0" fontId="57" fillId="0" borderId="0" xfId="84" applyFont="1" applyAlignment="1">
      <alignment horizontal="center"/>
    </xf>
    <xf numFmtId="183" fontId="52" fillId="0" borderId="0" xfId="99" quotePrefix="1" applyNumberFormat="1" applyFont="1" applyFill="1" applyAlignment="1">
      <alignment horizontal="center" vertical="center"/>
    </xf>
    <xf numFmtId="183" fontId="52" fillId="0" borderId="0" xfId="99" quotePrefix="1" applyNumberFormat="1" applyFont="1" applyAlignment="1">
      <alignment horizontal="center" vertical="center"/>
    </xf>
    <xf numFmtId="0" fontId="109" fillId="0" borderId="0" xfId="84" applyFont="1"/>
    <xf numFmtId="174" fontId="53" fillId="0" borderId="0" xfId="98" applyNumberFormat="1" applyFont="1" applyFill="1" applyBorder="1" applyAlignment="1" applyProtection="1">
      <alignment horizontal="center" vertical="center"/>
    </xf>
    <xf numFmtId="1" fontId="53" fillId="0" borderId="0" xfId="98" applyNumberFormat="1" applyFont="1" applyFill="1" applyBorder="1" applyAlignment="1" applyProtection="1">
      <alignment horizontal="center" vertical="center"/>
      <protection locked="0"/>
    </xf>
    <xf numFmtId="0" fontId="111" fillId="0" borderId="0" xfId="91" applyFont="1" applyAlignment="1" applyProtection="1">
      <alignment horizontal="center" vertical="center"/>
    </xf>
    <xf numFmtId="0" fontId="52" fillId="0" borderId="0" xfId="85" applyFont="1" applyAlignment="1" applyProtection="1">
      <alignment vertical="center"/>
    </xf>
    <xf numFmtId="0" fontId="32" fillId="0" borderId="0" xfId="96" applyFont="1"/>
    <xf numFmtId="0" fontId="112" fillId="0" borderId="0" xfId="91" applyFont="1" applyAlignment="1">
      <alignment vertical="center"/>
    </xf>
    <xf numFmtId="0" fontId="17" fillId="0" borderId="0" xfId="85" applyFont="1" applyAlignment="1" applyProtection="1">
      <alignment vertical="center"/>
    </xf>
    <xf numFmtId="0" fontId="52" fillId="0" borderId="0" xfId="85" applyFont="1" applyAlignment="1" applyProtection="1">
      <alignment horizontal="center" vertical="center"/>
    </xf>
    <xf numFmtId="174" fontId="55" fillId="0" borderId="0" xfId="85" applyNumberFormat="1" applyFont="1" applyAlignment="1" applyProtection="1">
      <alignment horizontal="left" vertical="center"/>
    </xf>
    <xf numFmtId="0" fontId="17" fillId="0" borderId="0" xfId="91" applyFont="1" applyAlignment="1" applyProtection="1">
      <alignment vertical="center"/>
    </xf>
    <xf numFmtId="174" fontId="74" fillId="0" borderId="0" xfId="0" applyNumberFormat="1" applyFont="1" applyAlignment="1" applyProtection="1">
      <alignment horizontal="left" vertical="center"/>
    </xf>
    <xf numFmtId="174" fontId="41" fillId="0" borderId="0" xfId="85" applyNumberFormat="1" applyFont="1" applyAlignment="1" applyProtection="1">
      <alignment horizontal="left" vertical="center"/>
    </xf>
    <xf numFmtId="174" fontId="52" fillId="0" borderId="0" xfId="85" applyNumberFormat="1" applyFont="1" applyFill="1" applyAlignment="1" applyProtection="1">
      <alignment horizontal="centerContinuous" vertical="center"/>
    </xf>
    <xf numFmtId="174" fontId="116" fillId="0" borderId="0" xfId="85" applyNumberFormat="1" applyFont="1" applyAlignment="1" applyProtection="1">
      <alignment horizontal="centerContinuous" vertical="center"/>
    </xf>
    <xf numFmtId="174" fontId="52" fillId="0" borderId="0" xfId="85" applyNumberFormat="1" applyFont="1" applyAlignment="1" applyProtection="1">
      <alignment horizontal="centerContinuous" vertical="center"/>
    </xf>
    <xf numFmtId="174" fontId="52" fillId="0" borderId="0" xfId="85" applyNumberFormat="1" applyFont="1" applyAlignment="1" applyProtection="1">
      <alignment horizontal="center" vertical="center"/>
    </xf>
    <xf numFmtId="174" fontId="54" fillId="18" borderId="0" xfId="85" applyNumberFormat="1" applyFont="1" applyFill="1" applyBorder="1" applyAlignment="1" applyProtection="1">
      <alignment horizontal="left" vertical="center"/>
    </xf>
    <xf numFmtId="174" fontId="52" fillId="18" borderId="0" xfId="85" applyNumberFormat="1" applyFont="1" applyFill="1" applyBorder="1" applyAlignment="1" applyProtection="1">
      <alignment horizontal="centerContinuous" vertical="center"/>
    </xf>
    <xf numFmtId="174" fontId="54" fillId="18" borderId="0" xfId="85" applyNumberFormat="1" applyFont="1" applyFill="1" applyBorder="1" applyAlignment="1" applyProtection="1">
      <alignment vertical="center"/>
    </xf>
    <xf numFmtId="174" fontId="52" fillId="18" borderId="0" xfId="85" quotePrefix="1" applyNumberFormat="1" applyFont="1" applyFill="1" applyBorder="1" applyAlignment="1" applyProtection="1">
      <alignment horizontal="centerContinuous" vertical="center"/>
    </xf>
    <xf numFmtId="174" fontId="52" fillId="18" borderId="0" xfId="85" applyNumberFormat="1" applyFont="1" applyFill="1" applyBorder="1" applyAlignment="1" applyProtection="1">
      <alignment horizontal="right" vertical="center"/>
    </xf>
    <xf numFmtId="174" fontId="52" fillId="18" borderId="0" xfId="85" applyNumberFormat="1" applyFont="1" applyFill="1" applyBorder="1" applyAlignment="1" applyProtection="1">
      <alignment vertical="center"/>
    </xf>
    <xf numFmtId="174" fontId="52" fillId="18" borderId="0" xfId="85" quotePrefix="1" applyNumberFormat="1" applyFont="1" applyFill="1" applyBorder="1" applyAlignment="1" applyProtection="1">
      <alignment horizontal="center" vertical="center"/>
    </xf>
    <xf numFmtId="174" fontId="65" fillId="0" borderId="0" xfId="85" applyNumberFormat="1" applyFont="1" applyBorder="1" applyAlignment="1" applyProtection="1">
      <alignment horizontal="left" vertical="center"/>
    </xf>
    <xf numFmtId="174" fontId="52" fillId="0" borderId="0" xfId="85" applyNumberFormat="1" applyFont="1" applyBorder="1" applyAlignment="1" applyProtection="1">
      <alignment horizontal="left" vertical="center"/>
    </xf>
    <xf numFmtId="181" fontId="52" fillId="0" borderId="0" xfId="85" applyNumberFormat="1" applyFont="1" applyFill="1" applyBorder="1" applyAlignment="1" applyProtection="1">
      <alignment horizontal="center" vertical="center"/>
    </xf>
    <xf numFmtId="181" fontId="52" fillId="0" borderId="0" xfId="102" applyNumberFormat="1" applyFont="1" applyFill="1" applyBorder="1" applyAlignment="1" applyProtection="1">
      <alignment horizontal="center" vertical="center"/>
    </xf>
    <xf numFmtId="174" fontId="54" fillId="0" borderId="0" xfId="85" quotePrefix="1" applyNumberFormat="1" applyFont="1" applyBorder="1" applyAlignment="1" applyProtection="1">
      <alignment horizontal="centerContinuous" vertical="center"/>
    </xf>
    <xf numFmtId="0" fontId="52" fillId="0" borderId="0" xfId="91" applyFont="1" applyBorder="1" applyAlignment="1" applyProtection="1">
      <alignment vertical="center"/>
    </xf>
    <xf numFmtId="0" fontId="52" fillId="0" borderId="0" xfId="91" applyFont="1" applyAlignment="1" applyProtection="1">
      <alignment vertical="center"/>
    </xf>
    <xf numFmtId="0" fontId="52" fillId="0" borderId="0" xfId="85" applyFont="1" applyBorder="1" applyAlignment="1" applyProtection="1">
      <alignment vertical="center"/>
    </xf>
    <xf numFmtId="174" fontId="54" fillId="0" borderId="0" xfId="85" applyNumberFormat="1" applyFont="1" applyFill="1" applyBorder="1" applyAlignment="1" applyProtection="1">
      <alignment horizontal="left" vertical="center"/>
    </xf>
    <xf numFmtId="174" fontId="52" fillId="0" borderId="0" xfId="85" applyNumberFormat="1" applyFont="1" applyFill="1" applyBorder="1" applyAlignment="1" applyProtection="1">
      <alignment horizontal="left" vertical="center"/>
    </xf>
    <xf numFmtId="181" fontId="52" fillId="0" borderId="0" xfId="85" applyNumberFormat="1" applyFont="1" applyFill="1" applyBorder="1" applyAlignment="1" applyProtection="1">
      <alignment vertical="center"/>
    </xf>
    <xf numFmtId="178" fontId="52" fillId="0" borderId="0" xfId="85" applyNumberFormat="1" applyFont="1" applyBorder="1" applyAlignment="1" applyProtection="1">
      <alignment vertical="center"/>
    </xf>
    <xf numFmtId="0" fontId="52" fillId="0" borderId="0" xfId="85" applyNumberFormat="1" applyFont="1" applyFill="1" applyBorder="1" applyAlignment="1" applyProtection="1">
      <alignment horizontal="center" vertical="center"/>
    </xf>
    <xf numFmtId="0" fontId="52" fillId="0" borderId="0" xfId="102" applyNumberFormat="1" applyFont="1" applyFill="1" applyBorder="1" applyAlignment="1" applyProtection="1">
      <alignment horizontal="center" vertical="center"/>
    </xf>
    <xf numFmtId="1" fontId="52" fillId="0" borderId="0" xfId="85" applyNumberFormat="1" applyFont="1" applyFill="1" applyBorder="1" applyAlignment="1" applyProtection="1">
      <alignment vertical="center"/>
    </xf>
    <xf numFmtId="184" fontId="52" fillId="0" borderId="0" xfId="85" applyNumberFormat="1" applyFont="1" applyFill="1" applyBorder="1" applyAlignment="1" applyProtection="1">
      <alignment horizontal="right" vertical="center"/>
    </xf>
    <xf numFmtId="0" fontId="52" fillId="0" borderId="0" xfId="85" applyFont="1" applyFill="1" applyBorder="1" applyAlignment="1" applyProtection="1">
      <alignment vertical="center"/>
    </xf>
    <xf numFmtId="2" fontId="52" fillId="0" borderId="0" xfId="85" applyNumberFormat="1" applyFont="1" applyBorder="1" applyAlignment="1" applyProtection="1">
      <alignment vertical="center"/>
    </xf>
    <xf numFmtId="181" fontId="52" fillId="0" borderId="0" xfId="85" applyNumberFormat="1" applyFont="1" applyBorder="1" applyAlignment="1" applyProtection="1">
      <alignment vertical="center"/>
    </xf>
    <xf numFmtId="1" fontId="52" fillId="0" borderId="0" xfId="85" applyNumberFormat="1" applyFont="1" applyBorder="1" applyAlignment="1" applyProtection="1">
      <alignment vertical="center"/>
    </xf>
    <xf numFmtId="174" fontId="65" fillId="0" borderId="27" xfId="85" applyNumberFormat="1" applyFont="1" applyBorder="1" applyAlignment="1" applyProtection="1">
      <alignment horizontal="left" vertical="center"/>
    </xf>
    <xf numFmtId="174" fontId="52" fillId="0" borderId="27" xfId="85" applyNumberFormat="1" applyFont="1" applyBorder="1" applyAlignment="1" applyProtection="1">
      <alignment horizontal="left" vertical="center"/>
    </xf>
    <xf numFmtId="0" fontId="52" fillId="0" borderId="27" xfId="85" applyNumberFormat="1" applyFont="1" applyFill="1" applyBorder="1" applyAlignment="1" applyProtection="1">
      <alignment horizontal="center" vertical="center"/>
    </xf>
    <xf numFmtId="0" fontId="52" fillId="0" borderId="27" xfId="102" applyNumberFormat="1" applyFont="1" applyFill="1" applyBorder="1" applyAlignment="1" applyProtection="1">
      <alignment horizontal="center" vertical="center"/>
    </xf>
    <xf numFmtId="181" fontId="52" fillId="0" borderId="27" xfId="102" applyNumberFormat="1" applyFont="1" applyFill="1" applyBorder="1" applyAlignment="1" applyProtection="1">
      <alignment horizontal="center" vertical="center"/>
    </xf>
    <xf numFmtId="181" fontId="52" fillId="0" borderId="27" xfId="85" applyNumberFormat="1" applyFont="1" applyFill="1" applyBorder="1" applyAlignment="1" applyProtection="1">
      <alignment horizontal="center" vertical="center"/>
    </xf>
    <xf numFmtId="178" fontId="52" fillId="0" borderId="27" xfId="85" applyNumberFormat="1" applyFont="1" applyBorder="1" applyAlignment="1" applyProtection="1">
      <alignment vertical="center"/>
    </xf>
    <xf numFmtId="184" fontId="52" fillId="0" borderId="0" xfId="85" applyNumberFormat="1" applyFont="1" applyBorder="1" applyAlignment="1" applyProtection="1">
      <alignment horizontal="right" vertical="center"/>
    </xf>
    <xf numFmtId="186" fontId="52" fillId="0" borderId="0" xfId="85" applyNumberFormat="1" applyFont="1" applyBorder="1" applyAlignment="1" applyProtection="1">
      <alignment horizontal="right" vertical="center"/>
    </xf>
    <xf numFmtId="174" fontId="52" fillId="0" borderId="0" xfId="85" applyNumberFormat="1" applyFont="1" applyBorder="1" applyAlignment="1" applyProtection="1">
      <alignment vertical="center"/>
    </xf>
    <xf numFmtId="174" fontId="52" fillId="0" borderId="0" xfId="85" applyNumberFormat="1" applyFont="1" applyFill="1" applyBorder="1" applyAlignment="1" applyProtection="1">
      <alignment vertical="center"/>
    </xf>
    <xf numFmtId="181" fontId="52" fillId="0" borderId="0" xfId="85" applyNumberFormat="1" applyFont="1" applyAlignment="1" applyProtection="1">
      <alignment vertical="center"/>
    </xf>
    <xf numFmtId="174" fontId="52" fillId="0" borderId="27" xfId="85" applyNumberFormat="1" applyFont="1" applyBorder="1" applyAlignment="1" applyProtection="1">
      <alignment vertical="center"/>
    </xf>
    <xf numFmtId="174" fontId="54" fillId="18" borderId="0" xfId="85" quotePrefix="1" applyNumberFormat="1" applyFont="1" applyFill="1" applyBorder="1" applyAlignment="1" applyProtection="1">
      <alignment horizontal="centerContinuous" vertical="center"/>
    </xf>
    <xf numFmtId="174" fontId="54" fillId="18" borderId="0" xfId="85" applyNumberFormat="1" applyFont="1" applyFill="1" applyBorder="1" applyAlignment="1" applyProtection="1">
      <alignment horizontal="centerContinuous" vertical="center"/>
    </xf>
    <xf numFmtId="174" fontId="54" fillId="18" borderId="0" xfId="85" applyNumberFormat="1" applyFont="1" applyFill="1" applyBorder="1" applyAlignment="1" applyProtection="1">
      <alignment horizontal="center" vertical="center"/>
    </xf>
    <xf numFmtId="183" fontId="52" fillId="0" borderId="0" xfId="91" applyNumberFormat="1" applyFont="1" applyBorder="1" applyAlignment="1" applyProtection="1">
      <alignment horizontal="right" vertical="center"/>
    </xf>
    <xf numFmtId="0" fontId="52" fillId="0" borderId="0" xfId="85" applyFont="1" applyBorder="1" applyAlignment="1" applyProtection="1">
      <alignment horizontal="right" vertical="center"/>
    </xf>
    <xf numFmtId="184" fontId="52" fillId="0" borderId="0" xfId="91" applyNumberFormat="1" applyFont="1" applyBorder="1" applyAlignment="1" applyProtection="1">
      <alignment vertical="center"/>
    </xf>
    <xf numFmtId="184" fontId="52" fillId="0" borderId="0" xfId="85" applyNumberFormat="1" applyFont="1" applyAlignment="1" applyProtection="1">
      <alignment vertical="center"/>
    </xf>
    <xf numFmtId="181" fontId="52" fillId="0" borderId="0" xfId="91" applyNumberFormat="1" applyFont="1" applyBorder="1" applyAlignment="1" applyProtection="1">
      <alignment horizontal="right" vertical="center"/>
    </xf>
    <xf numFmtId="1" fontId="52" fillId="0" borderId="0" xfId="85" applyNumberFormat="1" applyFont="1" applyAlignment="1" applyProtection="1">
      <alignment vertical="center"/>
    </xf>
    <xf numFmtId="0" fontId="31" fillId="0" borderId="0" xfId="0" applyFont="1" applyBorder="1" applyAlignment="1" applyProtection="1"/>
    <xf numFmtId="184" fontId="52" fillId="0" borderId="0" xfId="91" applyNumberFormat="1" applyFont="1" applyAlignment="1" applyProtection="1">
      <alignment vertical="center"/>
    </xf>
    <xf numFmtId="0" fontId="52" fillId="0" borderId="0" xfId="85" applyFont="1" applyAlignment="1" applyProtection="1">
      <alignment horizontal="left" vertical="center"/>
    </xf>
    <xf numFmtId="2" fontId="52" fillId="0" borderId="0" xfId="85" quotePrefix="1" applyNumberFormat="1" applyFont="1" applyBorder="1" applyAlignment="1" applyProtection="1">
      <alignment horizontal="center" vertical="center"/>
    </xf>
    <xf numFmtId="181" fontId="52" fillId="0" borderId="0" xfId="85" applyNumberFormat="1" applyFont="1" applyBorder="1" applyAlignment="1" applyProtection="1">
      <alignment horizontal="center" vertical="center"/>
    </xf>
    <xf numFmtId="0" fontId="65" fillId="0" borderId="0" xfId="0" applyFont="1"/>
    <xf numFmtId="0" fontId="52" fillId="0" borderId="0" xfId="85" applyFont="1" applyBorder="1" applyAlignment="1" applyProtection="1">
      <alignment horizontal="centerContinuous" vertical="center"/>
    </xf>
    <xf numFmtId="0" fontId="52" fillId="0" borderId="0" xfId="85" applyFont="1" applyAlignment="1" applyProtection="1">
      <alignment horizontal="centerContinuous" vertical="center"/>
    </xf>
    <xf numFmtId="0" fontId="54" fillId="0" borderId="0" xfId="85" applyFont="1" applyAlignment="1" applyProtection="1">
      <alignment horizontal="centerContinuous" vertical="center"/>
    </xf>
    <xf numFmtId="174" fontId="66" fillId="0" borderId="0" xfId="84" applyNumberFormat="1" applyFont="1" applyFill="1" applyAlignment="1" applyProtection="1">
      <alignment horizontal="centerContinuous"/>
    </xf>
    <xf numFmtId="0" fontId="53" fillId="0" borderId="0" xfId="84" applyFont="1" applyFill="1" applyBorder="1" applyAlignment="1">
      <alignment vertical="center"/>
    </xf>
    <xf numFmtId="0" fontId="5" fillId="0" borderId="22" xfId="99" applyFont="1" applyBorder="1" applyAlignment="1">
      <alignment vertical="center"/>
    </xf>
    <xf numFmtId="0" fontId="60" fillId="0" borderId="0" xfId="92"/>
    <xf numFmtId="0" fontId="61" fillId="0" borderId="0" xfId="92" applyFont="1"/>
    <xf numFmtId="174" fontId="115" fillId="0" borderId="0" xfId="85" applyNumberFormat="1" applyFont="1" applyAlignment="1" applyProtection="1">
      <alignment horizontal="left" vertical="center"/>
      <protection locked="0"/>
    </xf>
    <xf numFmtId="174" fontId="115" fillId="0" borderId="0" xfId="85" applyNumberFormat="1" applyFont="1" applyAlignment="1" applyProtection="1">
      <alignment horizontal="left" vertical="center"/>
    </xf>
    <xf numFmtId="0" fontId="116" fillId="0" borderId="0" xfId="85" applyFont="1" applyAlignment="1" applyProtection="1">
      <alignment vertical="center"/>
    </xf>
    <xf numFmtId="174" fontId="117" fillId="0" borderId="0" xfId="85" applyNumberFormat="1" applyFont="1" applyAlignment="1" applyProtection="1">
      <alignment horizontal="center" vertical="center"/>
    </xf>
    <xf numFmtId="174" fontId="117" fillId="0" borderId="0" xfId="85" applyNumberFormat="1" applyFont="1" applyAlignment="1" applyProtection="1">
      <alignment horizontal="centerContinuous" vertical="center"/>
    </xf>
    <xf numFmtId="174" fontId="115" fillId="0" borderId="0" xfId="85" quotePrefix="1" applyNumberFormat="1" applyFont="1" applyAlignment="1" applyProtection="1">
      <alignment horizontal="left" vertical="center"/>
      <protection locked="0"/>
    </xf>
    <xf numFmtId="174" fontId="57" fillId="0" borderId="0" xfId="85" applyNumberFormat="1" applyFont="1" applyAlignment="1" applyProtection="1">
      <alignment horizontal="centerContinuous" vertical="center"/>
    </xf>
    <xf numFmtId="174" fontId="46" fillId="0" borderId="0" xfId="85" applyNumberFormat="1" applyFont="1" applyAlignment="1" applyProtection="1">
      <alignment horizontal="centerContinuous" vertical="center"/>
    </xf>
    <xf numFmtId="0" fontId="46" fillId="0" borderId="0" xfId="85" applyFont="1" applyAlignment="1" applyProtection="1">
      <alignment vertical="center"/>
    </xf>
    <xf numFmtId="174" fontId="118" fillId="0" borderId="0" xfId="85" applyNumberFormat="1" applyFont="1" applyAlignment="1" applyProtection="1">
      <alignment horizontal="center" vertical="center"/>
    </xf>
    <xf numFmtId="174" fontId="118" fillId="0" borderId="0" xfId="85" applyNumberFormat="1" applyFont="1" applyAlignment="1" applyProtection="1">
      <alignment horizontal="centerContinuous" vertical="center"/>
    </xf>
    <xf numFmtId="0" fontId="46" fillId="0" borderId="0" xfId="85" applyFont="1" applyAlignment="1" applyProtection="1">
      <alignment horizontal="center" vertical="center"/>
    </xf>
    <xf numFmtId="174" fontId="58" fillId="18" borderId="0" xfId="85" applyNumberFormat="1" applyFont="1" applyFill="1" applyBorder="1" applyAlignment="1" applyProtection="1">
      <alignment horizontal="left" vertical="center"/>
    </xf>
    <xf numFmtId="174" fontId="57" fillId="18" borderId="0" xfId="85" applyNumberFormat="1" applyFont="1" applyFill="1" applyBorder="1" applyAlignment="1" applyProtection="1">
      <alignment horizontal="center" vertical="center"/>
    </xf>
    <xf numFmtId="174" fontId="57" fillId="18" borderId="0" xfId="85" applyNumberFormat="1" applyFont="1" applyFill="1" applyBorder="1" applyAlignment="1" applyProtection="1">
      <alignment vertical="center"/>
    </xf>
    <xf numFmtId="174" fontId="57" fillId="18" borderId="0" xfId="85" quotePrefix="1" applyNumberFormat="1" applyFont="1" applyFill="1" applyBorder="1" applyAlignment="1" applyProtection="1">
      <alignment horizontal="center" vertical="center"/>
    </xf>
    <xf numFmtId="0" fontId="119" fillId="0" borderId="0" xfId="92" applyFont="1" applyAlignment="1">
      <alignment vertical="center"/>
    </xf>
    <xf numFmtId="0" fontId="46" fillId="0" borderId="0" xfId="85" applyFont="1" applyBorder="1" applyAlignment="1" applyProtection="1">
      <alignment vertical="center"/>
    </xf>
    <xf numFmtId="0" fontId="46" fillId="0" borderId="0" xfId="85" applyFont="1" applyFill="1" applyBorder="1" applyAlignment="1" applyProtection="1">
      <alignment horizontal="right" vertical="center"/>
    </xf>
    <xf numFmtId="0" fontId="46" fillId="0" borderId="0" xfId="85" applyFont="1" applyBorder="1" applyAlignment="1" applyProtection="1">
      <alignment horizontal="center" vertical="center"/>
    </xf>
    <xf numFmtId="177" fontId="120" fillId="0" borderId="0" xfId="85" applyNumberFormat="1" applyFont="1" applyBorder="1" applyAlignment="1" applyProtection="1">
      <alignment vertical="center"/>
    </xf>
    <xf numFmtId="1" fontId="57" fillId="0" borderId="0" xfId="85" applyNumberFormat="1" applyFont="1" applyFill="1" applyBorder="1" applyAlignment="1" applyProtection="1">
      <alignment horizontal="center" vertical="center"/>
    </xf>
    <xf numFmtId="176" fontId="58" fillId="0" borderId="0" xfId="85" applyNumberFormat="1" applyFont="1" applyBorder="1" applyAlignment="1" applyProtection="1">
      <alignment horizontal="center" vertical="center"/>
    </xf>
    <xf numFmtId="188" fontId="57" fillId="0" borderId="0" xfId="85" applyNumberFormat="1" applyFont="1" applyBorder="1" applyAlignment="1" applyProtection="1">
      <alignment horizontal="center" vertical="center"/>
    </xf>
    <xf numFmtId="184" fontId="57" fillId="0" borderId="0" xfId="85" applyNumberFormat="1" applyFont="1" applyFill="1" applyBorder="1" applyAlignment="1" applyProtection="1">
      <alignment horizontal="center" vertical="center"/>
    </xf>
    <xf numFmtId="2" fontId="57" fillId="0" borderId="0" xfId="85" applyNumberFormat="1" applyFont="1" applyBorder="1" applyAlignment="1" applyProtection="1">
      <alignment horizontal="center" vertical="center"/>
    </xf>
    <xf numFmtId="177" fontId="46" fillId="0" borderId="0" xfId="85" applyNumberFormat="1" applyFont="1" applyBorder="1" applyAlignment="1" applyProtection="1">
      <alignment horizontal="center" vertical="center"/>
    </xf>
    <xf numFmtId="1" fontId="57" fillId="0" borderId="0" xfId="85" applyNumberFormat="1" applyFont="1" applyBorder="1" applyAlignment="1" applyProtection="1">
      <alignment horizontal="center" vertical="center"/>
    </xf>
    <xf numFmtId="179" fontId="46" fillId="0" borderId="0" xfId="85" applyNumberFormat="1" applyFont="1" applyAlignment="1" applyProtection="1">
      <alignment vertical="center"/>
    </xf>
    <xf numFmtId="179" fontId="46" fillId="0" borderId="0" xfId="85" applyNumberFormat="1" applyFont="1" applyBorder="1" applyAlignment="1" applyProtection="1">
      <alignment vertical="center"/>
    </xf>
    <xf numFmtId="177" fontId="120" fillId="0" borderId="0" xfId="85" applyNumberFormat="1" applyFont="1" applyFill="1" applyBorder="1" applyAlignment="1" applyProtection="1">
      <alignment vertical="center"/>
    </xf>
    <xf numFmtId="174" fontId="46" fillId="0" borderId="0" xfId="85" applyNumberFormat="1" applyFont="1" applyBorder="1" applyAlignment="1" applyProtection="1">
      <alignment vertical="center"/>
    </xf>
    <xf numFmtId="0" fontId="123" fillId="0" borderId="0" xfId="85" applyFont="1" applyBorder="1" applyAlignment="1" applyProtection="1">
      <alignment vertical="center"/>
    </xf>
    <xf numFmtId="0" fontId="57" fillId="0" borderId="0" xfId="85" applyFont="1" applyBorder="1" applyAlignment="1" applyProtection="1">
      <alignment vertical="center"/>
    </xf>
    <xf numFmtId="179" fontId="121" fillId="0" borderId="0" xfId="85" applyNumberFormat="1" applyFont="1" applyAlignment="1" applyProtection="1">
      <alignment vertical="center"/>
    </xf>
    <xf numFmtId="179" fontId="121" fillId="0" borderId="0" xfId="85" applyNumberFormat="1" applyFont="1" applyBorder="1" applyAlignment="1" applyProtection="1">
      <alignment vertical="center"/>
    </xf>
    <xf numFmtId="0" fontId="46" fillId="0" borderId="0" xfId="85" applyFont="1" applyFill="1" applyBorder="1" applyAlignment="1" applyProtection="1">
      <alignment horizontal="center" vertical="center"/>
    </xf>
    <xf numFmtId="177" fontId="124" fillId="0" borderId="0" xfId="85" applyNumberFormat="1" applyFont="1" applyBorder="1" applyAlignment="1" applyProtection="1">
      <alignment vertical="center"/>
    </xf>
    <xf numFmtId="0" fontId="96" fillId="0" borderId="0" xfId="85" applyFont="1" applyBorder="1" applyAlignment="1" applyProtection="1">
      <alignment vertical="center"/>
    </xf>
    <xf numFmtId="0" fontId="1" fillId="0" borderId="0" xfId="85" applyProtection="1"/>
    <xf numFmtId="177" fontId="46" fillId="0" borderId="0" xfId="85" applyNumberFormat="1" applyFont="1" applyBorder="1" applyAlignment="1" applyProtection="1">
      <alignment vertical="center"/>
    </xf>
    <xf numFmtId="1" fontId="57" fillId="0" borderId="0" xfId="85" quotePrefix="1" applyNumberFormat="1" applyFont="1" applyBorder="1" applyAlignment="1" applyProtection="1">
      <alignment horizontal="center" vertical="center"/>
    </xf>
    <xf numFmtId="174" fontId="46" fillId="0" borderId="0" xfId="85" quotePrefix="1" applyNumberFormat="1" applyFont="1" applyBorder="1" applyAlignment="1" applyProtection="1">
      <alignment vertical="center"/>
    </xf>
    <xf numFmtId="0" fontId="56" fillId="0" borderId="0" xfId="92" applyFont="1" applyAlignment="1" applyProtection="1">
      <alignment vertical="center"/>
    </xf>
    <xf numFmtId="0" fontId="119" fillId="0" borderId="0" xfId="92" applyFont="1" applyAlignment="1" applyProtection="1">
      <alignment vertical="center"/>
    </xf>
    <xf numFmtId="0" fontId="46" fillId="0" borderId="0" xfId="85" applyFont="1" applyAlignment="1" applyProtection="1">
      <alignment horizontal="centerContinuous" vertical="center"/>
    </xf>
    <xf numFmtId="0" fontId="59" fillId="0" borderId="0" xfId="85" applyFont="1" applyAlignment="1" applyProtection="1">
      <alignment vertical="center"/>
    </xf>
    <xf numFmtId="0" fontId="59" fillId="0" borderId="0" xfId="85" quotePrefix="1" applyFont="1" applyAlignment="1">
      <alignment vertical="center"/>
    </xf>
    <xf numFmtId="174" fontId="59" fillId="0" borderId="0" xfId="85" quotePrefix="1" applyNumberFormat="1" applyFont="1" applyAlignment="1" applyProtection="1">
      <alignment horizontal="left" vertical="center"/>
    </xf>
    <xf numFmtId="174" fontId="121" fillId="0" borderId="0" xfId="85" applyNumberFormat="1" applyFont="1" applyAlignment="1" applyProtection="1">
      <alignment horizontal="centerContinuous" vertical="center"/>
    </xf>
    <xf numFmtId="174" fontId="46" fillId="0" borderId="0" xfId="85" applyNumberFormat="1" applyFont="1" applyAlignment="1" applyProtection="1">
      <alignment horizontal="center" vertical="center"/>
    </xf>
    <xf numFmtId="0" fontId="125" fillId="0" borderId="0" xfId="85" applyFont="1" applyAlignment="1" applyProtection="1">
      <alignment vertical="center"/>
    </xf>
    <xf numFmtId="176" fontId="46" fillId="0" borderId="0" xfId="85" applyNumberFormat="1" applyFont="1" applyAlignment="1" applyProtection="1">
      <alignment horizontal="center" vertical="center"/>
    </xf>
    <xf numFmtId="0" fontId="67" fillId="0" borderId="0" xfId="85" applyFont="1" applyAlignment="1" applyProtection="1">
      <alignment vertical="center"/>
    </xf>
    <xf numFmtId="176" fontId="1" fillId="0" borderId="0" xfId="85" applyNumberFormat="1" applyProtection="1"/>
    <xf numFmtId="0" fontId="126" fillId="0" borderId="0" xfId="85" applyFont="1" applyProtection="1"/>
    <xf numFmtId="174" fontId="1" fillId="0" borderId="0" xfId="85" applyNumberFormat="1" applyProtection="1"/>
    <xf numFmtId="0" fontId="127" fillId="0" borderId="0" xfId="85" applyFont="1" applyProtection="1"/>
    <xf numFmtId="174" fontId="128" fillId="0" borderId="0" xfId="85" applyNumberFormat="1" applyFont="1" applyAlignment="1" applyProtection="1">
      <alignment horizontal="fill"/>
    </xf>
    <xf numFmtId="0" fontId="46" fillId="0" borderId="0" xfId="0" applyFont="1" applyAlignment="1" applyProtection="1">
      <alignment vertical="center"/>
    </xf>
    <xf numFmtId="0" fontId="57" fillId="0" borderId="0" xfId="85" applyFont="1" applyAlignment="1" applyProtection="1">
      <alignment vertical="center"/>
    </xf>
    <xf numFmtId="0" fontId="129" fillId="0" borderId="0" xfId="85" applyFont="1" applyAlignment="1" applyProtection="1">
      <alignment vertical="center"/>
    </xf>
    <xf numFmtId="0" fontId="129" fillId="0" borderId="0" xfId="0" applyFont="1" applyAlignment="1" applyProtection="1">
      <alignment vertical="center"/>
    </xf>
    <xf numFmtId="2" fontId="129" fillId="0" borderId="0" xfId="0" applyNumberFormat="1" applyFont="1" applyAlignment="1" applyProtection="1">
      <alignment horizontal="right" vertical="center"/>
    </xf>
    <xf numFmtId="174" fontId="53" fillId="0" borderId="0" xfId="85" applyNumberFormat="1" applyFont="1" applyAlignment="1" applyProtection="1">
      <alignment horizontal="centerContinuous" vertical="center"/>
    </xf>
    <xf numFmtId="2" fontId="53" fillId="0" borderId="0" xfId="85" applyNumberFormat="1" applyFont="1" applyAlignment="1" applyProtection="1">
      <alignment horizontal="right" vertical="center"/>
    </xf>
    <xf numFmtId="0" fontId="53" fillId="0" borderId="0" xfId="85" applyFont="1" applyAlignment="1" applyProtection="1">
      <alignment vertical="center"/>
    </xf>
    <xf numFmtId="174" fontId="115" fillId="0" borderId="0" xfId="89" applyNumberFormat="1" applyFont="1" applyAlignment="1" applyProtection="1">
      <alignment horizontal="left" vertical="center"/>
    </xf>
    <xf numFmtId="0" fontId="129" fillId="0" borderId="0" xfId="89" applyFont="1" applyAlignment="1" applyProtection="1">
      <alignment vertical="center"/>
    </xf>
    <xf numFmtId="174" fontId="115" fillId="0" borderId="0" xfId="89" applyNumberFormat="1" applyFont="1" applyBorder="1" applyAlignment="1" applyProtection="1">
      <alignment horizontal="left" vertical="center"/>
    </xf>
    <xf numFmtId="174" fontId="129" fillId="0" borderId="0" xfId="89" applyNumberFormat="1" applyFont="1" applyAlignment="1" applyProtection="1">
      <alignment horizontal="right" vertical="center"/>
    </xf>
    <xf numFmtId="174" fontId="129" fillId="0" borderId="0" xfId="89" applyNumberFormat="1" applyFont="1" applyAlignment="1" applyProtection="1">
      <alignment horizontal="centerContinuous" vertical="center"/>
    </xf>
    <xf numFmtId="2" fontId="46" fillId="0" borderId="0" xfId="85" applyNumberFormat="1" applyFont="1" applyAlignment="1" applyProtection="1">
      <alignment horizontal="right" vertical="center"/>
    </xf>
    <xf numFmtId="174" fontId="129" fillId="0" borderId="0" xfId="89" applyNumberFormat="1" applyFont="1" applyAlignment="1" applyProtection="1">
      <alignment horizontal="center" vertical="center"/>
    </xf>
    <xf numFmtId="0" fontId="57" fillId="0" borderId="0" xfId="89" applyFont="1" applyAlignment="1" applyProtection="1">
      <alignment vertical="center"/>
    </xf>
    <xf numFmtId="0" fontId="57" fillId="0" borderId="0" xfId="89" applyFont="1" applyAlignment="1" applyProtection="1">
      <alignment horizontal="right" vertical="center"/>
    </xf>
    <xf numFmtId="0" fontId="67" fillId="0" borderId="0" xfId="89" applyFont="1" applyBorder="1" applyAlignment="1" applyProtection="1">
      <alignment vertical="center"/>
    </xf>
    <xf numFmtId="174" fontId="57" fillId="18" borderId="0" xfId="89" applyNumberFormat="1" applyFont="1" applyFill="1" applyBorder="1" applyAlignment="1" applyProtection="1">
      <alignment horizontal="center" vertical="center"/>
    </xf>
    <xf numFmtId="174" fontId="58" fillId="18" borderId="0" xfId="89" applyNumberFormat="1" applyFont="1" applyFill="1" applyBorder="1" applyAlignment="1" applyProtection="1">
      <alignment horizontal="left" vertical="center"/>
    </xf>
    <xf numFmtId="0" fontId="0" fillId="18" borderId="0" xfId="0" applyFill="1"/>
    <xf numFmtId="174" fontId="58" fillId="21" borderId="0" xfId="89" applyNumberFormat="1" applyFont="1" applyFill="1" applyAlignment="1" applyProtection="1">
      <alignment horizontal="left" vertical="center"/>
    </xf>
    <xf numFmtId="174" fontId="57" fillId="18" borderId="0" xfId="89" applyNumberFormat="1" applyFont="1" applyFill="1" applyAlignment="1" applyProtection="1">
      <alignment horizontal="right" vertical="center"/>
    </xf>
    <xf numFmtId="174" fontId="57" fillId="18" borderId="0" xfId="89" applyNumberFormat="1" applyFont="1" applyFill="1" applyAlignment="1" applyProtection="1">
      <alignment horizontal="centerContinuous" vertical="center"/>
    </xf>
    <xf numFmtId="2" fontId="46" fillId="18" borderId="0" xfId="85" applyNumberFormat="1" applyFont="1" applyFill="1" applyAlignment="1" applyProtection="1">
      <alignment horizontal="right" vertical="center"/>
    </xf>
    <xf numFmtId="174" fontId="58" fillId="18" borderId="0" xfId="85" applyNumberFormat="1" applyFont="1" applyFill="1" applyBorder="1" applyAlignment="1" applyProtection="1">
      <alignment vertical="center"/>
    </xf>
    <xf numFmtId="0" fontId="57" fillId="18" borderId="0" xfId="85" applyFont="1" applyFill="1" applyBorder="1" applyAlignment="1" applyProtection="1">
      <alignment vertical="center"/>
    </xf>
    <xf numFmtId="174" fontId="123" fillId="18" borderId="0" xfId="85" applyNumberFormat="1" applyFont="1" applyFill="1" applyBorder="1" applyAlignment="1" applyProtection="1">
      <alignment vertical="center"/>
    </xf>
    <xf numFmtId="174" fontId="58" fillId="0" borderId="0" xfId="89" applyNumberFormat="1" applyFont="1" applyAlignment="1" applyProtection="1">
      <alignment horizontal="centerContinuous" vertical="center"/>
    </xf>
    <xf numFmtId="174" fontId="57" fillId="0" borderId="0" xfId="89" applyNumberFormat="1" applyFont="1" applyAlignment="1" applyProtection="1">
      <alignment horizontal="right" vertical="center"/>
    </xf>
    <xf numFmtId="174" fontId="57" fillId="0" borderId="0" xfId="89" applyNumberFormat="1" applyFont="1" applyAlignment="1" applyProtection="1">
      <alignment horizontal="centerContinuous" vertical="center"/>
    </xf>
    <xf numFmtId="0" fontId="59" fillId="0" borderId="0" xfId="85" applyFont="1" applyAlignment="1" applyProtection="1">
      <alignment horizontal="left" vertical="center"/>
    </xf>
    <xf numFmtId="174" fontId="57" fillId="0" borderId="0" xfId="85" applyNumberFormat="1" applyFont="1" applyFill="1" applyBorder="1" applyAlignment="1" applyProtection="1">
      <alignment horizontal="left" vertical="center"/>
    </xf>
    <xf numFmtId="2" fontId="57" fillId="0" borderId="0" xfId="85" applyNumberFormat="1" applyFont="1" applyFill="1" applyBorder="1" applyAlignment="1" applyProtection="1">
      <alignment horizontal="right" vertical="center"/>
    </xf>
    <xf numFmtId="2" fontId="57" fillId="0" borderId="0" xfId="85" applyNumberFormat="1" applyFont="1" applyBorder="1" applyAlignment="1" applyProtection="1">
      <alignment vertical="center"/>
    </xf>
    <xf numFmtId="174" fontId="57" fillId="18" borderId="0" xfId="89" quotePrefix="1" applyNumberFormat="1" applyFont="1" applyFill="1" applyBorder="1" applyAlignment="1" applyProtection="1">
      <alignment horizontal="center" vertical="center"/>
    </xf>
    <xf numFmtId="0" fontId="57" fillId="0" borderId="0" xfId="89" applyFont="1" applyFill="1" applyBorder="1" applyAlignment="1" applyProtection="1">
      <alignment vertical="center"/>
    </xf>
    <xf numFmtId="0" fontId="57" fillId="0" borderId="0" xfId="89" applyFont="1" applyFill="1" applyBorder="1" applyAlignment="1" applyProtection="1">
      <alignment horizontal="right" vertical="center"/>
    </xf>
    <xf numFmtId="0" fontId="57" fillId="0" borderId="0" xfId="89" applyFont="1" applyFill="1" applyBorder="1" applyAlignment="1" applyProtection="1">
      <alignment horizontal="center" vertical="center"/>
    </xf>
    <xf numFmtId="174" fontId="58" fillId="0" borderId="0" xfId="85" applyNumberFormat="1" applyFont="1" applyFill="1" applyBorder="1" applyAlignment="1" applyProtection="1">
      <alignment horizontal="left" vertical="center"/>
    </xf>
    <xf numFmtId="174" fontId="57" fillId="0" borderId="0" xfId="89" applyNumberFormat="1" applyFont="1" applyFill="1" applyBorder="1" applyAlignment="1" applyProtection="1">
      <alignment horizontal="left" vertical="center"/>
    </xf>
    <xf numFmtId="1" fontId="52" fillId="0" borderId="0" xfId="89" applyNumberFormat="1" applyFont="1" applyFill="1" applyBorder="1" applyAlignment="1" applyProtection="1">
      <alignment horizontal="right" vertical="center"/>
    </xf>
    <xf numFmtId="3" fontId="52" fillId="0" borderId="0" xfId="89" applyNumberFormat="1" applyFont="1" applyFill="1" applyBorder="1" applyAlignment="1" applyProtection="1">
      <alignment horizontal="right" vertical="center"/>
    </xf>
    <xf numFmtId="174" fontId="123" fillId="0" borderId="0" xfId="89" applyNumberFormat="1" applyFont="1" applyFill="1" applyBorder="1" applyAlignment="1" applyProtection="1">
      <alignment horizontal="center" vertical="center"/>
    </xf>
    <xf numFmtId="0" fontId="58" fillId="0" borderId="0" xfId="85" applyFont="1" applyBorder="1" applyAlignment="1" applyProtection="1">
      <alignment vertical="center"/>
    </xf>
    <xf numFmtId="1" fontId="57" fillId="0" borderId="0" xfId="85" applyNumberFormat="1" applyFont="1" applyBorder="1" applyAlignment="1" applyProtection="1">
      <alignment vertical="center"/>
    </xf>
    <xf numFmtId="1" fontId="54" fillId="18" borderId="0" xfId="89" applyNumberFormat="1" applyFont="1" applyFill="1" applyBorder="1" applyAlignment="1" applyProtection="1">
      <alignment horizontal="center" vertical="center"/>
    </xf>
    <xf numFmtId="176" fontId="54" fillId="18" borderId="0" xfId="89" applyNumberFormat="1" applyFont="1" applyFill="1" applyBorder="1" applyAlignment="1" applyProtection="1">
      <alignment horizontal="center" vertical="center"/>
    </xf>
    <xf numFmtId="174" fontId="54" fillId="18" borderId="0" xfId="89" applyNumberFormat="1" applyFont="1" applyFill="1" applyBorder="1" applyAlignment="1" applyProtection="1">
      <alignment horizontal="centerContinuous" vertical="center"/>
    </xf>
    <xf numFmtId="174" fontId="123" fillId="18" borderId="0" xfId="89" applyNumberFormat="1" applyFont="1" applyFill="1" applyBorder="1" applyAlignment="1" applyProtection="1">
      <alignment horizontal="centerContinuous" vertical="center"/>
    </xf>
    <xf numFmtId="174" fontId="57" fillId="18" borderId="0" xfId="89" applyNumberFormat="1" applyFont="1" applyFill="1" applyBorder="1" applyAlignment="1" applyProtection="1">
      <alignment horizontal="right" vertical="center"/>
    </xf>
    <xf numFmtId="174" fontId="57" fillId="0" borderId="0" xfId="89" applyNumberFormat="1" applyFont="1" applyBorder="1" applyAlignment="1" applyProtection="1">
      <alignment vertical="center"/>
    </xf>
    <xf numFmtId="181" fontId="57" fillId="0" borderId="0" xfId="89" applyNumberFormat="1" applyFont="1" applyBorder="1" applyAlignment="1" applyProtection="1">
      <alignment horizontal="center" vertical="center"/>
    </xf>
    <xf numFmtId="1" fontId="52" fillId="0" borderId="0" xfId="89" applyNumberFormat="1" applyFont="1" applyBorder="1" applyAlignment="1" applyProtection="1">
      <alignment horizontal="center" vertical="center"/>
    </xf>
    <xf numFmtId="181" fontId="52" fillId="0" borderId="0" xfId="89" applyNumberFormat="1" applyFont="1" applyBorder="1" applyAlignment="1" applyProtection="1">
      <alignment horizontal="center" vertical="center"/>
    </xf>
    <xf numFmtId="176" fontId="52" fillId="0" borderId="0" xfId="89" applyNumberFormat="1" applyFont="1" applyBorder="1" applyAlignment="1" applyProtection="1">
      <alignment horizontal="center" vertical="center"/>
    </xf>
    <xf numFmtId="0" fontId="123" fillId="0" borderId="0" xfId="89" applyFont="1" applyBorder="1" applyAlignment="1" applyProtection="1">
      <alignment vertical="center"/>
    </xf>
    <xf numFmtId="0" fontId="57" fillId="0" borderId="0" xfId="89" applyFont="1" applyBorder="1" applyAlignment="1" applyProtection="1">
      <alignment vertical="center"/>
    </xf>
    <xf numFmtId="174" fontId="59" fillId="0" borderId="0" xfId="89" applyNumberFormat="1" applyFont="1" applyBorder="1" applyAlignment="1" applyProtection="1">
      <alignment horizontal="left" vertical="center"/>
    </xf>
    <xf numFmtId="174" fontId="57" fillId="0" borderId="0" xfId="89" applyNumberFormat="1" applyFont="1" applyBorder="1" applyAlignment="1" applyProtection="1">
      <alignment horizontal="left" vertical="center"/>
    </xf>
    <xf numFmtId="2" fontId="57" fillId="0" borderId="0" xfId="89" applyNumberFormat="1" applyFont="1" applyBorder="1" applyAlignment="1" applyProtection="1">
      <alignment horizontal="right" vertical="center"/>
    </xf>
    <xf numFmtId="175" fontId="123" fillId="0" borderId="0" xfId="89" applyNumberFormat="1" applyFont="1" applyBorder="1" applyAlignment="1" applyProtection="1">
      <alignment vertical="center"/>
    </xf>
    <xf numFmtId="0" fontId="59" fillId="0" borderId="28" xfId="85" applyFont="1" applyBorder="1" applyAlignment="1" applyProtection="1">
      <alignment horizontal="left" vertical="center"/>
    </xf>
    <xf numFmtId="174" fontId="57" fillId="0" borderId="28" xfId="85" applyNumberFormat="1" applyFont="1" applyFill="1" applyBorder="1" applyAlignment="1" applyProtection="1">
      <alignment horizontal="left" vertical="center"/>
    </xf>
    <xf numFmtId="2" fontId="57" fillId="0" borderId="28" xfId="85" applyNumberFormat="1" applyFont="1" applyFill="1" applyBorder="1" applyAlignment="1" applyProtection="1">
      <alignment horizontal="right" vertical="center"/>
    </xf>
    <xf numFmtId="2" fontId="57" fillId="0" borderId="28" xfId="85" applyNumberFormat="1" applyFont="1" applyBorder="1" applyAlignment="1" applyProtection="1">
      <alignment vertical="center"/>
    </xf>
    <xf numFmtId="174" fontId="57" fillId="0" borderId="0" xfId="85" applyNumberFormat="1" applyFont="1" applyFill="1" applyBorder="1" applyAlignment="1" applyProtection="1">
      <alignment vertical="center"/>
    </xf>
    <xf numFmtId="174" fontId="123" fillId="0" borderId="0" xfId="89" applyNumberFormat="1" applyFont="1" applyBorder="1" applyAlignment="1" applyProtection="1">
      <alignment vertical="center"/>
    </xf>
    <xf numFmtId="0" fontId="59" fillId="0" borderId="27" xfId="85" applyFont="1" applyBorder="1" applyAlignment="1" applyProtection="1">
      <alignment horizontal="left" vertical="center"/>
    </xf>
    <xf numFmtId="174" fontId="57" fillId="0" borderId="27" xfId="85" applyNumberFormat="1" applyFont="1" applyFill="1" applyBorder="1" applyAlignment="1" applyProtection="1">
      <alignment horizontal="left" vertical="center"/>
    </xf>
    <xf numFmtId="2" fontId="57" fillId="0" borderId="27" xfId="85" applyNumberFormat="1" applyFont="1" applyFill="1" applyBorder="1" applyAlignment="1" applyProtection="1">
      <alignment horizontal="right" vertical="center"/>
    </xf>
    <xf numFmtId="2" fontId="57" fillId="0" borderId="27" xfId="85" applyNumberFormat="1" applyFont="1" applyBorder="1" applyAlignment="1" applyProtection="1">
      <alignment vertical="center"/>
    </xf>
    <xf numFmtId="0" fontId="57" fillId="0" borderId="0" xfId="89" applyFont="1" applyBorder="1" applyAlignment="1" applyProtection="1">
      <alignment horizontal="left" vertical="center"/>
    </xf>
    <xf numFmtId="0" fontId="46" fillId="18" borderId="0" xfId="85" applyFont="1" applyFill="1" applyAlignment="1" applyProtection="1">
      <alignment vertical="center"/>
    </xf>
    <xf numFmtId="174" fontId="59" fillId="0" borderId="27" xfId="89" applyNumberFormat="1" applyFont="1" applyBorder="1" applyAlignment="1" applyProtection="1">
      <alignment horizontal="left" vertical="center"/>
    </xf>
    <xf numFmtId="2" fontId="57" fillId="0" borderId="27" xfId="89" applyNumberFormat="1" applyFont="1" applyBorder="1" applyAlignment="1" applyProtection="1">
      <alignment horizontal="right" vertical="center"/>
    </xf>
    <xf numFmtId="175" fontId="57" fillId="0" borderId="0" xfId="89" applyNumberFormat="1" applyFont="1" applyBorder="1" applyAlignment="1" applyProtection="1">
      <alignment horizontal="right" vertical="center"/>
    </xf>
    <xf numFmtId="174" fontId="57" fillId="0" borderId="0" xfId="85" quotePrefix="1" applyNumberFormat="1" applyFont="1" applyFill="1" applyBorder="1" applyAlignment="1" applyProtection="1">
      <alignment horizontal="left" vertical="center"/>
    </xf>
    <xf numFmtId="183" fontId="52" fillId="0" borderId="0" xfId="85" applyNumberFormat="1" applyFont="1" applyBorder="1" applyAlignment="1" applyProtection="1">
      <alignment horizontal="right" vertical="center"/>
    </xf>
    <xf numFmtId="174" fontId="57" fillId="0" borderId="27" xfId="89" applyNumberFormat="1" applyFont="1" applyBorder="1" applyAlignment="1" applyProtection="1">
      <alignment horizontal="left" vertical="center"/>
    </xf>
    <xf numFmtId="0" fontId="57" fillId="0" borderId="27" xfId="89" applyFont="1" applyBorder="1" applyAlignment="1" applyProtection="1">
      <alignment vertical="center"/>
    </xf>
    <xf numFmtId="0" fontId="67" fillId="0" borderId="0" xfId="0" applyFont="1" applyAlignment="1" applyProtection="1">
      <alignment vertical="center"/>
    </xf>
    <xf numFmtId="2" fontId="57" fillId="0" borderId="0" xfId="89" quotePrefix="1" applyNumberFormat="1" applyFont="1" applyBorder="1" applyAlignment="1" applyProtection="1">
      <alignment horizontal="right" vertical="center"/>
    </xf>
    <xf numFmtId="175" fontId="57" fillId="0" borderId="0" xfId="89" applyNumberFormat="1" applyFont="1" applyBorder="1" applyAlignment="1" applyProtection="1">
      <alignment vertical="center"/>
    </xf>
    <xf numFmtId="0" fontId="57" fillId="0" borderId="0" xfId="89" applyFont="1" applyBorder="1" applyAlignment="1" applyProtection="1">
      <alignment horizontal="right" vertical="center"/>
    </xf>
    <xf numFmtId="174" fontId="58" fillId="18" borderId="0" xfId="89" applyNumberFormat="1" applyFont="1" applyFill="1" applyAlignment="1" applyProtection="1">
      <alignment horizontal="left" vertical="center"/>
    </xf>
    <xf numFmtId="174" fontId="123" fillId="0" borderId="0" xfId="89" applyNumberFormat="1" applyFont="1" applyBorder="1" applyAlignment="1" applyProtection="1">
      <alignment horizontal="right" vertical="center"/>
    </xf>
    <xf numFmtId="174" fontId="57" fillId="0" borderId="0" xfId="89" applyNumberFormat="1" applyFont="1" applyBorder="1" applyAlignment="1" applyProtection="1">
      <alignment horizontal="right" vertical="center"/>
    </xf>
    <xf numFmtId="174" fontId="57" fillId="0" borderId="0" xfId="89" quotePrefix="1" applyNumberFormat="1" applyFont="1" applyFill="1" applyBorder="1" applyAlignment="1" applyProtection="1">
      <alignment horizontal="left" vertical="center"/>
    </xf>
    <xf numFmtId="177" fontId="52" fillId="0" borderId="0" xfId="89" applyNumberFormat="1" applyFont="1" applyBorder="1" applyAlignment="1" applyProtection="1">
      <alignment horizontal="right" vertical="center"/>
    </xf>
    <xf numFmtId="0" fontId="59" fillId="0" borderId="0" xfId="89" applyFont="1" applyAlignment="1" applyProtection="1">
      <alignment vertical="center"/>
    </xf>
    <xf numFmtId="174" fontId="57" fillId="0" borderId="0" xfId="85" applyNumberFormat="1" applyFont="1" applyAlignment="1" applyProtection="1">
      <alignment horizontal="left" vertical="center"/>
    </xf>
    <xf numFmtId="0" fontId="62" fillId="0" borderId="0" xfId="100" applyFont="1"/>
    <xf numFmtId="0" fontId="48" fillId="0" borderId="0" xfId="100"/>
    <xf numFmtId="0" fontId="62" fillId="0" borderId="0" xfId="85" applyFont="1" applyProtection="1"/>
    <xf numFmtId="0" fontId="116" fillId="0" borderId="0" xfId="94" applyFont="1" applyAlignment="1" applyProtection="1">
      <alignment vertical="center"/>
    </xf>
    <xf numFmtId="0" fontId="62" fillId="0" borderId="0" xfId="85" applyFont="1" applyAlignment="1" applyProtection="1"/>
    <xf numFmtId="0" fontId="1" fillId="0" borderId="0" xfId="85" applyFont="1" applyAlignment="1" applyProtection="1"/>
    <xf numFmtId="0" fontId="62" fillId="0" borderId="0" xfId="100" applyFont="1" applyBorder="1"/>
    <xf numFmtId="0" fontId="62" fillId="0" borderId="0" xfId="85" applyFont="1" applyBorder="1" applyAlignment="1" applyProtection="1"/>
    <xf numFmtId="0" fontId="48" fillId="0" borderId="0" xfId="100" applyBorder="1"/>
    <xf numFmtId="174" fontId="57" fillId="18" borderId="0" xfId="85" applyNumberFormat="1" applyFont="1" applyFill="1" applyBorder="1" applyAlignment="1" applyProtection="1">
      <alignment horizontal="right" vertical="center"/>
    </xf>
    <xf numFmtId="0" fontId="57" fillId="0" borderId="0" xfId="85" applyNumberFormat="1" applyFont="1" applyBorder="1" applyAlignment="1" applyProtection="1">
      <alignment horizontal="right" vertical="center"/>
    </xf>
    <xf numFmtId="177" fontId="54" fillId="18" borderId="0" xfId="89" applyNumberFormat="1" applyFont="1" applyFill="1" applyBorder="1" applyAlignment="1" applyProtection="1">
      <alignment horizontal="center" vertical="center"/>
    </xf>
    <xf numFmtId="0" fontId="52" fillId="0" borderId="0" xfId="89" applyFont="1" applyBorder="1" applyAlignment="1" applyProtection="1">
      <alignment vertical="center"/>
    </xf>
    <xf numFmtId="0" fontId="52" fillId="0" borderId="0" xfId="89" applyFont="1" applyBorder="1" applyAlignment="1" applyProtection="1">
      <alignment horizontal="center" vertical="center"/>
    </xf>
    <xf numFmtId="0" fontId="67" fillId="0" borderId="0" xfId="100" applyFont="1" applyAlignment="1">
      <alignment vertical="center"/>
    </xf>
    <xf numFmtId="1" fontId="67" fillId="0" borderId="0" xfId="100" applyNumberFormat="1" applyFont="1" applyAlignment="1">
      <alignment vertical="center"/>
    </xf>
    <xf numFmtId="184" fontId="67" fillId="0" borderId="0" xfId="100" applyNumberFormat="1" applyFont="1" applyAlignment="1">
      <alignment vertical="center"/>
    </xf>
    <xf numFmtId="181" fontId="67" fillId="0" borderId="0" xfId="100" applyNumberFormat="1" applyFont="1" applyAlignment="1">
      <alignment vertical="center"/>
    </xf>
    <xf numFmtId="0" fontId="57" fillId="0" borderId="0" xfId="100" applyFont="1" applyAlignment="1">
      <alignment vertical="center"/>
    </xf>
    <xf numFmtId="0" fontId="67" fillId="0" borderId="0" xfId="94" applyFont="1" applyBorder="1" applyAlignment="1" applyProtection="1">
      <alignment vertical="center"/>
    </xf>
    <xf numFmtId="175" fontId="123" fillId="0" borderId="27" xfId="89" applyNumberFormat="1" applyFont="1" applyBorder="1" applyAlignment="1" applyProtection="1">
      <alignment vertical="center"/>
    </xf>
    <xf numFmtId="0" fontId="58" fillId="0" borderId="0" xfId="85" applyFont="1" applyAlignment="1" applyProtection="1">
      <alignment vertical="center"/>
    </xf>
    <xf numFmtId="2" fontId="123" fillId="0" borderId="27" xfId="85" applyNumberFormat="1" applyFont="1" applyBorder="1" applyAlignment="1" applyProtection="1">
      <alignment vertical="center"/>
    </xf>
    <xf numFmtId="188" fontId="57" fillId="0" borderId="0" xfId="85" applyNumberFormat="1" applyFont="1" applyBorder="1" applyAlignment="1" applyProtection="1">
      <alignment horizontal="right" vertical="center"/>
    </xf>
    <xf numFmtId="174" fontId="62" fillId="0" borderId="0" xfId="85" applyNumberFormat="1" applyFont="1" applyBorder="1" applyAlignment="1" applyProtection="1">
      <alignment horizontal="centerContinuous"/>
    </xf>
    <xf numFmtId="0" fontId="67" fillId="0" borderId="0" xfId="94" applyFont="1" applyAlignment="1" applyProtection="1">
      <alignment vertical="center"/>
    </xf>
    <xf numFmtId="0" fontId="57" fillId="0" borderId="0" xfId="89" applyFont="1" applyAlignment="1" applyProtection="1">
      <alignment horizontal="left" vertical="center"/>
    </xf>
    <xf numFmtId="0" fontId="62" fillId="0" borderId="0" xfId="89" applyFont="1" applyAlignment="1" applyProtection="1">
      <alignment vertical="center"/>
    </xf>
    <xf numFmtId="0" fontId="62" fillId="0" borderId="0" xfId="89" applyFont="1" applyAlignment="1" applyProtection="1">
      <alignment horizontal="right" vertical="center"/>
    </xf>
    <xf numFmtId="0" fontId="59" fillId="0" borderId="0" xfId="100" quotePrefix="1" applyFont="1" applyBorder="1" applyAlignment="1" applyProtection="1">
      <alignment vertical="center"/>
    </xf>
    <xf numFmtId="0" fontId="62" fillId="0" borderId="0" xfId="89" applyFont="1" applyProtection="1"/>
    <xf numFmtId="174" fontId="62" fillId="0" borderId="0" xfId="85" applyNumberFormat="1" applyFont="1" applyAlignment="1" applyProtection="1">
      <alignment horizontal="centerContinuous"/>
    </xf>
    <xf numFmtId="2" fontId="57" fillId="0" borderId="0" xfId="85" applyNumberFormat="1" applyFont="1" applyFill="1" applyBorder="1" applyAlignment="1" applyProtection="1">
      <alignment vertical="center"/>
    </xf>
    <xf numFmtId="0" fontId="48" fillId="0" borderId="0" xfId="94" applyFont="1" applyAlignment="1" applyProtection="1"/>
    <xf numFmtId="0" fontId="62" fillId="0" borderId="0" xfId="85" applyFont="1" applyAlignment="1" applyProtection="1">
      <alignment vertical="center"/>
    </xf>
    <xf numFmtId="0" fontId="132" fillId="0" borderId="0" xfId="97" applyFont="1" applyAlignment="1">
      <alignment horizontal="center" vertical="center"/>
    </xf>
    <xf numFmtId="0" fontId="57" fillId="0" borderId="0" xfId="97" applyFont="1" applyAlignment="1">
      <alignment vertical="center"/>
    </xf>
    <xf numFmtId="0" fontId="48" fillId="0" borderId="0" xfId="95"/>
    <xf numFmtId="0" fontId="133" fillId="0" borderId="0" xfId="95" applyFont="1" applyAlignment="1">
      <alignment horizontal="left" vertical="center"/>
    </xf>
    <xf numFmtId="0" fontId="115" fillId="0" borderId="0" xfId="85" applyNumberFormat="1" applyFont="1" applyAlignment="1" applyProtection="1">
      <alignment horizontal="left" vertical="center"/>
    </xf>
    <xf numFmtId="0" fontId="117" fillId="0" borderId="0" xfId="85" applyNumberFormat="1" applyFont="1" applyAlignment="1" applyProtection="1">
      <alignment horizontal="centerContinuous" vertical="center"/>
    </xf>
    <xf numFmtId="0" fontId="57" fillId="0" borderId="0" xfId="85" applyNumberFormat="1" applyFont="1" applyAlignment="1" applyProtection="1">
      <alignment vertical="center"/>
    </xf>
    <xf numFmtId="0" fontId="46" fillId="0" borderId="0" xfId="85" applyNumberFormat="1" applyFont="1" applyAlignment="1" applyProtection="1">
      <alignment vertical="center"/>
    </xf>
    <xf numFmtId="0" fontId="57" fillId="18" borderId="0" xfId="85" applyNumberFormat="1" applyFont="1" applyFill="1" applyBorder="1" applyAlignment="1" applyProtection="1">
      <alignment horizontal="center" vertical="center"/>
    </xf>
    <xf numFmtId="0" fontId="57" fillId="18" borderId="0" xfId="85" quotePrefix="1" applyNumberFormat="1" applyFont="1" applyFill="1" applyBorder="1" applyAlignment="1" applyProtection="1">
      <alignment horizontal="center" vertical="center"/>
    </xf>
    <xf numFmtId="0" fontId="46" fillId="0" borderId="0" xfId="85" applyNumberFormat="1" applyFont="1" applyBorder="1" applyAlignment="1" applyProtection="1">
      <alignment vertical="center"/>
    </xf>
    <xf numFmtId="181" fontId="57" fillId="0" borderId="0" xfId="85" applyNumberFormat="1" applyFont="1" applyBorder="1" applyAlignment="1" applyProtection="1">
      <alignment horizontal="center" vertical="center"/>
    </xf>
    <xf numFmtId="184" fontId="57" fillId="0" borderId="0" xfId="85" applyNumberFormat="1" applyFont="1" applyBorder="1" applyAlignment="1" applyProtection="1">
      <alignment horizontal="center" vertical="center"/>
    </xf>
    <xf numFmtId="185" fontId="57" fillId="0" borderId="0" xfId="85" applyNumberFormat="1" applyFont="1" applyBorder="1" applyAlignment="1" applyProtection="1">
      <alignment horizontal="center" vertical="center"/>
    </xf>
    <xf numFmtId="1" fontId="57" fillId="0" borderId="0" xfId="97" applyNumberFormat="1" applyFont="1" applyAlignment="1">
      <alignment vertical="center"/>
    </xf>
    <xf numFmtId="174" fontId="58" fillId="18" borderId="0" xfId="85" applyNumberFormat="1" applyFont="1" applyFill="1" applyAlignment="1" applyProtection="1">
      <alignment horizontal="left" vertical="center"/>
      <protection locked="0"/>
    </xf>
    <xf numFmtId="0" fontId="58" fillId="18" borderId="0" xfId="95" applyNumberFormat="1" applyFont="1" applyFill="1" applyAlignment="1" applyProtection="1">
      <alignment horizontal="left" vertical="center"/>
      <protection locked="0"/>
    </xf>
    <xf numFmtId="174" fontId="58" fillId="18" borderId="0" xfId="95" applyNumberFormat="1" applyFont="1" applyFill="1" applyAlignment="1" applyProtection="1">
      <alignment horizontal="left" vertical="center"/>
      <protection locked="0"/>
    </xf>
    <xf numFmtId="0" fontId="46" fillId="0" borderId="0" xfId="85" quotePrefix="1" applyNumberFormat="1" applyFont="1" applyBorder="1" applyAlignment="1" applyProtection="1">
      <alignment vertical="center"/>
    </xf>
    <xf numFmtId="0" fontId="57" fillId="0" borderId="0" xfId="85" applyNumberFormat="1" applyFont="1" applyBorder="1" applyAlignment="1" applyProtection="1">
      <alignment horizontal="center" vertical="center"/>
    </xf>
    <xf numFmtId="199" fontId="57" fillId="0" borderId="0" xfId="85" applyNumberFormat="1" applyFont="1" applyBorder="1" applyAlignment="1" applyProtection="1">
      <alignment horizontal="center" vertical="center"/>
    </xf>
    <xf numFmtId="196" fontId="57" fillId="0" borderId="0" xfId="85" applyNumberFormat="1" applyFont="1" applyBorder="1" applyAlignment="1" applyProtection="1">
      <alignment horizontal="center" vertical="center"/>
    </xf>
    <xf numFmtId="0" fontId="46" fillId="0" borderId="0" xfId="85" quotePrefix="1" applyNumberFormat="1" applyFont="1" applyAlignment="1" applyProtection="1">
      <alignment horizontal="left" vertical="center"/>
    </xf>
    <xf numFmtId="0" fontId="59" fillId="0" borderId="0" xfId="97" quotePrefix="1" applyFont="1" applyAlignment="1" applyProtection="1">
      <alignment horizontal="left" vertical="center"/>
    </xf>
    <xf numFmtId="0" fontId="121" fillId="0" borderId="0" xfId="85" applyNumberFormat="1" applyFont="1" applyAlignment="1" applyProtection="1">
      <alignment horizontal="centerContinuous" vertical="center"/>
    </xf>
    <xf numFmtId="0" fontId="125" fillId="0" borderId="0" xfId="85" applyNumberFormat="1" applyFont="1" applyAlignment="1" applyProtection="1">
      <alignment vertical="center"/>
    </xf>
    <xf numFmtId="0" fontId="57" fillId="0" borderId="0" xfId="97" applyNumberFormat="1" applyFont="1" applyAlignment="1">
      <alignment vertical="center"/>
    </xf>
    <xf numFmtId="0" fontId="52" fillId="0" borderId="0" xfId="84" applyFont="1" applyBorder="1" applyAlignment="1">
      <alignment vertical="center"/>
    </xf>
    <xf numFmtId="180" fontId="57" fillId="0" borderId="0" xfId="53" applyNumberFormat="1" applyFont="1" applyBorder="1" applyAlignment="1" applyProtection="1">
      <alignment horizontal="left" vertical="center"/>
    </xf>
    <xf numFmtId="0" fontId="46" fillId="0" borderId="0" xfId="83" applyFont="1" applyAlignment="1">
      <alignment vertical="center"/>
    </xf>
    <xf numFmtId="0" fontId="54" fillId="18" borderId="0" xfId="84" quotePrefix="1" applyFont="1" applyFill="1" applyBorder="1" applyAlignment="1">
      <alignment horizontal="left"/>
    </xf>
    <xf numFmtId="0" fontId="53" fillId="18" borderId="0" xfId="0" applyFont="1" applyFill="1" applyAlignment="1">
      <alignment vertical="center"/>
    </xf>
    <xf numFmtId="0" fontId="95" fillId="0" borderId="0" xfId="84" applyFont="1"/>
    <xf numFmtId="0" fontId="53" fillId="0" borderId="0" xfId="84" quotePrefix="1" applyFont="1" applyAlignment="1">
      <alignment horizontal="center"/>
    </xf>
    <xf numFmtId="174" fontId="54" fillId="20" borderId="0" xfId="84" applyNumberFormat="1" applyFont="1" applyFill="1" applyAlignment="1" applyProtection="1">
      <alignment horizontal="centerContinuous"/>
    </xf>
    <xf numFmtId="0" fontId="54" fillId="0" borderId="0" xfId="84" quotePrefix="1" applyFont="1" applyFill="1" applyBorder="1" applyAlignment="1">
      <alignment horizontal="left"/>
    </xf>
    <xf numFmtId="0" fontId="54" fillId="0" borderId="0" xfId="0" applyNumberFormat="1" applyFont="1" applyFill="1" applyBorder="1" applyAlignment="1">
      <alignment horizontal="left" vertical="center"/>
    </xf>
    <xf numFmtId="180" fontId="52" fillId="0" borderId="0" xfId="53" applyNumberFormat="1" applyFont="1" applyFill="1" applyAlignment="1" applyProtection="1"/>
    <xf numFmtId="0" fontId="53" fillId="0" borderId="0" xfId="84" quotePrefix="1" applyFont="1" applyFill="1" applyAlignment="1">
      <alignment horizontal="center"/>
    </xf>
    <xf numFmtId="0" fontId="53" fillId="0" borderId="0" xfId="84" applyFont="1" applyFill="1" applyAlignment="1">
      <alignment horizontal="centerContinuous"/>
    </xf>
    <xf numFmtId="0" fontId="63" fillId="0" borderId="0" xfId="101" applyFont="1" applyFill="1" applyAlignment="1">
      <alignment horizontal="centerContinuous" vertical="center"/>
    </xf>
    <xf numFmtId="0" fontId="1" fillId="0" borderId="0" xfId="101" applyFill="1" applyAlignment="1">
      <alignment horizontal="centerContinuous"/>
    </xf>
    <xf numFmtId="0" fontId="5" fillId="0" borderId="0" xfId="0" applyFont="1" applyFill="1" applyAlignment="1">
      <alignment horizontal="center"/>
    </xf>
    <xf numFmtId="174" fontId="46" fillId="18" borderId="0" xfId="86" applyNumberFormat="1" applyFont="1" applyFill="1" applyBorder="1" applyAlignment="1" applyProtection="1">
      <alignment horizontal="center" vertical="center"/>
    </xf>
    <xf numFmtId="174" fontId="46" fillId="0" borderId="0" xfId="86" applyNumberFormat="1" applyFont="1" applyBorder="1" applyAlignment="1" applyProtection="1">
      <alignment vertical="center"/>
    </xf>
    <xf numFmtId="0" fontId="46" fillId="0" borderId="0" xfId="86" applyFont="1" applyAlignment="1" applyProtection="1">
      <alignment vertical="center"/>
    </xf>
    <xf numFmtId="174" fontId="58" fillId="18" borderId="0" xfId="86" applyNumberFormat="1" applyFont="1" applyFill="1" applyBorder="1" applyAlignment="1" applyProtection="1">
      <alignment horizontal="left" vertical="center"/>
    </xf>
    <xf numFmtId="174" fontId="46" fillId="18" borderId="0" xfId="86" applyNumberFormat="1" applyFont="1" applyFill="1" applyBorder="1" applyAlignment="1" applyProtection="1">
      <alignment horizontal="centerContinuous" vertical="center"/>
    </xf>
    <xf numFmtId="174" fontId="46" fillId="0" borderId="0" xfId="86" applyNumberFormat="1" applyFont="1" applyFill="1" applyBorder="1" applyAlignment="1" applyProtection="1">
      <alignment vertical="center"/>
    </xf>
    <xf numFmtId="174" fontId="57" fillId="18" borderId="0" xfId="86" quotePrefix="1" applyNumberFormat="1" applyFont="1" applyFill="1" applyBorder="1" applyAlignment="1" applyProtection="1">
      <alignment horizontal="center" vertical="center"/>
    </xf>
    <xf numFmtId="174" fontId="46" fillId="0" borderId="0" xfId="86" applyNumberFormat="1" applyFont="1" applyFill="1" applyBorder="1" applyAlignment="1" applyProtection="1">
      <alignment horizontal="left" vertical="center"/>
    </xf>
    <xf numFmtId="0" fontId="119" fillId="0" borderId="0" xfId="75" applyFont="1" applyAlignment="1">
      <alignment vertical="center"/>
    </xf>
    <xf numFmtId="0" fontId="46" fillId="0" borderId="0" xfId="86" applyFont="1" applyFill="1" applyBorder="1" applyAlignment="1" applyProtection="1">
      <alignment horizontal="right" vertical="center"/>
    </xf>
    <xf numFmtId="0" fontId="46" fillId="0" borderId="0" xfId="86" applyFont="1" applyBorder="1" applyAlignment="1" applyProtection="1">
      <alignment vertical="center"/>
    </xf>
    <xf numFmtId="197" fontId="46" fillId="0" borderId="0" xfId="86" applyNumberFormat="1" applyFont="1" applyFill="1" applyBorder="1" applyAlignment="1" applyProtection="1">
      <alignment horizontal="left" vertical="center"/>
    </xf>
    <xf numFmtId="184" fontId="57" fillId="0" borderId="0" xfId="86" applyNumberFormat="1" applyFont="1" applyFill="1" applyBorder="1" applyAlignment="1" applyProtection="1">
      <alignment horizontal="right" vertical="center"/>
    </xf>
    <xf numFmtId="2" fontId="57" fillId="0" borderId="0" xfId="86" applyNumberFormat="1" applyFont="1" applyBorder="1" applyAlignment="1" applyProtection="1">
      <alignment horizontal="center" vertical="center"/>
    </xf>
    <xf numFmtId="0" fontId="46" fillId="0" borderId="0" xfId="86" applyFont="1" applyFill="1" applyBorder="1" applyAlignment="1" applyProtection="1">
      <alignment vertical="center"/>
    </xf>
    <xf numFmtId="0" fontId="46" fillId="0" borderId="0" xfId="86" applyFont="1" applyFill="1" applyBorder="1" applyAlignment="1" applyProtection="1">
      <alignment horizontal="left" vertical="center"/>
    </xf>
    <xf numFmtId="174" fontId="46" fillId="0" borderId="0" xfId="86" quotePrefix="1" applyNumberFormat="1" applyFont="1" applyFill="1" applyBorder="1" applyAlignment="1" applyProtection="1">
      <alignment horizontal="left" vertical="center"/>
    </xf>
    <xf numFmtId="174" fontId="121" fillId="0" borderId="0" xfId="86" applyNumberFormat="1" applyFont="1" applyFill="1" applyBorder="1" applyAlignment="1" applyProtection="1">
      <alignment vertical="center"/>
    </xf>
    <xf numFmtId="174" fontId="46" fillId="18" borderId="0" xfId="86" applyNumberFormat="1" applyFont="1" applyFill="1" applyBorder="1" applyAlignment="1" applyProtection="1">
      <alignment vertical="center"/>
    </xf>
    <xf numFmtId="174" fontId="46" fillId="18" borderId="0" xfId="86" quotePrefix="1" applyNumberFormat="1" applyFont="1" applyFill="1" applyBorder="1" applyAlignment="1" applyProtection="1">
      <alignment horizontal="center" vertical="center"/>
    </xf>
    <xf numFmtId="174" fontId="46" fillId="0" borderId="0" xfId="86" applyNumberFormat="1" applyFont="1" applyBorder="1" applyAlignment="1" applyProtection="1">
      <alignment horizontal="center" vertical="center"/>
    </xf>
    <xf numFmtId="174" fontId="46" fillId="0" borderId="0" xfId="86" applyNumberFormat="1" applyFont="1" applyBorder="1" applyAlignment="1" applyProtection="1">
      <alignment horizontal="centerContinuous" vertical="center"/>
    </xf>
    <xf numFmtId="174" fontId="123" fillId="0" borderId="0" xfId="86" applyNumberFormat="1" applyFont="1" applyBorder="1" applyAlignment="1" applyProtection="1">
      <alignment horizontal="center" vertical="center"/>
    </xf>
    <xf numFmtId="0" fontId="46" fillId="0" borderId="0" xfId="86" applyFont="1" applyFill="1" applyBorder="1" applyAlignment="1" applyProtection="1">
      <alignment horizontal="center" vertical="center"/>
    </xf>
    <xf numFmtId="0" fontId="123" fillId="0" borderId="0" xfId="86" applyFont="1" applyBorder="1" applyAlignment="1" applyProtection="1">
      <alignment vertical="center"/>
    </xf>
    <xf numFmtId="2" fontId="123" fillId="0" borderId="0" xfId="86" applyNumberFormat="1" applyFont="1" applyBorder="1" applyAlignment="1" applyProtection="1">
      <alignment horizontal="right" vertical="center"/>
    </xf>
    <xf numFmtId="0" fontId="57" fillId="0" borderId="0" xfId="86" applyFont="1" applyBorder="1" applyAlignment="1" applyProtection="1">
      <alignment vertical="center"/>
    </xf>
    <xf numFmtId="183" fontId="54" fillId="18" borderId="0" xfId="89" applyNumberFormat="1" applyFont="1" applyFill="1" applyBorder="1" applyAlignment="1" applyProtection="1">
      <alignment horizontal="center" vertical="center"/>
    </xf>
    <xf numFmtId="174" fontId="57" fillId="18" borderId="0" xfId="86" applyNumberFormat="1" applyFont="1" applyFill="1" applyBorder="1" applyAlignment="1" applyProtection="1">
      <alignment horizontal="center" vertical="center"/>
    </xf>
    <xf numFmtId="174" fontId="57" fillId="18" borderId="0" xfId="86" applyNumberFormat="1" applyFont="1" applyFill="1" applyBorder="1" applyAlignment="1" applyProtection="1">
      <alignment vertical="center"/>
    </xf>
    <xf numFmtId="177" fontId="120" fillId="0" borderId="0" xfId="86" applyNumberFormat="1" applyFont="1" applyBorder="1" applyAlignment="1" applyProtection="1">
      <alignment vertical="center"/>
    </xf>
    <xf numFmtId="188" fontId="57" fillId="0" borderId="0" xfId="86" applyNumberFormat="1" applyFont="1" applyBorder="1" applyAlignment="1" applyProtection="1">
      <alignment horizontal="center" vertical="center"/>
    </xf>
    <xf numFmtId="184" fontId="57" fillId="0" borderId="0" xfId="86" applyNumberFormat="1" applyFont="1" applyFill="1" applyBorder="1" applyAlignment="1" applyProtection="1">
      <alignment horizontal="center" vertical="center"/>
    </xf>
    <xf numFmtId="177" fontId="46" fillId="0" borderId="0" xfId="86" applyNumberFormat="1" applyFont="1" applyBorder="1" applyAlignment="1" applyProtection="1">
      <alignment horizontal="center" vertical="center"/>
    </xf>
    <xf numFmtId="179" fontId="46" fillId="0" borderId="0" xfId="86" applyNumberFormat="1" applyFont="1" applyBorder="1" applyAlignment="1" applyProtection="1">
      <alignment vertical="center"/>
    </xf>
    <xf numFmtId="188" fontId="57" fillId="0" borderId="0" xfId="86" applyNumberFormat="1" applyFont="1" applyFill="1" applyBorder="1" applyAlignment="1" applyProtection="1">
      <alignment horizontal="center" vertical="center"/>
    </xf>
    <xf numFmtId="177" fontId="46" fillId="0" borderId="0" xfId="86" applyNumberFormat="1" applyFont="1" applyFill="1" applyBorder="1" applyAlignment="1" applyProtection="1">
      <alignment horizontal="center" vertical="center"/>
    </xf>
    <xf numFmtId="177" fontId="122" fillId="0" borderId="0" xfId="86" applyNumberFormat="1" applyFont="1" applyFill="1" applyBorder="1" applyAlignment="1" applyProtection="1">
      <alignment vertical="center"/>
    </xf>
    <xf numFmtId="177" fontId="58" fillId="0" borderId="0" xfId="86" applyNumberFormat="1" applyFont="1" applyFill="1" applyBorder="1" applyAlignment="1" applyProtection="1">
      <alignment horizontal="center" vertical="center"/>
    </xf>
    <xf numFmtId="177" fontId="120" fillId="0" borderId="0" xfId="86" applyNumberFormat="1" applyFont="1" applyFill="1" applyBorder="1" applyAlignment="1" applyProtection="1">
      <alignment vertical="center"/>
    </xf>
    <xf numFmtId="179" fontId="121" fillId="0" borderId="0" xfId="86" applyNumberFormat="1" applyFont="1" applyBorder="1" applyAlignment="1" applyProtection="1">
      <alignment vertical="center"/>
    </xf>
    <xf numFmtId="177" fontId="124" fillId="0" borderId="0" xfId="86" applyNumberFormat="1" applyFont="1" applyBorder="1" applyAlignment="1" applyProtection="1">
      <alignment vertical="center"/>
    </xf>
    <xf numFmtId="0" fontId="96" fillId="0" borderId="0" xfId="86" applyFont="1" applyBorder="1" applyAlignment="1" applyProtection="1">
      <alignment vertical="center"/>
    </xf>
    <xf numFmtId="177" fontId="46" fillId="0" borderId="0" xfId="86" applyNumberFormat="1" applyFont="1" applyBorder="1" applyAlignment="1" applyProtection="1">
      <alignment vertical="center"/>
    </xf>
    <xf numFmtId="0" fontId="46" fillId="0" borderId="0" xfId="86" applyFont="1" applyBorder="1" applyAlignment="1" applyProtection="1">
      <alignment horizontal="center" vertical="center"/>
    </xf>
    <xf numFmtId="1" fontId="57" fillId="0" borderId="0" xfId="86" applyNumberFormat="1" applyFont="1" applyFill="1" applyBorder="1" applyAlignment="1" applyProtection="1">
      <alignment horizontal="center" vertical="center"/>
    </xf>
    <xf numFmtId="1" fontId="57" fillId="0" borderId="0" xfId="86" applyNumberFormat="1" applyFont="1" applyBorder="1" applyAlignment="1" applyProtection="1">
      <alignment horizontal="center" vertical="center"/>
    </xf>
    <xf numFmtId="176" fontId="58" fillId="0" borderId="0" xfId="86" applyNumberFormat="1" applyFont="1" applyBorder="1" applyAlignment="1" applyProtection="1">
      <alignment horizontal="center" vertical="center"/>
    </xf>
    <xf numFmtId="179" fontId="96" fillId="18" borderId="0" xfId="86" applyNumberFormat="1" applyFont="1" applyFill="1" applyBorder="1" applyAlignment="1" applyProtection="1">
      <alignment vertical="center"/>
    </xf>
    <xf numFmtId="1" fontId="96" fillId="18" borderId="0" xfId="86" applyNumberFormat="1" applyFont="1" applyFill="1" applyBorder="1" applyAlignment="1" applyProtection="1">
      <alignment horizontal="center" vertical="center"/>
    </xf>
    <xf numFmtId="176" fontId="96" fillId="18" borderId="0" xfId="86" applyNumberFormat="1" applyFont="1" applyFill="1" applyBorder="1" applyAlignment="1" applyProtection="1">
      <alignment horizontal="center" vertical="center"/>
    </xf>
    <xf numFmtId="188" fontId="96" fillId="18" borderId="0" xfId="86" applyNumberFormat="1" applyFont="1" applyFill="1" applyBorder="1" applyAlignment="1" applyProtection="1">
      <alignment horizontal="center" vertical="center"/>
    </xf>
    <xf numFmtId="184" fontId="96" fillId="18" borderId="0" xfId="86" applyNumberFormat="1" applyFont="1" applyFill="1" applyBorder="1" applyAlignment="1" applyProtection="1">
      <alignment horizontal="center" vertical="center"/>
    </xf>
    <xf numFmtId="2" fontId="96" fillId="18" borderId="0" xfId="86" applyNumberFormat="1" applyFont="1" applyFill="1" applyBorder="1" applyAlignment="1" applyProtection="1">
      <alignment horizontal="center" vertical="center"/>
    </xf>
    <xf numFmtId="177" fontId="96" fillId="18" borderId="0" xfId="86" applyNumberFormat="1" applyFont="1" applyFill="1" applyBorder="1" applyAlignment="1" applyProtection="1">
      <alignment horizontal="center" vertical="center"/>
    </xf>
    <xf numFmtId="0" fontId="96" fillId="18" borderId="0" xfId="86" applyFont="1" applyFill="1" applyBorder="1" applyAlignment="1" applyProtection="1">
      <alignment vertical="center"/>
    </xf>
    <xf numFmtId="177" fontId="124" fillId="18" borderId="0" xfId="86" applyNumberFormat="1" applyFont="1" applyFill="1" applyBorder="1" applyAlignment="1" applyProtection="1">
      <alignment vertical="center"/>
    </xf>
    <xf numFmtId="0" fontId="119" fillId="0" borderId="0" xfId="81" applyFont="1" applyAlignment="1">
      <alignment vertical="center"/>
    </xf>
    <xf numFmtId="174" fontId="96" fillId="18" borderId="0" xfId="86" applyNumberFormat="1" applyFont="1" applyFill="1" applyBorder="1" applyAlignment="1" applyProtection="1">
      <alignment vertical="center"/>
    </xf>
    <xf numFmtId="0" fontId="119" fillId="0" borderId="0" xfId="73" applyFont="1" applyAlignment="1">
      <alignment vertical="center"/>
    </xf>
    <xf numFmtId="0" fontId="59" fillId="0" borderId="0" xfId="87" applyFont="1" applyAlignment="1" applyProtection="1">
      <alignment vertical="center"/>
    </xf>
    <xf numFmtId="0" fontId="57" fillId="0" borderId="0" xfId="90" applyFont="1" applyAlignment="1" applyProtection="1">
      <alignment horizontal="right" vertical="center"/>
    </xf>
    <xf numFmtId="0" fontId="57" fillId="0" borderId="0" xfId="90" applyFont="1" applyAlignment="1" applyProtection="1">
      <alignment vertical="center"/>
    </xf>
    <xf numFmtId="174" fontId="57" fillId="0" borderId="0" xfId="87" applyNumberFormat="1" applyFont="1" applyAlignment="1" applyProtection="1">
      <alignment horizontal="centerContinuous" vertical="center"/>
    </xf>
    <xf numFmtId="0" fontId="57" fillId="0" borderId="0" xfId="87" applyFont="1" applyAlignment="1" applyProtection="1">
      <alignment vertical="center"/>
    </xf>
    <xf numFmtId="0" fontId="57" fillId="18" borderId="0" xfId="87" applyFont="1" applyFill="1" applyBorder="1" applyAlignment="1" applyProtection="1">
      <alignment vertical="center"/>
    </xf>
    <xf numFmtId="174" fontId="57" fillId="0" borderId="0" xfId="90" applyNumberFormat="1" applyFont="1" applyAlignment="1" applyProtection="1">
      <alignment horizontal="right" vertical="center"/>
    </xf>
    <xf numFmtId="174" fontId="57" fillId="0" borderId="0" xfId="90" applyNumberFormat="1" applyFont="1" applyAlignment="1" applyProtection="1">
      <alignment horizontal="centerContinuous" vertical="center"/>
    </xf>
    <xf numFmtId="0" fontId="57" fillId="0" borderId="0" xfId="90" applyFont="1" applyAlignment="1" applyProtection="1">
      <alignment horizontal="center" vertical="center"/>
    </xf>
    <xf numFmtId="174" fontId="58" fillId="18" borderId="0" xfId="87" applyNumberFormat="1" applyFont="1" applyFill="1" applyBorder="1" applyAlignment="1" applyProtection="1">
      <alignment horizontal="left" vertical="center"/>
    </xf>
    <xf numFmtId="174" fontId="57" fillId="18" borderId="0" xfId="87" applyNumberFormat="1" applyFont="1" applyFill="1" applyBorder="1" applyAlignment="1" applyProtection="1">
      <alignment vertical="center"/>
    </xf>
    <xf numFmtId="174" fontId="58" fillId="18" borderId="0" xfId="87" applyNumberFormat="1" applyFont="1" applyFill="1" applyBorder="1" applyAlignment="1" applyProtection="1">
      <alignment vertical="center"/>
    </xf>
    <xf numFmtId="174" fontId="123" fillId="18" borderId="0" xfId="87" applyNumberFormat="1" applyFont="1" applyFill="1" applyBorder="1" applyAlignment="1" applyProtection="1">
      <alignment vertical="center"/>
    </xf>
    <xf numFmtId="174" fontId="57" fillId="18" borderId="0" xfId="90" applyNumberFormat="1" applyFont="1" applyFill="1" applyBorder="1" applyAlignment="1" applyProtection="1">
      <alignment horizontal="center" vertical="center"/>
    </xf>
    <xf numFmtId="174" fontId="58" fillId="21" borderId="0" xfId="90" applyNumberFormat="1" applyFont="1" applyFill="1" applyAlignment="1" applyProtection="1">
      <alignment horizontal="left" vertical="center"/>
    </xf>
    <xf numFmtId="174" fontId="57" fillId="18" borderId="0" xfId="90" applyNumberFormat="1" applyFont="1" applyFill="1" applyAlignment="1" applyProtection="1">
      <alignment horizontal="right" vertical="center"/>
    </xf>
    <xf numFmtId="174" fontId="57" fillId="18" borderId="0" xfId="90" applyNumberFormat="1" applyFont="1" applyFill="1" applyAlignment="1" applyProtection="1">
      <alignment horizontal="centerContinuous" vertical="center"/>
    </xf>
    <xf numFmtId="0" fontId="57" fillId="0" borderId="0" xfId="87" applyFont="1" applyBorder="1" applyAlignment="1" applyProtection="1">
      <alignment vertical="center"/>
    </xf>
    <xf numFmtId="174" fontId="58" fillId="0" borderId="0" xfId="90" applyNumberFormat="1" applyFont="1" applyAlignment="1" applyProtection="1">
      <alignment horizontal="centerContinuous" vertical="center"/>
    </xf>
    <xf numFmtId="174" fontId="57" fillId="0" borderId="0" xfId="87" applyNumberFormat="1" applyFont="1" applyFill="1" applyBorder="1" applyAlignment="1" applyProtection="1">
      <alignment horizontal="left" vertical="center"/>
    </xf>
    <xf numFmtId="2" fontId="57" fillId="0" borderId="0" xfId="87" applyNumberFormat="1" applyFont="1" applyFill="1" applyBorder="1" applyAlignment="1" applyProtection="1">
      <alignment horizontal="right" vertical="center"/>
    </xf>
    <xf numFmtId="2" fontId="57" fillId="0" borderId="0" xfId="87" applyNumberFormat="1" applyFont="1" applyBorder="1" applyAlignment="1" applyProtection="1">
      <alignment vertical="center"/>
    </xf>
    <xf numFmtId="174" fontId="58" fillId="0" borderId="0" xfId="87" applyNumberFormat="1" applyFont="1" applyFill="1" applyBorder="1" applyAlignment="1" applyProtection="1">
      <alignment horizontal="left" vertical="center"/>
    </xf>
    <xf numFmtId="174" fontId="58" fillId="18" borderId="0" xfId="90" applyNumberFormat="1" applyFont="1" applyFill="1" applyAlignment="1" applyProtection="1">
      <alignment horizontal="left" vertical="center"/>
    </xf>
    <xf numFmtId="174" fontId="57" fillId="18" borderId="0" xfId="87" quotePrefix="1" applyNumberFormat="1" applyFont="1" applyFill="1" applyBorder="1" applyAlignment="1" applyProtection="1">
      <alignment horizontal="center" vertical="center"/>
    </xf>
    <xf numFmtId="174" fontId="57" fillId="18" borderId="0" xfId="90" quotePrefix="1" applyNumberFormat="1" applyFont="1" applyFill="1" applyBorder="1" applyAlignment="1" applyProtection="1">
      <alignment horizontal="center" vertical="center"/>
    </xf>
    <xf numFmtId="0" fontId="57" fillId="0" borderId="0" xfId="90" applyFont="1" applyFill="1" applyBorder="1" applyAlignment="1" applyProtection="1">
      <alignment vertical="center"/>
    </xf>
    <xf numFmtId="0" fontId="57" fillId="0" borderId="0" xfId="90" applyFont="1" applyFill="1" applyBorder="1" applyAlignment="1" applyProtection="1">
      <alignment horizontal="right" vertical="center"/>
    </xf>
    <xf numFmtId="0" fontId="57" fillId="0" borderId="0" xfId="90" applyFont="1" applyFill="1" applyBorder="1" applyAlignment="1" applyProtection="1">
      <alignment horizontal="center" vertical="center"/>
    </xf>
    <xf numFmtId="0" fontId="58" fillId="0" borderId="0" xfId="87" applyFont="1" applyBorder="1" applyAlignment="1" applyProtection="1">
      <alignment vertical="center"/>
    </xf>
    <xf numFmtId="1" fontId="57" fillId="0" borderId="0" xfId="87" applyNumberFormat="1" applyFont="1" applyBorder="1" applyAlignment="1" applyProtection="1">
      <alignment vertical="center"/>
    </xf>
    <xf numFmtId="174" fontId="57" fillId="0" borderId="0" xfId="90" applyNumberFormat="1" applyFont="1" applyFill="1" applyBorder="1" applyAlignment="1" applyProtection="1">
      <alignment horizontal="left" vertical="center"/>
    </xf>
    <xf numFmtId="1" fontId="52" fillId="0" borderId="0" xfId="90" applyNumberFormat="1" applyFont="1" applyFill="1" applyBorder="1" applyAlignment="1" applyProtection="1">
      <alignment horizontal="right" vertical="center"/>
    </xf>
    <xf numFmtId="3" fontId="52" fillId="0" borderId="0" xfId="90" applyNumberFormat="1" applyFont="1" applyFill="1" applyBorder="1" applyAlignment="1" applyProtection="1">
      <alignment horizontal="right" vertical="center"/>
    </xf>
    <xf numFmtId="174" fontId="123" fillId="0" borderId="0" xfId="90" applyNumberFormat="1" applyFont="1" applyFill="1" applyBorder="1" applyAlignment="1" applyProtection="1">
      <alignment horizontal="center" vertical="center"/>
    </xf>
    <xf numFmtId="186" fontId="57" fillId="0" borderId="0" xfId="87" applyNumberFormat="1" applyFont="1" applyBorder="1" applyAlignment="1" applyProtection="1">
      <alignment horizontal="right" vertical="center"/>
    </xf>
    <xf numFmtId="1" fontId="54" fillId="18" borderId="0" xfId="90" applyNumberFormat="1" applyFont="1" applyFill="1" applyBorder="1" applyAlignment="1" applyProtection="1">
      <alignment horizontal="center" vertical="center"/>
    </xf>
    <xf numFmtId="181" fontId="54" fillId="18" borderId="0" xfId="90" applyNumberFormat="1" applyFont="1" applyFill="1" applyBorder="1" applyAlignment="1" applyProtection="1">
      <alignment horizontal="center" vertical="center"/>
    </xf>
    <xf numFmtId="176" fontId="54" fillId="18" borderId="0" xfId="90" applyNumberFormat="1" applyFont="1" applyFill="1" applyBorder="1" applyAlignment="1" applyProtection="1">
      <alignment horizontal="center" vertical="center"/>
    </xf>
    <xf numFmtId="174" fontId="54" fillId="18" borderId="0" xfId="90" applyNumberFormat="1" applyFont="1" applyFill="1" applyBorder="1" applyAlignment="1" applyProtection="1">
      <alignment horizontal="centerContinuous" vertical="center"/>
    </xf>
    <xf numFmtId="174" fontId="123" fillId="18" borderId="0" xfId="90" applyNumberFormat="1" applyFont="1" applyFill="1" applyBorder="1" applyAlignment="1" applyProtection="1">
      <alignment horizontal="centerContinuous" vertical="center"/>
    </xf>
    <xf numFmtId="174" fontId="58" fillId="18" borderId="0" xfId="90" applyNumberFormat="1" applyFont="1" applyFill="1" applyBorder="1" applyAlignment="1" applyProtection="1">
      <alignment horizontal="left" vertical="center"/>
    </xf>
    <xf numFmtId="174" fontId="57" fillId="18" borderId="0" xfId="90" applyNumberFormat="1" applyFont="1" applyFill="1" applyBorder="1" applyAlignment="1" applyProtection="1">
      <alignment horizontal="right" vertical="center"/>
    </xf>
    <xf numFmtId="1" fontId="57" fillId="0" borderId="0" xfId="90" applyNumberFormat="1" applyFont="1" applyBorder="1" applyAlignment="1" applyProtection="1">
      <alignment vertical="center"/>
    </xf>
    <xf numFmtId="1" fontId="57" fillId="0" borderId="0" xfId="90" applyNumberFormat="1" applyFont="1" applyBorder="1" applyAlignment="1" applyProtection="1">
      <alignment horizontal="right" vertical="center"/>
    </xf>
    <xf numFmtId="174" fontId="57" fillId="0" borderId="0" xfId="90" applyNumberFormat="1" applyFont="1" applyBorder="1" applyAlignment="1" applyProtection="1">
      <alignment vertical="center"/>
    </xf>
    <xf numFmtId="181" fontId="57" fillId="0" borderId="0" xfId="90" applyNumberFormat="1" applyFont="1" applyBorder="1" applyAlignment="1" applyProtection="1">
      <alignment horizontal="center" vertical="center"/>
    </xf>
    <xf numFmtId="0" fontId="123" fillId="0" borderId="0" xfId="90" applyFont="1" applyBorder="1" applyAlignment="1" applyProtection="1">
      <alignment vertical="center"/>
    </xf>
    <xf numFmtId="0" fontId="57" fillId="0" borderId="0" xfId="90" applyFont="1" applyBorder="1" applyAlignment="1" applyProtection="1">
      <alignment vertical="center"/>
    </xf>
    <xf numFmtId="1" fontId="52" fillId="0" borderId="0" xfId="90" applyNumberFormat="1" applyFont="1" applyBorder="1" applyAlignment="1" applyProtection="1">
      <alignment horizontal="center" vertical="center"/>
    </xf>
    <xf numFmtId="181" fontId="52" fillId="0" borderId="0" xfId="90" applyNumberFormat="1" applyFont="1" applyBorder="1" applyAlignment="1" applyProtection="1">
      <alignment horizontal="center" vertical="center"/>
    </xf>
    <xf numFmtId="176" fontId="52" fillId="0" borderId="0" xfId="90" applyNumberFormat="1" applyFont="1" applyBorder="1" applyAlignment="1" applyProtection="1">
      <alignment horizontal="center" vertical="center"/>
    </xf>
    <xf numFmtId="189" fontId="52" fillId="0" borderId="0" xfId="90" applyNumberFormat="1" applyFont="1" applyBorder="1" applyAlignment="1" applyProtection="1">
      <alignment horizontal="center" vertical="center"/>
    </xf>
    <xf numFmtId="174" fontId="57" fillId="0" borderId="0" xfId="90" applyNumberFormat="1" applyFont="1" applyBorder="1" applyAlignment="1" applyProtection="1">
      <alignment horizontal="left" vertical="center"/>
    </xf>
    <xf numFmtId="2" fontId="57" fillId="0" borderId="0" xfId="90" applyNumberFormat="1" applyFont="1" applyBorder="1" applyAlignment="1" applyProtection="1">
      <alignment horizontal="right" vertical="center"/>
    </xf>
    <xf numFmtId="175" fontId="123" fillId="0" borderId="0" xfId="90" applyNumberFormat="1" applyFont="1" applyBorder="1" applyAlignment="1" applyProtection="1">
      <alignment vertical="center"/>
    </xf>
    <xf numFmtId="174" fontId="57" fillId="0" borderId="0" xfId="87" applyNumberFormat="1" applyFont="1" applyFill="1" applyBorder="1" applyAlignment="1" applyProtection="1">
      <alignment vertical="center"/>
    </xf>
    <xf numFmtId="0" fontId="56" fillId="0" borderId="0" xfId="0" applyFont="1" applyBorder="1" applyAlignment="1" applyProtection="1">
      <alignment vertical="center"/>
    </xf>
    <xf numFmtId="174" fontId="123" fillId="0" borderId="0" xfId="90" applyNumberFormat="1" applyFont="1" applyBorder="1" applyAlignment="1" applyProtection="1">
      <alignment vertical="center"/>
    </xf>
    <xf numFmtId="183" fontId="52" fillId="0" borderId="0" xfId="87" applyNumberFormat="1" applyFont="1" applyBorder="1" applyAlignment="1" applyProtection="1">
      <alignment horizontal="right" vertical="center"/>
    </xf>
    <xf numFmtId="175" fontId="57" fillId="0" borderId="0" xfId="90" applyNumberFormat="1" applyFont="1" applyBorder="1" applyAlignment="1" applyProtection="1">
      <alignment horizontal="right" vertical="center"/>
    </xf>
    <xf numFmtId="174" fontId="57" fillId="0" borderId="0" xfId="87" quotePrefix="1" applyNumberFormat="1" applyFont="1" applyFill="1" applyBorder="1" applyAlignment="1" applyProtection="1">
      <alignment horizontal="left" vertical="center"/>
    </xf>
    <xf numFmtId="0" fontId="57" fillId="18" borderId="0" xfId="90" applyFont="1" applyFill="1" applyAlignment="1" applyProtection="1">
      <alignment vertical="center"/>
    </xf>
    <xf numFmtId="0" fontId="58" fillId="18" borderId="0" xfId="90" applyFont="1" applyFill="1" applyAlignment="1" applyProtection="1">
      <alignment vertical="center"/>
    </xf>
    <xf numFmtId="0" fontId="57" fillId="18" borderId="0" xfId="90" applyFont="1" applyFill="1" applyBorder="1" applyAlignment="1" applyProtection="1">
      <alignment vertical="center"/>
    </xf>
    <xf numFmtId="0" fontId="56" fillId="0" borderId="0" xfId="0" applyFont="1" applyAlignment="1" applyProtection="1">
      <alignment vertical="center"/>
    </xf>
    <xf numFmtId="179" fontId="57" fillId="0" borderId="0" xfId="90" applyNumberFormat="1" applyFont="1" applyFill="1" applyBorder="1" applyAlignment="1" applyProtection="1">
      <alignment horizontal="left" vertical="center"/>
    </xf>
    <xf numFmtId="0" fontId="57" fillId="0" borderId="0" xfId="90" applyFont="1" applyFill="1" applyBorder="1" applyAlignment="1" applyProtection="1">
      <alignment horizontal="left" vertical="center"/>
    </xf>
    <xf numFmtId="0" fontId="57" fillId="0" borderId="0" xfId="90" applyFont="1" applyBorder="1" applyAlignment="1" applyProtection="1">
      <alignment horizontal="left" vertical="center"/>
    </xf>
    <xf numFmtId="176" fontId="52" fillId="0" borderId="0" xfId="90" applyNumberFormat="1" applyFont="1" applyBorder="1" applyAlignment="1" applyProtection="1">
      <alignment horizontal="left" vertical="center"/>
    </xf>
    <xf numFmtId="198" fontId="57" fillId="0" borderId="0" xfId="90" applyNumberFormat="1" applyFont="1" applyFill="1" applyBorder="1" applyAlignment="1" applyProtection="1">
      <alignment horizontal="left" vertical="center"/>
    </xf>
    <xf numFmtId="177" fontId="57" fillId="0" borderId="0" xfId="90" applyNumberFormat="1" applyFont="1" applyFill="1" applyBorder="1" applyAlignment="1" applyProtection="1">
      <alignment horizontal="left" vertical="center"/>
    </xf>
    <xf numFmtId="198" fontId="57" fillId="0" borderId="0" xfId="90" applyNumberFormat="1" applyFont="1" applyBorder="1" applyAlignment="1" applyProtection="1">
      <alignment horizontal="left" vertical="center"/>
    </xf>
    <xf numFmtId="2" fontId="57" fillId="0" borderId="0" xfId="90" quotePrefix="1" applyNumberFormat="1" applyFont="1" applyBorder="1" applyAlignment="1" applyProtection="1">
      <alignment horizontal="right" vertical="center"/>
    </xf>
    <xf numFmtId="175" fontId="57" fillId="0" borderId="0" xfId="90" applyNumberFormat="1" applyFont="1" applyBorder="1" applyAlignment="1" applyProtection="1">
      <alignment vertical="center"/>
    </xf>
    <xf numFmtId="0" fontId="57" fillId="0" borderId="0" xfId="90" applyFont="1" applyBorder="1" applyAlignment="1" applyProtection="1">
      <alignment horizontal="right" vertical="center"/>
    </xf>
    <xf numFmtId="174" fontId="123" fillId="0" borderId="0" xfId="90" applyNumberFormat="1" applyFont="1" applyBorder="1" applyAlignment="1" applyProtection="1">
      <alignment horizontal="right" vertical="center"/>
    </xf>
    <xf numFmtId="174" fontId="57" fillId="0" borderId="0" xfId="90" applyNumberFormat="1" applyFont="1" applyBorder="1" applyAlignment="1" applyProtection="1">
      <alignment horizontal="right" vertical="center"/>
    </xf>
    <xf numFmtId="174" fontId="57" fillId="0" borderId="0" xfId="90" quotePrefix="1" applyNumberFormat="1" applyFont="1" applyFill="1" applyBorder="1" applyAlignment="1" applyProtection="1">
      <alignment horizontal="left" vertical="center"/>
    </xf>
    <xf numFmtId="177" fontId="52" fillId="0" borderId="0" xfId="90" applyNumberFormat="1" applyFont="1" applyBorder="1" applyAlignment="1" applyProtection="1">
      <alignment horizontal="right" vertical="center"/>
    </xf>
    <xf numFmtId="177" fontId="123" fillId="0" borderId="0" xfId="90" applyNumberFormat="1" applyFont="1" applyBorder="1" applyAlignment="1" applyProtection="1">
      <alignment horizontal="center" vertical="center"/>
    </xf>
    <xf numFmtId="1" fontId="57" fillId="0" borderId="0" xfId="90" applyNumberFormat="1" applyFont="1" applyAlignment="1" applyProtection="1">
      <alignment vertical="center"/>
    </xf>
    <xf numFmtId="174" fontId="59" fillId="0" borderId="0" xfId="90" applyNumberFormat="1" applyFont="1" applyBorder="1" applyAlignment="1" applyProtection="1">
      <alignment horizontal="left" vertical="center"/>
    </xf>
    <xf numFmtId="174" fontId="57" fillId="0" borderId="28" xfId="90" applyNumberFormat="1" applyFont="1" applyBorder="1" applyAlignment="1" applyProtection="1">
      <alignment horizontal="left" vertical="center"/>
    </xf>
    <xf numFmtId="2" fontId="57" fillId="0" borderId="28" xfId="90" applyNumberFormat="1" applyFont="1" applyBorder="1" applyAlignment="1" applyProtection="1">
      <alignment horizontal="right" vertical="center"/>
    </xf>
    <xf numFmtId="175" fontId="123" fillId="0" borderId="28" xfId="90" applyNumberFormat="1" applyFont="1" applyBorder="1" applyAlignment="1" applyProtection="1">
      <alignment vertical="center"/>
    </xf>
    <xf numFmtId="174" fontId="57" fillId="0" borderId="27" xfId="90" applyNumberFormat="1" applyFont="1" applyBorder="1" applyAlignment="1" applyProtection="1">
      <alignment horizontal="left" vertical="center"/>
    </xf>
    <xf numFmtId="2" fontId="57" fillId="0" borderId="27" xfId="90" applyNumberFormat="1" applyFont="1" applyBorder="1" applyAlignment="1" applyProtection="1">
      <alignment horizontal="right" vertical="center"/>
    </xf>
    <xf numFmtId="0" fontId="57" fillId="0" borderId="27" xfId="90" applyFont="1" applyBorder="1" applyAlignment="1" applyProtection="1">
      <alignment vertical="center"/>
    </xf>
    <xf numFmtId="2" fontId="57" fillId="0" borderId="0" xfId="90" applyNumberFormat="1" applyFont="1" applyBorder="1" applyAlignment="1" applyProtection="1">
      <alignment horizontal="left" vertical="center"/>
    </xf>
    <xf numFmtId="2" fontId="57" fillId="0" borderId="27" xfId="90" applyNumberFormat="1" applyFont="1" applyBorder="1" applyAlignment="1" applyProtection="1">
      <alignment horizontal="left" vertical="center"/>
    </xf>
    <xf numFmtId="174" fontId="57" fillId="0" borderId="28" xfId="87" applyNumberFormat="1" applyFont="1" applyFill="1" applyBorder="1" applyAlignment="1" applyProtection="1">
      <alignment horizontal="left" vertical="center"/>
    </xf>
    <xf numFmtId="2" fontId="57" fillId="0" borderId="28" xfId="87" applyNumberFormat="1" applyFont="1" applyFill="1" applyBorder="1" applyAlignment="1" applyProtection="1">
      <alignment horizontal="right" vertical="center"/>
    </xf>
    <xf numFmtId="2" fontId="57" fillId="0" borderId="28" xfId="87" applyNumberFormat="1" applyFont="1" applyBorder="1" applyAlignment="1" applyProtection="1">
      <alignment vertical="center"/>
    </xf>
    <xf numFmtId="174" fontId="57" fillId="0" borderId="27" xfId="87" applyNumberFormat="1" applyFont="1" applyFill="1" applyBorder="1" applyAlignment="1" applyProtection="1">
      <alignment horizontal="left" vertical="center"/>
    </xf>
    <xf numFmtId="2" fontId="57" fillId="0" borderId="27" xfId="87" applyNumberFormat="1" applyFont="1" applyFill="1" applyBorder="1" applyAlignment="1" applyProtection="1">
      <alignment horizontal="right" vertical="center"/>
    </xf>
    <xf numFmtId="2" fontId="57" fillId="0" borderId="27" xfId="87" applyNumberFormat="1" applyFont="1" applyBorder="1" applyAlignment="1" applyProtection="1">
      <alignment vertical="center"/>
    </xf>
    <xf numFmtId="2" fontId="57" fillId="18" borderId="0" xfId="87" applyNumberFormat="1" applyFont="1" applyFill="1" applyBorder="1" applyAlignment="1" applyProtection="1">
      <alignment horizontal="right" vertical="center"/>
    </xf>
    <xf numFmtId="2" fontId="52" fillId="0" borderId="0" xfId="90" applyNumberFormat="1" applyFont="1" applyBorder="1" applyAlignment="1" applyProtection="1">
      <alignment horizontal="right" vertical="center"/>
    </xf>
    <xf numFmtId="2" fontId="52" fillId="0" borderId="27" xfId="90" applyNumberFormat="1" applyFont="1" applyBorder="1" applyAlignment="1" applyProtection="1">
      <alignment horizontal="right" vertical="center"/>
    </xf>
    <xf numFmtId="2" fontId="57" fillId="0" borderId="0" xfId="87" applyNumberFormat="1" applyFont="1" applyAlignment="1" applyProtection="1">
      <alignment horizontal="right" vertical="center"/>
    </xf>
    <xf numFmtId="2" fontId="56" fillId="0" borderId="0" xfId="0" applyNumberFormat="1" applyFont="1" applyAlignment="1" applyProtection="1">
      <alignment horizontal="right" vertical="center"/>
    </xf>
    <xf numFmtId="1" fontId="52" fillId="0" borderId="0" xfId="87" applyNumberFormat="1" applyFont="1" applyBorder="1" applyAlignment="1" applyProtection="1">
      <alignment horizontal="right" vertical="center"/>
    </xf>
    <xf numFmtId="0" fontId="59" fillId="0" borderId="0" xfId="90" applyFont="1" applyAlignment="1" applyProtection="1">
      <alignment vertical="center"/>
    </xf>
    <xf numFmtId="174" fontId="59" fillId="0" borderId="0" xfId="90" quotePrefix="1" applyNumberFormat="1" applyFont="1" applyAlignment="1" applyProtection="1">
      <alignment horizontal="left" vertical="center"/>
    </xf>
    <xf numFmtId="174" fontId="59" fillId="0" borderId="28" xfId="90" applyNumberFormat="1" applyFont="1" applyBorder="1" applyAlignment="1" applyProtection="1">
      <alignment horizontal="left" vertical="center"/>
    </xf>
    <xf numFmtId="174" fontId="59" fillId="0" borderId="27" xfId="90" applyNumberFormat="1" applyFont="1" applyBorder="1" applyAlignment="1" applyProtection="1">
      <alignment horizontal="left" vertical="center"/>
    </xf>
    <xf numFmtId="0" fontId="59" fillId="0" borderId="0" xfId="87" applyFont="1" applyAlignment="1" applyProtection="1">
      <alignment horizontal="left" vertical="center"/>
    </xf>
    <xf numFmtId="0" fontId="59" fillId="0" borderId="28" xfId="87" applyFont="1" applyBorder="1" applyAlignment="1" applyProtection="1">
      <alignment horizontal="left" vertical="center"/>
    </xf>
    <xf numFmtId="0" fontId="59" fillId="0" borderId="27" xfId="87" applyFont="1" applyBorder="1" applyAlignment="1" applyProtection="1">
      <alignment horizontal="left" vertical="center"/>
    </xf>
    <xf numFmtId="0" fontId="59" fillId="0" borderId="0" xfId="87" applyFont="1" applyBorder="1" applyAlignment="1" applyProtection="1">
      <alignment horizontal="left" vertical="center"/>
    </xf>
    <xf numFmtId="174" fontId="57" fillId="0" borderId="0" xfId="87" applyNumberFormat="1" applyFont="1" applyAlignment="1" applyProtection="1">
      <alignment horizontal="left" vertical="center"/>
    </xf>
    <xf numFmtId="2" fontId="57" fillId="18" borderId="0" xfId="87" applyNumberFormat="1" applyFont="1" applyFill="1" applyAlignment="1" applyProtection="1">
      <alignment horizontal="right" vertical="center"/>
    </xf>
    <xf numFmtId="0" fontId="57" fillId="18" borderId="0" xfId="87" applyFont="1" applyFill="1" applyAlignment="1" applyProtection="1">
      <alignment vertical="center"/>
    </xf>
    <xf numFmtId="183" fontId="52" fillId="0" borderId="0" xfId="89" applyNumberFormat="1" applyFont="1" applyBorder="1" applyAlignment="1" applyProtection="1">
      <alignment horizontal="center" vertical="center"/>
    </xf>
    <xf numFmtId="181" fontId="57" fillId="0" borderId="0" xfId="86" applyNumberFormat="1" applyFont="1" applyBorder="1" applyAlignment="1" applyProtection="1">
      <alignment horizontal="center" vertical="center"/>
    </xf>
    <xf numFmtId="184" fontId="57" fillId="0" borderId="0" xfId="86" applyNumberFormat="1" applyFont="1" applyBorder="1" applyAlignment="1" applyProtection="1">
      <alignment horizontal="center" vertical="center"/>
    </xf>
    <xf numFmtId="185" fontId="57" fillId="0" borderId="0" xfId="86" applyNumberFormat="1" applyFont="1" applyBorder="1" applyAlignment="1" applyProtection="1">
      <alignment horizontal="center" vertical="center"/>
    </xf>
    <xf numFmtId="181" fontId="96" fillId="18" borderId="0" xfId="86" applyNumberFormat="1" applyFont="1" applyFill="1" applyBorder="1" applyAlignment="1" applyProtection="1">
      <alignment horizontal="center" vertical="center"/>
    </xf>
    <xf numFmtId="185" fontId="96" fillId="18" borderId="0" xfId="86" applyNumberFormat="1" applyFont="1" applyFill="1" applyBorder="1" applyAlignment="1" applyProtection="1">
      <alignment horizontal="center" vertical="center"/>
    </xf>
    <xf numFmtId="0" fontId="57" fillId="18" borderId="0" xfId="86" applyNumberFormat="1" applyFont="1" applyFill="1" applyBorder="1" applyAlignment="1" applyProtection="1">
      <alignment horizontal="center" vertical="center"/>
    </xf>
    <xf numFmtId="0" fontId="57" fillId="18" borderId="0" xfId="86" quotePrefix="1" applyNumberFormat="1" applyFont="1" applyFill="1" applyBorder="1" applyAlignment="1" applyProtection="1">
      <alignment horizontal="center" vertical="center"/>
    </xf>
    <xf numFmtId="0" fontId="46" fillId="0" borderId="0" xfId="86" applyNumberFormat="1" applyFont="1" applyBorder="1" applyAlignment="1" applyProtection="1">
      <alignment vertical="center"/>
    </xf>
    <xf numFmtId="1" fontId="57" fillId="0" borderId="0" xfId="89" applyNumberFormat="1" applyFont="1" applyBorder="1" applyAlignment="1" applyProtection="1">
      <alignment vertical="center"/>
    </xf>
    <xf numFmtId="1" fontId="57" fillId="0" borderId="0" xfId="89" applyNumberFormat="1" applyFont="1" applyBorder="1" applyAlignment="1" applyProtection="1">
      <alignment horizontal="center" vertical="center"/>
    </xf>
    <xf numFmtId="174" fontId="58" fillId="0" borderId="0" xfId="89" applyNumberFormat="1" applyFont="1" applyBorder="1" applyAlignment="1" applyProtection="1">
      <alignment horizontal="center" vertical="center"/>
    </xf>
    <xf numFmtId="184" fontId="57" fillId="0" borderId="0" xfId="89" applyNumberFormat="1" applyFont="1" applyBorder="1" applyAlignment="1" applyProtection="1">
      <alignment horizontal="center" vertical="center"/>
    </xf>
    <xf numFmtId="1" fontId="57" fillId="0" borderId="0" xfId="89" applyNumberFormat="1" applyFont="1" applyBorder="1" applyAlignment="1" applyProtection="1">
      <alignment horizontal="right" vertical="center"/>
    </xf>
    <xf numFmtId="174" fontId="58" fillId="0" borderId="0" xfId="89" applyNumberFormat="1" applyFont="1" applyBorder="1" applyAlignment="1" applyProtection="1">
      <alignment vertical="center"/>
    </xf>
    <xf numFmtId="0" fontId="58" fillId="0" borderId="0" xfId="89" applyFont="1" applyBorder="1" applyAlignment="1" applyProtection="1">
      <alignment vertical="center"/>
    </xf>
    <xf numFmtId="1" fontId="58" fillId="0" borderId="0" xfId="89" applyNumberFormat="1" applyFont="1" applyFill="1" applyBorder="1" applyAlignment="1" applyProtection="1">
      <alignment vertical="center"/>
    </xf>
    <xf numFmtId="0" fontId="58" fillId="0" borderId="0" xfId="89" applyFont="1" applyFill="1" applyBorder="1" applyAlignment="1" applyProtection="1">
      <alignment vertical="center"/>
    </xf>
    <xf numFmtId="174" fontId="57" fillId="0" borderId="0" xfId="89" applyNumberFormat="1" applyFont="1" applyFill="1" applyBorder="1" applyAlignment="1" applyProtection="1">
      <alignment vertical="center"/>
    </xf>
    <xf numFmtId="1" fontId="58" fillId="18" borderId="0" xfId="89" applyNumberFormat="1" applyFont="1" applyFill="1" applyBorder="1" applyAlignment="1" applyProtection="1">
      <alignment vertical="center"/>
    </xf>
    <xf numFmtId="1" fontId="58" fillId="18" borderId="0" xfId="89" applyNumberFormat="1" applyFont="1" applyFill="1" applyBorder="1" applyAlignment="1" applyProtection="1">
      <alignment horizontal="center" vertical="center"/>
    </xf>
    <xf numFmtId="176" fontId="58" fillId="18" borderId="0" xfId="89" applyNumberFormat="1" applyFont="1" applyFill="1" applyBorder="1" applyAlignment="1" applyProtection="1">
      <alignment horizontal="center" vertical="center"/>
    </xf>
    <xf numFmtId="177" fontId="58" fillId="18" borderId="0" xfId="89" applyNumberFormat="1" applyFont="1" applyFill="1" applyBorder="1" applyAlignment="1" applyProtection="1">
      <alignment horizontal="center" vertical="center"/>
    </xf>
    <xf numFmtId="0" fontId="57" fillId="18" borderId="0" xfId="89" applyFont="1" applyFill="1" applyBorder="1" applyAlignment="1" applyProtection="1">
      <alignment vertical="center"/>
    </xf>
    <xf numFmtId="0" fontId="57" fillId="0" borderId="0" xfId="89" applyFont="1" applyBorder="1" applyAlignment="1" applyProtection="1">
      <alignment horizontal="center" vertical="center"/>
    </xf>
    <xf numFmtId="0" fontId="57" fillId="0" borderId="0" xfId="89" applyNumberFormat="1" applyFont="1" applyBorder="1" applyAlignment="1" applyProtection="1">
      <alignment horizontal="centerContinuous" vertical="center"/>
    </xf>
    <xf numFmtId="181" fontId="57" fillId="0" borderId="0" xfId="89" applyNumberFormat="1" applyFont="1" applyBorder="1" applyAlignment="1" applyProtection="1">
      <alignment horizontal="centerContinuous" vertical="center"/>
    </xf>
    <xf numFmtId="189" fontId="57" fillId="0" borderId="0" xfId="89" applyNumberFormat="1" applyFont="1" applyBorder="1" applyAlignment="1" applyProtection="1">
      <alignment horizontal="center" vertical="center"/>
    </xf>
    <xf numFmtId="176" fontId="58" fillId="0" borderId="0" xfId="89" applyNumberFormat="1" applyFont="1" applyBorder="1" applyAlignment="1" applyProtection="1">
      <alignment horizontal="center" vertical="center"/>
    </xf>
    <xf numFmtId="0" fontId="57" fillId="0" borderId="0" xfId="89" applyFont="1" applyAlignment="1" applyProtection="1">
      <alignment horizontal="center" vertical="center"/>
    </xf>
    <xf numFmtId="0" fontId="56" fillId="0" borderId="0" xfId="89" applyFont="1" applyAlignment="1" applyProtection="1">
      <alignment horizontal="center" vertical="center"/>
    </xf>
    <xf numFmtId="0" fontId="56" fillId="0" borderId="0" xfId="89" applyFont="1" applyAlignment="1" applyProtection="1">
      <alignment vertical="center"/>
    </xf>
    <xf numFmtId="1" fontId="57" fillId="0" borderId="0" xfId="89" applyNumberFormat="1" applyFont="1" applyAlignment="1" applyProtection="1">
      <alignment horizontal="center" vertical="center"/>
    </xf>
    <xf numFmtId="1" fontId="57" fillId="0" borderId="0" xfId="89" applyNumberFormat="1" applyFont="1" applyAlignment="1" applyProtection="1">
      <alignment vertical="center"/>
    </xf>
    <xf numFmtId="174" fontId="59" fillId="0" borderId="0" xfId="89" applyNumberFormat="1" applyFont="1" applyBorder="1" applyAlignment="1" applyProtection="1">
      <alignment vertical="center"/>
    </xf>
    <xf numFmtId="174" fontId="59" fillId="0" borderId="0" xfId="89" quotePrefix="1" applyNumberFormat="1" applyFont="1" applyAlignment="1" applyProtection="1">
      <alignment horizontal="left" vertical="center"/>
    </xf>
    <xf numFmtId="174" fontId="59" fillId="0" borderId="0" xfId="89" applyNumberFormat="1" applyFont="1" applyAlignment="1" applyProtection="1">
      <alignment horizontal="left" vertical="center"/>
    </xf>
    <xf numFmtId="0" fontId="59" fillId="0" borderId="0" xfId="89" applyFont="1" applyAlignment="1" applyProtection="1">
      <alignment horizontal="center" vertical="center"/>
    </xf>
    <xf numFmtId="1" fontId="96" fillId="18" borderId="0" xfId="89" applyNumberFormat="1" applyFont="1" applyFill="1" applyBorder="1" applyAlignment="1" applyProtection="1">
      <alignment horizontal="right" vertical="center"/>
    </xf>
    <xf numFmtId="1" fontId="96" fillId="18" borderId="0" xfId="89" applyNumberFormat="1" applyFont="1" applyFill="1" applyBorder="1" applyAlignment="1" applyProtection="1">
      <alignment horizontal="center" vertical="center"/>
    </xf>
    <xf numFmtId="184" fontId="96" fillId="18" borderId="0" xfId="89" applyNumberFormat="1" applyFont="1" applyFill="1" applyBorder="1" applyAlignment="1" applyProtection="1">
      <alignment horizontal="center" vertical="center"/>
    </xf>
    <xf numFmtId="174" fontId="96" fillId="18" borderId="0" xfId="89" applyNumberFormat="1" applyFont="1" applyFill="1" applyBorder="1" applyAlignment="1" applyProtection="1">
      <alignment vertical="center"/>
    </xf>
    <xf numFmtId="181" fontId="96" fillId="18" borderId="0" xfId="89" applyNumberFormat="1" applyFont="1" applyFill="1" applyBorder="1" applyAlignment="1" applyProtection="1">
      <alignment horizontal="center" vertical="center"/>
    </xf>
    <xf numFmtId="0" fontId="135" fillId="18" borderId="0" xfId="0" applyFont="1" applyFill="1"/>
    <xf numFmtId="1" fontId="96" fillId="18" borderId="0" xfId="89" applyNumberFormat="1" applyFont="1" applyFill="1" applyBorder="1" applyAlignment="1" applyProtection="1">
      <alignment vertical="center"/>
    </xf>
    <xf numFmtId="174" fontId="96" fillId="18" borderId="0" xfId="89" applyNumberFormat="1" applyFont="1" applyFill="1" applyBorder="1" applyAlignment="1" applyProtection="1">
      <alignment horizontal="center" vertical="center"/>
    </xf>
    <xf numFmtId="0" fontId="96" fillId="18" borderId="0" xfId="89" applyFont="1" applyFill="1" applyBorder="1" applyAlignment="1" applyProtection="1">
      <alignment vertical="center"/>
    </xf>
    <xf numFmtId="0" fontId="57" fillId="0" borderId="0" xfId="0" applyFont="1" applyAlignment="1" applyProtection="1">
      <alignment vertical="center"/>
    </xf>
    <xf numFmtId="0" fontId="58" fillId="18" borderId="0" xfId="89" applyNumberFormat="1" applyFont="1" applyFill="1" applyBorder="1" applyAlignment="1" applyProtection="1">
      <alignment horizontal="center" vertical="center"/>
    </xf>
    <xf numFmtId="184" fontId="58" fillId="18" borderId="0" xfId="89" applyNumberFormat="1" applyFont="1" applyFill="1" applyBorder="1" applyAlignment="1" applyProtection="1">
      <alignment horizontal="center" vertical="center"/>
    </xf>
    <xf numFmtId="0" fontId="57" fillId="0" borderId="0" xfId="87" applyNumberFormat="1" applyFont="1" applyBorder="1" applyAlignment="1" applyProtection="1">
      <alignment horizontal="right" vertical="center"/>
    </xf>
    <xf numFmtId="0" fontId="57" fillId="18" borderId="0" xfId="89" applyFont="1" applyFill="1" applyAlignment="1" applyProtection="1">
      <alignment vertical="center"/>
    </xf>
    <xf numFmtId="174" fontId="58" fillId="18" borderId="0" xfId="89" applyNumberFormat="1" applyFont="1" applyFill="1" applyBorder="1" applyAlignment="1" applyProtection="1">
      <alignment horizontal="center" vertical="center"/>
    </xf>
    <xf numFmtId="0" fontId="40" fillId="0" borderId="16" xfId="0" applyFont="1" applyBorder="1" applyAlignment="1">
      <alignment horizontal="justify" vertical="top" wrapText="1"/>
    </xf>
    <xf numFmtId="0" fontId="40" fillId="0" borderId="17" xfId="0" applyFont="1" applyBorder="1" applyAlignment="1">
      <alignment wrapText="1"/>
    </xf>
    <xf numFmtId="0" fontId="40" fillId="0" borderId="18" xfId="0" applyFont="1" applyBorder="1" applyAlignment="1">
      <alignment wrapText="1"/>
    </xf>
    <xf numFmtId="0" fontId="40" fillId="0" borderId="19" xfId="0" applyFont="1" applyBorder="1" applyAlignment="1">
      <alignment wrapText="1"/>
    </xf>
    <xf numFmtId="0" fontId="40" fillId="0" borderId="0" xfId="0" applyFont="1" applyBorder="1" applyAlignment="1">
      <alignment wrapText="1"/>
    </xf>
    <xf numFmtId="0" fontId="40" fillId="0" borderId="20" xfId="0" applyFont="1" applyBorder="1" applyAlignment="1">
      <alignment wrapText="1"/>
    </xf>
    <xf numFmtId="0" fontId="40" fillId="0" borderId="21" xfId="0" applyFont="1" applyBorder="1" applyAlignment="1">
      <alignment wrapText="1"/>
    </xf>
    <xf numFmtId="0" fontId="40" fillId="0" borderId="22" xfId="0" applyFont="1" applyBorder="1" applyAlignment="1">
      <alignment wrapText="1"/>
    </xf>
    <xf numFmtId="0" fontId="40" fillId="0" borderId="23" xfId="0" applyFont="1" applyBorder="1" applyAlignment="1">
      <alignment wrapText="1"/>
    </xf>
    <xf numFmtId="0" fontId="35" fillId="0" borderId="0" xfId="0" applyFont="1" applyAlignment="1">
      <alignment horizontal="justify" vertical="center" wrapText="1"/>
    </xf>
    <xf numFmtId="0" fontId="5" fillId="0" borderId="0" xfId="0" applyFont="1" applyAlignment="1">
      <alignment horizontal="justify" vertical="center" wrapText="1"/>
    </xf>
    <xf numFmtId="174" fontId="52" fillId="0" borderId="0" xfId="98" applyNumberFormat="1" applyFont="1" applyFill="1" applyBorder="1" applyAlignment="1" applyProtection="1">
      <alignment horizontal="center" vertical="center"/>
    </xf>
    <xf numFmtId="174" fontId="52" fillId="18" borderId="0" xfId="98" applyNumberFormat="1" applyFont="1" applyFill="1" applyBorder="1" applyAlignment="1" applyProtection="1">
      <alignment horizontal="center" vertical="center"/>
    </xf>
    <xf numFmtId="174" fontId="52" fillId="18" borderId="0" xfId="85" applyNumberFormat="1" applyFont="1" applyFill="1" applyBorder="1" applyAlignment="1" applyProtection="1">
      <alignment horizontal="center" vertical="center"/>
    </xf>
    <xf numFmtId="174" fontId="115" fillId="0" borderId="0" xfId="85" quotePrefix="1" applyNumberFormat="1" applyFont="1" applyAlignment="1" applyProtection="1">
      <alignment horizontal="left" vertical="center"/>
      <protection locked="0"/>
    </xf>
  </cellXfs>
  <cellStyles count="128">
    <cellStyle name="_x0002_" xfId="1"/>
    <cellStyle name="20% - Accent1" xfId="2" builtinId="30" customBuiltin="1"/>
    <cellStyle name="20% - Accent2" xfId="3" builtinId="34" customBuiltin="1"/>
    <cellStyle name="20% - Accent3" xfId="4" builtinId="38" customBuiltin="1"/>
    <cellStyle name="20% - Accent4" xfId="5" builtinId="42" customBuiltin="1"/>
    <cellStyle name="20% - Accent5" xfId="6" builtinId="46" customBuiltin="1"/>
    <cellStyle name="20% - Accent6" xfId="7" builtinId="50" customBuiltin="1"/>
    <cellStyle name="2decimal" xfId="8"/>
    <cellStyle name="40% - Accent1" xfId="9" builtinId="31" customBuiltin="1"/>
    <cellStyle name="40% - Accent2" xfId="10" builtinId="35" customBuiltin="1"/>
    <cellStyle name="40% - Accent3" xfId="11" builtinId="39" customBuiltin="1"/>
    <cellStyle name="40% - Accent4" xfId="12" builtinId="43" customBuiltin="1"/>
    <cellStyle name="40% - Accent5" xfId="13" builtinId="47" customBuiltin="1"/>
    <cellStyle name="40% - Accent6" xfId="14" builtinId="51" customBuiltin="1"/>
    <cellStyle name="60% - Accent1" xfId="15" builtinId="32" customBuiltin="1"/>
    <cellStyle name="60% - Accent2" xfId="16" builtinId="36" customBuiltin="1"/>
    <cellStyle name="60% - Accent3" xfId="17" builtinId="40" customBuiltin="1"/>
    <cellStyle name="60% - Accent4" xfId="18" builtinId="44" customBuiltin="1"/>
    <cellStyle name="60% - Accent5" xfId="19" builtinId="48" customBuiltin="1"/>
    <cellStyle name="60% - Accent6" xfId="20" builtinId="52" customBuiltin="1"/>
    <cellStyle name="Accent1" xfId="21" builtinId="29" customBuiltin="1"/>
    <cellStyle name="Accent2" xfId="22" builtinId="33" customBuiltin="1"/>
    <cellStyle name="Accent3" xfId="23" builtinId="37" customBuiltin="1"/>
    <cellStyle name="Accent4" xfId="24" builtinId="41" customBuiltin="1"/>
    <cellStyle name="Accent5" xfId="25" builtinId="45" customBuiltin="1"/>
    <cellStyle name="Accent6" xfId="26" builtinId="49" customBuiltin="1"/>
    <cellStyle name="àºúÀúö" xfId="27"/>
    <cellStyle name="Aro-para" xfId="28"/>
    <cellStyle name="Bad" xfId="29" builtinId="27" customBuiltin="1"/>
    <cellStyle name="bold" xfId="30"/>
    <cellStyle name="bold 2" xfId="31"/>
    <cellStyle name="Calculation" xfId="32" builtinId="22" customBuiltin="1"/>
    <cellStyle name="Check Cell" xfId="33" builtinId="23" customBuiltin="1"/>
    <cellStyle name="Comma  - Style1" xfId="34"/>
    <cellStyle name="Comma  - Style2" xfId="35"/>
    <cellStyle name="Comma  - Style3" xfId="36"/>
    <cellStyle name="Comma  - Style4" xfId="37"/>
    <cellStyle name="Comma  - Style5" xfId="38"/>
    <cellStyle name="Comma  - Style6" xfId="39"/>
    <cellStyle name="Comma  - Style7" xfId="40"/>
    <cellStyle name="Comma  - Style8" xfId="41"/>
    <cellStyle name="Currency [0]b" xfId="42"/>
    <cellStyle name="currency(2)" xfId="43"/>
    <cellStyle name="Di-tri" xfId="44"/>
    <cellStyle name="Euro" xfId="45"/>
    <cellStyle name="Explanatory Text" xfId="46" builtinId="53" customBuiltin="1"/>
    <cellStyle name="Good" xfId="47" builtinId="26" customBuiltin="1"/>
    <cellStyle name="Grey" xfId="48"/>
    <cellStyle name="Heading 1" xfId="49" builtinId="16" customBuiltin="1"/>
    <cellStyle name="Heading 2" xfId="50" builtinId="17" customBuiltin="1"/>
    <cellStyle name="Heading 3" xfId="51" builtinId="18" customBuiltin="1"/>
    <cellStyle name="Heading 4" xfId="52" builtinId="19" customBuiltin="1"/>
    <cellStyle name="Hyperlink" xfId="53" builtinId="8"/>
    <cellStyle name="Hyperlink 2" xfId="54"/>
    <cellStyle name="Hyperlink 3" xfId="55"/>
    <cellStyle name="Input" xfId="56" builtinId="20" customBuiltin="1"/>
    <cellStyle name="Input [yellow]" xfId="57"/>
    <cellStyle name="Linked Cell" xfId="58" builtinId="24" customBuiltin="1"/>
    <cellStyle name="Migliaia (0)_Foglio1" xfId="59"/>
    <cellStyle name="Millares [0]_ANALISIS" xfId="60"/>
    <cellStyle name="Millares_ANALISIS" xfId="61"/>
    <cellStyle name="Milliers [0]_CREATIVE" xfId="62"/>
    <cellStyle name="Milliers_CREATIVE" xfId="63"/>
    <cellStyle name="Moneda [0]_ANALISIS" xfId="64"/>
    <cellStyle name="Moneda_ANALISIS" xfId="65"/>
    <cellStyle name="Monétaire [0]_CREATIVE" xfId="66"/>
    <cellStyle name="Monétaire_CREATIVE" xfId="67"/>
    <cellStyle name="MS_Arabic" xfId="68"/>
    <cellStyle name="Neutral" xfId="69" builtinId="28" customBuiltin="1"/>
    <cellStyle name="no dec" xfId="70"/>
    <cellStyle name="Normal" xfId="0" builtinId="0"/>
    <cellStyle name="Normal - EXPENSES" xfId="71"/>
    <cellStyle name="Normal - Style1" xfId="72"/>
    <cellStyle name="Normal 10" xfId="73"/>
    <cellStyle name="Normal 11" xfId="74"/>
    <cellStyle name="Normal 2" xfId="75"/>
    <cellStyle name="Normal 3" xfId="76"/>
    <cellStyle name="Normal 4" xfId="77"/>
    <cellStyle name="Normal 5" xfId="78"/>
    <cellStyle name="Normal 6" xfId="79"/>
    <cellStyle name="Normal 7" xfId="80"/>
    <cellStyle name="Normal 8" xfId="81"/>
    <cellStyle name="Normal 9" xfId="82"/>
    <cellStyle name="Normal_23021_draft" xfId="83"/>
    <cellStyle name="Normal_aparo3_validation_report1" xfId="84"/>
    <cellStyle name="Normal_black oil report (new)" xfId="85"/>
    <cellStyle name="Normal_black oil report (new) 2" xfId="86"/>
    <cellStyle name="Normal_black oil report (new) 3" xfId="87"/>
    <cellStyle name="Normal_Book1" xfId="88"/>
    <cellStyle name="Normal_Book3" xfId="89"/>
    <cellStyle name="Normal_Book3 2" xfId="90"/>
    <cellStyle name="Normal_calculated_wellstream_rev002" xfId="91"/>
    <cellStyle name="Normal_cce_bo_rev001_TS-113704" xfId="92"/>
    <cellStyle name="Normal_cce232bw" xfId="93"/>
    <cellStyle name="Normal_dv_rev001" xfId="94"/>
    <cellStyle name="Normal_emv_data_ex-2127" xfId="95"/>
    <cellStyle name="Normal_flash_copy" xfId="96"/>
    <cellStyle name="Normal_rbvisco_rev001" xfId="97"/>
    <cellStyle name="Normal_report20030056" xfId="98"/>
    <cellStyle name="Normal_rfla_20020180_report" xfId="99"/>
    <cellStyle name="Normal_sep_test_aberdeenproc_rev001_dg_2127" xfId="100"/>
    <cellStyle name="Normal_water_12ion" xfId="101"/>
    <cellStyle name="Normal_WELLSTREAM_CALCULATION" xfId="102"/>
    <cellStyle name="Note" xfId="103" builtinId="10" customBuiltin="1"/>
    <cellStyle name="Œ…‹æØ‚è [0.00]_Sheet1" xfId="104"/>
    <cellStyle name="Œ…‹æØ‚è_Sheet1" xfId="105"/>
    <cellStyle name="Output" xfId="106" builtinId="21" customBuiltin="1"/>
    <cellStyle name="Percent [2]" xfId="107"/>
    <cellStyle name="Percent 2" xfId="108"/>
    <cellStyle name="Percent 3" xfId="109"/>
    <cellStyle name="Percent 4" xfId="110"/>
    <cellStyle name="Percent 5" xfId="111"/>
    <cellStyle name="piero 1" xfId="112"/>
    <cellStyle name="piero 2" xfId="113"/>
    <cellStyle name="småskrift" xfId="114"/>
    <cellStyle name="Special" xfId="115"/>
    <cellStyle name="Style 1" xfId="116"/>
    <cellStyle name="Style 26" xfId="117"/>
    <cellStyle name="Style 29" xfId="118"/>
    <cellStyle name="Title" xfId="119" builtinId="15" customBuiltin="1"/>
    <cellStyle name="Total" xfId="120" builtinId="25" customBuiltin="1"/>
    <cellStyle name="Warning Text" xfId="121" builtinId="11" customBuiltin="1"/>
    <cellStyle name="一般_Book1" xfId="122"/>
    <cellStyle name="千分位[0]_Book1" xfId="123"/>
    <cellStyle name="千分位_Book1" xfId="124"/>
    <cellStyle name="標準_Abadi 4 Core Samples For Paly (2)" xfId="125"/>
    <cellStyle name="貨幣 [0]_Book1" xfId="126"/>
    <cellStyle name="貨幣_Book1" xfId="12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4D4D4"/>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84.xml"/><Relationship Id="rId21" Type="http://schemas.openxmlformats.org/officeDocument/2006/relationships/worksheet" Target="worksheets/sheet21.xml"/><Relationship Id="rId42" Type="http://schemas.openxmlformats.org/officeDocument/2006/relationships/externalLink" Target="externalLinks/externalLink9.xml"/><Relationship Id="rId63" Type="http://schemas.openxmlformats.org/officeDocument/2006/relationships/externalLink" Target="externalLinks/externalLink30.xml"/><Relationship Id="rId84" Type="http://schemas.openxmlformats.org/officeDocument/2006/relationships/externalLink" Target="externalLinks/externalLink51.xml"/><Relationship Id="rId138" Type="http://schemas.openxmlformats.org/officeDocument/2006/relationships/externalLink" Target="externalLinks/externalLink105.xml"/><Relationship Id="rId159" Type="http://schemas.openxmlformats.org/officeDocument/2006/relationships/externalLink" Target="externalLinks/externalLink126.xml"/><Relationship Id="rId170" Type="http://schemas.openxmlformats.org/officeDocument/2006/relationships/externalLink" Target="externalLinks/externalLink137.xml"/><Relationship Id="rId107" Type="http://schemas.openxmlformats.org/officeDocument/2006/relationships/externalLink" Target="externalLinks/externalLink74.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externalLink" Target="externalLinks/externalLink20.xml"/><Relationship Id="rId74" Type="http://schemas.openxmlformats.org/officeDocument/2006/relationships/externalLink" Target="externalLinks/externalLink41.xml"/><Relationship Id="rId128" Type="http://schemas.openxmlformats.org/officeDocument/2006/relationships/externalLink" Target="externalLinks/externalLink95.xml"/><Relationship Id="rId149" Type="http://schemas.openxmlformats.org/officeDocument/2006/relationships/externalLink" Target="externalLinks/externalLink116.xml"/><Relationship Id="rId5" Type="http://schemas.openxmlformats.org/officeDocument/2006/relationships/worksheet" Target="worksheets/sheet5.xml"/><Relationship Id="rId95" Type="http://schemas.openxmlformats.org/officeDocument/2006/relationships/externalLink" Target="externalLinks/externalLink62.xml"/><Relationship Id="rId160" Type="http://schemas.openxmlformats.org/officeDocument/2006/relationships/externalLink" Target="externalLinks/externalLink127.xml"/><Relationship Id="rId181" Type="http://schemas.openxmlformats.org/officeDocument/2006/relationships/externalLink" Target="externalLinks/externalLink148.xml"/><Relationship Id="rId22" Type="http://schemas.openxmlformats.org/officeDocument/2006/relationships/worksheet" Target="worksheets/sheet22.xml"/><Relationship Id="rId43" Type="http://schemas.openxmlformats.org/officeDocument/2006/relationships/externalLink" Target="externalLinks/externalLink10.xml"/><Relationship Id="rId64" Type="http://schemas.openxmlformats.org/officeDocument/2006/relationships/externalLink" Target="externalLinks/externalLink31.xml"/><Relationship Id="rId118" Type="http://schemas.openxmlformats.org/officeDocument/2006/relationships/externalLink" Target="externalLinks/externalLink85.xml"/><Relationship Id="rId139" Type="http://schemas.openxmlformats.org/officeDocument/2006/relationships/externalLink" Target="externalLinks/externalLink106.xml"/><Relationship Id="rId85" Type="http://schemas.openxmlformats.org/officeDocument/2006/relationships/externalLink" Target="externalLinks/externalLink52.xml"/><Relationship Id="rId150" Type="http://schemas.openxmlformats.org/officeDocument/2006/relationships/externalLink" Target="externalLinks/externalLink117.xml"/><Relationship Id="rId171" Type="http://schemas.openxmlformats.org/officeDocument/2006/relationships/externalLink" Target="externalLinks/externalLink13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externalLink" Target="externalLinks/externalLink75.xml"/><Relationship Id="rId129" Type="http://schemas.openxmlformats.org/officeDocument/2006/relationships/externalLink" Target="externalLinks/externalLink96.xml"/><Relationship Id="rId54" Type="http://schemas.openxmlformats.org/officeDocument/2006/relationships/externalLink" Target="externalLinks/externalLink21.xml"/><Relationship Id="rId75" Type="http://schemas.openxmlformats.org/officeDocument/2006/relationships/externalLink" Target="externalLinks/externalLink42.xml"/><Relationship Id="rId96" Type="http://schemas.openxmlformats.org/officeDocument/2006/relationships/externalLink" Target="externalLinks/externalLink63.xml"/><Relationship Id="rId140" Type="http://schemas.openxmlformats.org/officeDocument/2006/relationships/externalLink" Target="externalLinks/externalLink107.xml"/><Relationship Id="rId161" Type="http://schemas.openxmlformats.org/officeDocument/2006/relationships/externalLink" Target="externalLinks/externalLink128.xml"/><Relationship Id="rId182" Type="http://schemas.openxmlformats.org/officeDocument/2006/relationships/externalLink" Target="externalLinks/externalLink149.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externalLink" Target="externalLinks/externalLink86.xml"/><Relationship Id="rId44" Type="http://schemas.openxmlformats.org/officeDocument/2006/relationships/externalLink" Target="externalLinks/externalLink11.xml"/><Relationship Id="rId65" Type="http://schemas.openxmlformats.org/officeDocument/2006/relationships/externalLink" Target="externalLinks/externalLink32.xml"/><Relationship Id="rId86" Type="http://schemas.openxmlformats.org/officeDocument/2006/relationships/externalLink" Target="externalLinks/externalLink53.xml"/><Relationship Id="rId130" Type="http://schemas.openxmlformats.org/officeDocument/2006/relationships/externalLink" Target="externalLinks/externalLink97.xml"/><Relationship Id="rId151" Type="http://schemas.openxmlformats.org/officeDocument/2006/relationships/externalLink" Target="externalLinks/externalLink118.xml"/><Relationship Id="rId172" Type="http://schemas.openxmlformats.org/officeDocument/2006/relationships/externalLink" Target="externalLinks/externalLink13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 Id="rId109" Type="http://schemas.openxmlformats.org/officeDocument/2006/relationships/externalLink" Target="externalLinks/externalLink76.xml"/><Relationship Id="rId34" Type="http://schemas.openxmlformats.org/officeDocument/2006/relationships/externalLink" Target="externalLinks/externalLink1.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76" Type="http://schemas.openxmlformats.org/officeDocument/2006/relationships/externalLink" Target="externalLinks/externalLink43.xml"/><Relationship Id="rId97" Type="http://schemas.openxmlformats.org/officeDocument/2006/relationships/externalLink" Target="externalLinks/externalLink64.xml"/><Relationship Id="rId104" Type="http://schemas.openxmlformats.org/officeDocument/2006/relationships/externalLink" Target="externalLinks/externalLink71.xml"/><Relationship Id="rId120" Type="http://schemas.openxmlformats.org/officeDocument/2006/relationships/externalLink" Target="externalLinks/externalLink87.xml"/><Relationship Id="rId125" Type="http://schemas.openxmlformats.org/officeDocument/2006/relationships/externalLink" Target="externalLinks/externalLink92.xml"/><Relationship Id="rId141" Type="http://schemas.openxmlformats.org/officeDocument/2006/relationships/externalLink" Target="externalLinks/externalLink108.xml"/><Relationship Id="rId146" Type="http://schemas.openxmlformats.org/officeDocument/2006/relationships/externalLink" Target="externalLinks/externalLink113.xml"/><Relationship Id="rId167" Type="http://schemas.openxmlformats.org/officeDocument/2006/relationships/externalLink" Target="externalLinks/externalLink134.xml"/><Relationship Id="rId7" Type="http://schemas.openxmlformats.org/officeDocument/2006/relationships/worksheet" Target="worksheets/sheet7.xml"/><Relationship Id="rId71" Type="http://schemas.openxmlformats.org/officeDocument/2006/relationships/externalLink" Target="externalLinks/externalLink38.xml"/><Relationship Id="rId92" Type="http://schemas.openxmlformats.org/officeDocument/2006/relationships/externalLink" Target="externalLinks/externalLink59.xml"/><Relationship Id="rId162" Type="http://schemas.openxmlformats.org/officeDocument/2006/relationships/externalLink" Target="externalLinks/externalLink129.xml"/><Relationship Id="rId183" Type="http://schemas.openxmlformats.org/officeDocument/2006/relationships/externalLink" Target="externalLinks/externalLink150.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66" Type="http://schemas.openxmlformats.org/officeDocument/2006/relationships/externalLink" Target="externalLinks/externalLink33.xml"/><Relationship Id="rId87" Type="http://schemas.openxmlformats.org/officeDocument/2006/relationships/externalLink" Target="externalLinks/externalLink54.xml"/><Relationship Id="rId110" Type="http://schemas.openxmlformats.org/officeDocument/2006/relationships/externalLink" Target="externalLinks/externalLink77.xml"/><Relationship Id="rId115" Type="http://schemas.openxmlformats.org/officeDocument/2006/relationships/externalLink" Target="externalLinks/externalLink82.xml"/><Relationship Id="rId131" Type="http://schemas.openxmlformats.org/officeDocument/2006/relationships/externalLink" Target="externalLinks/externalLink98.xml"/><Relationship Id="rId136" Type="http://schemas.openxmlformats.org/officeDocument/2006/relationships/externalLink" Target="externalLinks/externalLink103.xml"/><Relationship Id="rId157" Type="http://schemas.openxmlformats.org/officeDocument/2006/relationships/externalLink" Target="externalLinks/externalLink124.xml"/><Relationship Id="rId178" Type="http://schemas.openxmlformats.org/officeDocument/2006/relationships/externalLink" Target="externalLinks/externalLink145.xml"/><Relationship Id="rId61" Type="http://schemas.openxmlformats.org/officeDocument/2006/relationships/externalLink" Target="externalLinks/externalLink28.xml"/><Relationship Id="rId82" Type="http://schemas.openxmlformats.org/officeDocument/2006/relationships/externalLink" Target="externalLinks/externalLink49.xml"/><Relationship Id="rId152" Type="http://schemas.openxmlformats.org/officeDocument/2006/relationships/externalLink" Target="externalLinks/externalLink119.xml"/><Relationship Id="rId173" Type="http://schemas.openxmlformats.org/officeDocument/2006/relationships/externalLink" Target="externalLinks/externalLink140.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externalLink" Target="externalLinks/externalLink2.xml"/><Relationship Id="rId56" Type="http://schemas.openxmlformats.org/officeDocument/2006/relationships/externalLink" Target="externalLinks/externalLink23.xml"/><Relationship Id="rId77" Type="http://schemas.openxmlformats.org/officeDocument/2006/relationships/externalLink" Target="externalLinks/externalLink44.xml"/><Relationship Id="rId100" Type="http://schemas.openxmlformats.org/officeDocument/2006/relationships/externalLink" Target="externalLinks/externalLink67.xml"/><Relationship Id="rId105" Type="http://schemas.openxmlformats.org/officeDocument/2006/relationships/externalLink" Target="externalLinks/externalLink72.xml"/><Relationship Id="rId126" Type="http://schemas.openxmlformats.org/officeDocument/2006/relationships/externalLink" Target="externalLinks/externalLink93.xml"/><Relationship Id="rId147" Type="http://schemas.openxmlformats.org/officeDocument/2006/relationships/externalLink" Target="externalLinks/externalLink114.xml"/><Relationship Id="rId168" Type="http://schemas.openxmlformats.org/officeDocument/2006/relationships/externalLink" Target="externalLinks/externalLink135.xml"/><Relationship Id="rId8" Type="http://schemas.openxmlformats.org/officeDocument/2006/relationships/worksheet" Target="worksheets/sheet8.xml"/><Relationship Id="rId51" Type="http://schemas.openxmlformats.org/officeDocument/2006/relationships/externalLink" Target="externalLinks/externalLink18.xml"/><Relationship Id="rId72" Type="http://schemas.openxmlformats.org/officeDocument/2006/relationships/externalLink" Target="externalLinks/externalLink39.xml"/><Relationship Id="rId93" Type="http://schemas.openxmlformats.org/officeDocument/2006/relationships/externalLink" Target="externalLinks/externalLink60.xml"/><Relationship Id="rId98" Type="http://schemas.openxmlformats.org/officeDocument/2006/relationships/externalLink" Target="externalLinks/externalLink65.xml"/><Relationship Id="rId121" Type="http://schemas.openxmlformats.org/officeDocument/2006/relationships/externalLink" Target="externalLinks/externalLink88.xml"/><Relationship Id="rId142" Type="http://schemas.openxmlformats.org/officeDocument/2006/relationships/externalLink" Target="externalLinks/externalLink109.xml"/><Relationship Id="rId163" Type="http://schemas.openxmlformats.org/officeDocument/2006/relationships/externalLink" Target="externalLinks/externalLink130.xml"/><Relationship Id="rId184"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externalLink" Target="externalLinks/externalLink13.xml"/><Relationship Id="rId67" Type="http://schemas.openxmlformats.org/officeDocument/2006/relationships/externalLink" Target="externalLinks/externalLink34.xml"/><Relationship Id="rId116" Type="http://schemas.openxmlformats.org/officeDocument/2006/relationships/externalLink" Target="externalLinks/externalLink83.xml"/><Relationship Id="rId137" Type="http://schemas.openxmlformats.org/officeDocument/2006/relationships/externalLink" Target="externalLinks/externalLink104.xml"/><Relationship Id="rId158" Type="http://schemas.openxmlformats.org/officeDocument/2006/relationships/externalLink" Target="externalLinks/externalLink125.xml"/><Relationship Id="rId20" Type="http://schemas.openxmlformats.org/officeDocument/2006/relationships/worksheet" Target="worksheets/sheet20.xml"/><Relationship Id="rId41" Type="http://schemas.openxmlformats.org/officeDocument/2006/relationships/externalLink" Target="externalLinks/externalLink8.xml"/><Relationship Id="rId62" Type="http://schemas.openxmlformats.org/officeDocument/2006/relationships/externalLink" Target="externalLinks/externalLink29.xml"/><Relationship Id="rId83" Type="http://schemas.openxmlformats.org/officeDocument/2006/relationships/externalLink" Target="externalLinks/externalLink50.xml"/><Relationship Id="rId88" Type="http://schemas.openxmlformats.org/officeDocument/2006/relationships/externalLink" Target="externalLinks/externalLink55.xml"/><Relationship Id="rId111" Type="http://schemas.openxmlformats.org/officeDocument/2006/relationships/externalLink" Target="externalLinks/externalLink78.xml"/><Relationship Id="rId132" Type="http://schemas.openxmlformats.org/officeDocument/2006/relationships/externalLink" Target="externalLinks/externalLink99.xml"/><Relationship Id="rId153" Type="http://schemas.openxmlformats.org/officeDocument/2006/relationships/externalLink" Target="externalLinks/externalLink120.xml"/><Relationship Id="rId174" Type="http://schemas.openxmlformats.org/officeDocument/2006/relationships/externalLink" Target="externalLinks/externalLink141.xml"/><Relationship Id="rId179" Type="http://schemas.openxmlformats.org/officeDocument/2006/relationships/externalLink" Target="externalLinks/externalLink146.xml"/><Relationship Id="rId15" Type="http://schemas.openxmlformats.org/officeDocument/2006/relationships/worksheet" Target="worksheets/sheet15.xml"/><Relationship Id="rId36" Type="http://schemas.openxmlformats.org/officeDocument/2006/relationships/externalLink" Target="externalLinks/externalLink3.xml"/><Relationship Id="rId57" Type="http://schemas.openxmlformats.org/officeDocument/2006/relationships/externalLink" Target="externalLinks/externalLink24.xml"/><Relationship Id="rId106" Type="http://schemas.openxmlformats.org/officeDocument/2006/relationships/externalLink" Target="externalLinks/externalLink73.xml"/><Relationship Id="rId127" Type="http://schemas.openxmlformats.org/officeDocument/2006/relationships/externalLink" Target="externalLinks/externalLink94.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externalLink" Target="externalLinks/externalLink19.xml"/><Relationship Id="rId73" Type="http://schemas.openxmlformats.org/officeDocument/2006/relationships/externalLink" Target="externalLinks/externalLink40.xml"/><Relationship Id="rId78" Type="http://schemas.openxmlformats.org/officeDocument/2006/relationships/externalLink" Target="externalLinks/externalLink45.xml"/><Relationship Id="rId94" Type="http://schemas.openxmlformats.org/officeDocument/2006/relationships/externalLink" Target="externalLinks/externalLink61.xml"/><Relationship Id="rId99" Type="http://schemas.openxmlformats.org/officeDocument/2006/relationships/externalLink" Target="externalLinks/externalLink66.xml"/><Relationship Id="rId101" Type="http://schemas.openxmlformats.org/officeDocument/2006/relationships/externalLink" Target="externalLinks/externalLink68.xml"/><Relationship Id="rId122" Type="http://schemas.openxmlformats.org/officeDocument/2006/relationships/externalLink" Target="externalLinks/externalLink89.xml"/><Relationship Id="rId143" Type="http://schemas.openxmlformats.org/officeDocument/2006/relationships/externalLink" Target="externalLinks/externalLink110.xml"/><Relationship Id="rId148" Type="http://schemas.openxmlformats.org/officeDocument/2006/relationships/externalLink" Target="externalLinks/externalLink115.xml"/><Relationship Id="rId164" Type="http://schemas.openxmlformats.org/officeDocument/2006/relationships/externalLink" Target="externalLinks/externalLink131.xml"/><Relationship Id="rId169" Type="http://schemas.openxmlformats.org/officeDocument/2006/relationships/externalLink" Target="externalLinks/externalLink136.xml"/><Relationship Id="rId18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externalLink" Target="externalLinks/externalLink147.xml"/><Relationship Id="rId26" Type="http://schemas.openxmlformats.org/officeDocument/2006/relationships/worksheet" Target="worksheets/sheet26.xml"/><Relationship Id="rId47" Type="http://schemas.openxmlformats.org/officeDocument/2006/relationships/externalLink" Target="externalLinks/externalLink14.xml"/><Relationship Id="rId68" Type="http://schemas.openxmlformats.org/officeDocument/2006/relationships/externalLink" Target="externalLinks/externalLink35.xml"/><Relationship Id="rId89" Type="http://schemas.openxmlformats.org/officeDocument/2006/relationships/externalLink" Target="externalLinks/externalLink56.xml"/><Relationship Id="rId112" Type="http://schemas.openxmlformats.org/officeDocument/2006/relationships/externalLink" Target="externalLinks/externalLink79.xml"/><Relationship Id="rId133" Type="http://schemas.openxmlformats.org/officeDocument/2006/relationships/externalLink" Target="externalLinks/externalLink100.xml"/><Relationship Id="rId154" Type="http://schemas.openxmlformats.org/officeDocument/2006/relationships/externalLink" Target="externalLinks/externalLink121.xml"/><Relationship Id="rId175" Type="http://schemas.openxmlformats.org/officeDocument/2006/relationships/externalLink" Target="externalLinks/externalLink142.xml"/><Relationship Id="rId16" Type="http://schemas.openxmlformats.org/officeDocument/2006/relationships/worksheet" Target="worksheets/sheet16.xml"/><Relationship Id="rId37" Type="http://schemas.openxmlformats.org/officeDocument/2006/relationships/externalLink" Target="externalLinks/externalLink4.xml"/><Relationship Id="rId58" Type="http://schemas.openxmlformats.org/officeDocument/2006/relationships/externalLink" Target="externalLinks/externalLink25.xml"/><Relationship Id="rId79" Type="http://schemas.openxmlformats.org/officeDocument/2006/relationships/externalLink" Target="externalLinks/externalLink46.xml"/><Relationship Id="rId102" Type="http://schemas.openxmlformats.org/officeDocument/2006/relationships/externalLink" Target="externalLinks/externalLink69.xml"/><Relationship Id="rId123" Type="http://schemas.openxmlformats.org/officeDocument/2006/relationships/externalLink" Target="externalLinks/externalLink90.xml"/><Relationship Id="rId144" Type="http://schemas.openxmlformats.org/officeDocument/2006/relationships/externalLink" Target="externalLinks/externalLink111.xml"/><Relationship Id="rId90" Type="http://schemas.openxmlformats.org/officeDocument/2006/relationships/externalLink" Target="externalLinks/externalLink57.xml"/><Relationship Id="rId165" Type="http://schemas.openxmlformats.org/officeDocument/2006/relationships/externalLink" Target="externalLinks/externalLink132.xml"/><Relationship Id="rId186" Type="http://schemas.openxmlformats.org/officeDocument/2006/relationships/sharedStrings" Target="sharedStrings.xml"/><Relationship Id="rId27" Type="http://schemas.openxmlformats.org/officeDocument/2006/relationships/worksheet" Target="worksheets/sheet27.xml"/><Relationship Id="rId48" Type="http://schemas.openxmlformats.org/officeDocument/2006/relationships/externalLink" Target="externalLinks/externalLink15.xml"/><Relationship Id="rId69" Type="http://schemas.openxmlformats.org/officeDocument/2006/relationships/externalLink" Target="externalLinks/externalLink36.xml"/><Relationship Id="rId113" Type="http://schemas.openxmlformats.org/officeDocument/2006/relationships/externalLink" Target="externalLinks/externalLink80.xml"/><Relationship Id="rId134" Type="http://schemas.openxmlformats.org/officeDocument/2006/relationships/externalLink" Target="externalLinks/externalLink101.xml"/><Relationship Id="rId80" Type="http://schemas.openxmlformats.org/officeDocument/2006/relationships/externalLink" Target="externalLinks/externalLink47.xml"/><Relationship Id="rId155" Type="http://schemas.openxmlformats.org/officeDocument/2006/relationships/externalLink" Target="externalLinks/externalLink122.xml"/><Relationship Id="rId176" Type="http://schemas.openxmlformats.org/officeDocument/2006/relationships/externalLink" Target="externalLinks/externalLink143.xml"/><Relationship Id="rId17" Type="http://schemas.openxmlformats.org/officeDocument/2006/relationships/worksheet" Target="worksheets/sheet17.xml"/><Relationship Id="rId38" Type="http://schemas.openxmlformats.org/officeDocument/2006/relationships/externalLink" Target="externalLinks/externalLink5.xml"/><Relationship Id="rId59" Type="http://schemas.openxmlformats.org/officeDocument/2006/relationships/externalLink" Target="externalLinks/externalLink26.xml"/><Relationship Id="rId103" Type="http://schemas.openxmlformats.org/officeDocument/2006/relationships/externalLink" Target="externalLinks/externalLink70.xml"/><Relationship Id="rId124" Type="http://schemas.openxmlformats.org/officeDocument/2006/relationships/externalLink" Target="externalLinks/externalLink91.xml"/><Relationship Id="rId70" Type="http://schemas.openxmlformats.org/officeDocument/2006/relationships/externalLink" Target="externalLinks/externalLink37.xml"/><Relationship Id="rId91" Type="http://schemas.openxmlformats.org/officeDocument/2006/relationships/externalLink" Target="externalLinks/externalLink58.xml"/><Relationship Id="rId145" Type="http://schemas.openxmlformats.org/officeDocument/2006/relationships/externalLink" Target="externalLinks/externalLink112.xml"/><Relationship Id="rId166" Type="http://schemas.openxmlformats.org/officeDocument/2006/relationships/externalLink" Target="externalLinks/externalLink133.xml"/><Relationship Id="rId187" Type="http://schemas.openxmlformats.org/officeDocument/2006/relationships/calcChain" Target="calcChain.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externalLink" Target="externalLinks/externalLink16.xml"/><Relationship Id="rId114" Type="http://schemas.openxmlformats.org/officeDocument/2006/relationships/externalLink" Target="externalLinks/externalLink81.xml"/><Relationship Id="rId60" Type="http://schemas.openxmlformats.org/officeDocument/2006/relationships/externalLink" Target="externalLinks/externalLink27.xml"/><Relationship Id="rId81" Type="http://schemas.openxmlformats.org/officeDocument/2006/relationships/externalLink" Target="externalLinks/externalLink48.xml"/><Relationship Id="rId135" Type="http://schemas.openxmlformats.org/officeDocument/2006/relationships/externalLink" Target="externalLinks/externalLink102.xml"/><Relationship Id="rId156" Type="http://schemas.openxmlformats.org/officeDocument/2006/relationships/externalLink" Target="externalLinks/externalLink123.xml"/><Relationship Id="rId177" Type="http://schemas.openxmlformats.org/officeDocument/2006/relationships/externalLink" Target="externalLinks/externalLink14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spPr>
            <a:ln w="25400">
              <a:solidFill>
                <a:srgbClr val="000000"/>
              </a:solidFill>
              <a:prstDash val="solid"/>
            </a:ln>
          </c:spPr>
          <c:marker>
            <c:symbol val="none"/>
          </c:marker>
          <c:xVal>
            <c:numRef>
              <c:f>B.1!#REF!</c:f>
              <c:numCache>
                <c:formatCode>General</c:formatCode>
                <c:ptCount val="1"/>
                <c:pt idx="0">
                  <c:v>1</c:v>
                </c:pt>
              </c:numCache>
            </c:numRef>
          </c:xVal>
          <c:yVal>
            <c:numRef>
              <c:f>B.1!#REF!</c:f>
              <c:numCache>
                <c:formatCode>General</c:formatCode>
                <c:ptCount val="1"/>
                <c:pt idx="0">
                  <c:v>1</c:v>
                </c:pt>
              </c:numCache>
            </c:numRef>
          </c:yVal>
          <c:smooth val="1"/>
          <c:extLst>
            <c:ext xmlns:c16="http://schemas.microsoft.com/office/drawing/2014/chart" uri="{C3380CC4-5D6E-409C-BE32-E72D297353CC}">
              <c16:uniqueId val="{00000000-0D7F-46F5-8E23-F8520A71B952}"/>
            </c:ext>
          </c:extLst>
        </c:ser>
        <c:ser>
          <c:idx val="1"/>
          <c:order val="1"/>
          <c:spPr>
            <a:ln w="25400">
              <a:solidFill>
                <a:srgbClr val="000000"/>
              </a:solidFill>
              <a:prstDash val="solid"/>
            </a:ln>
          </c:spPr>
          <c:marker>
            <c:symbol val="none"/>
          </c:marker>
          <c:xVal>
            <c:numRef>
              <c:f>B.1!#REF!</c:f>
              <c:numCache>
                <c:formatCode>General</c:formatCode>
                <c:ptCount val="1"/>
                <c:pt idx="0">
                  <c:v>1</c:v>
                </c:pt>
              </c:numCache>
            </c:numRef>
          </c:xVal>
          <c:yVal>
            <c:numRef>
              <c:f>B.1!#REF!</c:f>
              <c:numCache>
                <c:formatCode>General</c:formatCode>
                <c:ptCount val="1"/>
                <c:pt idx="0">
                  <c:v>1</c:v>
                </c:pt>
              </c:numCache>
            </c:numRef>
          </c:yVal>
          <c:smooth val="1"/>
          <c:extLst>
            <c:ext xmlns:c16="http://schemas.microsoft.com/office/drawing/2014/chart" uri="{C3380CC4-5D6E-409C-BE32-E72D297353CC}">
              <c16:uniqueId val="{00000001-0D7F-46F5-8E23-F8520A71B952}"/>
            </c:ext>
          </c:extLst>
        </c:ser>
        <c:dLbls>
          <c:showLegendKey val="0"/>
          <c:showVal val="0"/>
          <c:showCatName val="0"/>
          <c:showSerName val="0"/>
          <c:showPercent val="0"/>
          <c:showBubbleSize val="0"/>
        </c:dLbls>
        <c:axId val="931932752"/>
        <c:axId val="1"/>
      </c:scatterChart>
      <c:valAx>
        <c:axId val="931932752"/>
        <c:scaling>
          <c:orientation val="minMax"/>
        </c:scaling>
        <c:delete val="0"/>
        <c:axPos val="b"/>
        <c:majorGridlines>
          <c:spPr>
            <a:ln w="12700">
              <a:solidFill>
                <a:srgbClr val="000000"/>
              </a:solidFill>
              <a:prstDash val="solid"/>
            </a:ln>
          </c:spPr>
        </c:majorGridlines>
        <c:minorGridlines>
          <c:spPr>
            <a:ln w="3175">
              <a:solidFill>
                <a:srgbClr val="000000"/>
              </a:solidFill>
              <a:prstDash val="solid"/>
            </a:ln>
          </c:spPr>
        </c:minorGridlines>
        <c:title>
          <c:tx>
            <c:rich>
              <a:bodyPr/>
              <a:lstStyle/>
              <a:p>
                <a:pPr>
                  <a:defRPr sz="100" b="1" i="0" u="none" strike="noStrike" baseline="0">
                    <a:solidFill>
                      <a:srgbClr val="000000"/>
                    </a:solidFill>
                    <a:latin typeface="Arial"/>
                    <a:ea typeface="Arial"/>
                    <a:cs typeface="Arial"/>
                  </a:defRPr>
                </a:pPr>
                <a:r>
                  <a:rPr lang="en-AU"/>
                  <a:t>Pressure (psia)</a:t>
                </a:r>
              </a:p>
            </c:rich>
          </c:tx>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
        <c:crosses val="autoZero"/>
        <c:crossBetween val="midCat"/>
        <c:minorUnit val="50"/>
      </c:valAx>
      <c:valAx>
        <c:axId val="1"/>
        <c:scaling>
          <c:orientation val="minMax"/>
          <c:max val="20"/>
          <c:min val="13"/>
        </c:scaling>
        <c:delete val="0"/>
        <c:axPos val="l"/>
        <c:majorGridlines>
          <c:spPr>
            <a:ln w="12700">
              <a:solidFill>
                <a:srgbClr val="000000"/>
              </a:solidFill>
              <a:prstDash val="solid"/>
            </a:ln>
          </c:spPr>
        </c:majorGridlines>
        <c:minorGridlines>
          <c:spPr>
            <a:ln w="3175">
              <a:solidFill>
                <a:srgbClr val="000000"/>
              </a:solidFill>
              <a:prstDash val="solid"/>
            </a:ln>
          </c:spPr>
        </c:minorGridlines>
        <c:title>
          <c:tx>
            <c:rich>
              <a:bodyPr/>
              <a:lstStyle/>
              <a:p>
                <a:pPr>
                  <a:defRPr sz="100" b="1" i="0" u="none" strike="noStrike" baseline="0">
                    <a:solidFill>
                      <a:srgbClr val="000000"/>
                    </a:solidFill>
                    <a:latin typeface="Arial"/>
                    <a:ea typeface="Arial"/>
                    <a:cs typeface="Arial"/>
                  </a:defRPr>
                </a:pPr>
                <a:r>
                  <a:rPr lang="en-AU"/>
                  <a:t>Viscosity (cP)</a:t>
                </a:r>
              </a:p>
            </c:rich>
          </c:tx>
          <c:overlay val="0"/>
          <c:spPr>
            <a:noFill/>
            <a:ln w="25400">
              <a:noFill/>
            </a:ln>
          </c:spPr>
        </c:title>
        <c:numFmt formatCode="0.00" sourceLinked="0"/>
        <c:majorTickMark val="out"/>
        <c:minorTickMark val="none"/>
        <c:tickLblPos val="nextTo"/>
        <c:spPr>
          <a:ln w="12700">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931932752"/>
        <c:crosses val="autoZero"/>
        <c:crossBetween val="midCat"/>
        <c:majorUnit val="1"/>
        <c:minorUnit val="0.1"/>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spPr>
            <a:ln w="25400">
              <a:solidFill>
                <a:srgbClr val="000000"/>
              </a:solidFill>
              <a:prstDash val="solid"/>
            </a:ln>
          </c:spPr>
          <c:marker>
            <c:symbol val="none"/>
          </c:marker>
          <c:xVal>
            <c:numRef>
              <c:f>B.1!#REF!</c:f>
              <c:numCache>
                <c:formatCode>General</c:formatCode>
                <c:ptCount val="1"/>
                <c:pt idx="0">
                  <c:v>1</c:v>
                </c:pt>
              </c:numCache>
            </c:numRef>
          </c:xVal>
          <c:yVal>
            <c:numRef>
              <c:f>B.1!#REF!</c:f>
              <c:numCache>
                <c:formatCode>General</c:formatCode>
                <c:ptCount val="1"/>
                <c:pt idx="0">
                  <c:v>1</c:v>
                </c:pt>
              </c:numCache>
            </c:numRef>
          </c:yVal>
          <c:smooth val="1"/>
          <c:extLst>
            <c:ext xmlns:c16="http://schemas.microsoft.com/office/drawing/2014/chart" uri="{C3380CC4-5D6E-409C-BE32-E72D297353CC}">
              <c16:uniqueId val="{00000000-9592-4BF7-B6E6-A14222F1B493}"/>
            </c:ext>
          </c:extLst>
        </c:ser>
        <c:ser>
          <c:idx val="1"/>
          <c:order val="1"/>
          <c:spPr>
            <a:ln w="25400">
              <a:solidFill>
                <a:srgbClr val="000000"/>
              </a:solidFill>
              <a:prstDash val="solid"/>
            </a:ln>
          </c:spPr>
          <c:marker>
            <c:symbol val="none"/>
          </c:marker>
          <c:xVal>
            <c:numRef>
              <c:f>B.1!#REF!</c:f>
              <c:numCache>
                <c:formatCode>General</c:formatCode>
                <c:ptCount val="1"/>
                <c:pt idx="0">
                  <c:v>1</c:v>
                </c:pt>
              </c:numCache>
            </c:numRef>
          </c:xVal>
          <c:yVal>
            <c:numRef>
              <c:f>B.1!#REF!</c:f>
              <c:numCache>
                <c:formatCode>General</c:formatCode>
                <c:ptCount val="1"/>
                <c:pt idx="0">
                  <c:v>1</c:v>
                </c:pt>
              </c:numCache>
            </c:numRef>
          </c:yVal>
          <c:smooth val="1"/>
          <c:extLst>
            <c:ext xmlns:c16="http://schemas.microsoft.com/office/drawing/2014/chart" uri="{C3380CC4-5D6E-409C-BE32-E72D297353CC}">
              <c16:uniqueId val="{00000001-9592-4BF7-B6E6-A14222F1B493}"/>
            </c:ext>
          </c:extLst>
        </c:ser>
        <c:dLbls>
          <c:showLegendKey val="0"/>
          <c:showVal val="0"/>
          <c:showCatName val="0"/>
          <c:showSerName val="0"/>
          <c:showPercent val="0"/>
          <c:showBubbleSize val="0"/>
        </c:dLbls>
        <c:axId val="931934000"/>
        <c:axId val="1"/>
      </c:scatterChart>
      <c:valAx>
        <c:axId val="931934000"/>
        <c:scaling>
          <c:orientation val="minMax"/>
        </c:scaling>
        <c:delete val="0"/>
        <c:axPos val="b"/>
        <c:majorGridlines>
          <c:spPr>
            <a:ln w="12700">
              <a:solidFill>
                <a:srgbClr val="000000"/>
              </a:solidFill>
              <a:prstDash val="solid"/>
            </a:ln>
          </c:spPr>
        </c:majorGridlines>
        <c:minorGridlines>
          <c:spPr>
            <a:ln w="3175">
              <a:solidFill>
                <a:srgbClr val="000000"/>
              </a:solidFill>
              <a:prstDash val="solid"/>
            </a:ln>
          </c:spPr>
        </c:minorGridlines>
        <c:title>
          <c:tx>
            <c:rich>
              <a:bodyPr/>
              <a:lstStyle/>
              <a:p>
                <a:pPr>
                  <a:defRPr sz="100" b="1" i="0" u="none" strike="noStrike" baseline="0">
                    <a:solidFill>
                      <a:srgbClr val="000000"/>
                    </a:solidFill>
                    <a:latin typeface="Arial"/>
                    <a:ea typeface="Arial"/>
                    <a:cs typeface="Arial"/>
                  </a:defRPr>
                </a:pPr>
                <a:r>
                  <a:rPr lang="en-AU"/>
                  <a:t>Pressure (psia)</a:t>
                </a:r>
              </a:p>
            </c:rich>
          </c:tx>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
        <c:crosses val="autoZero"/>
        <c:crossBetween val="midCat"/>
        <c:minorUnit val="50"/>
      </c:valAx>
      <c:valAx>
        <c:axId val="1"/>
        <c:scaling>
          <c:orientation val="minMax"/>
          <c:max val="65"/>
          <c:min val="40"/>
        </c:scaling>
        <c:delete val="0"/>
        <c:axPos val="l"/>
        <c:majorGridlines>
          <c:spPr>
            <a:ln w="12700">
              <a:solidFill>
                <a:srgbClr val="000000"/>
              </a:solidFill>
              <a:prstDash val="solid"/>
            </a:ln>
          </c:spPr>
        </c:majorGridlines>
        <c:minorGridlines>
          <c:spPr>
            <a:ln w="3175">
              <a:solidFill>
                <a:srgbClr val="000000"/>
              </a:solidFill>
              <a:prstDash val="solid"/>
            </a:ln>
          </c:spPr>
        </c:minorGridlines>
        <c:title>
          <c:tx>
            <c:rich>
              <a:bodyPr/>
              <a:lstStyle/>
              <a:p>
                <a:pPr>
                  <a:defRPr sz="100" b="1" i="0" u="none" strike="noStrike" baseline="0">
                    <a:solidFill>
                      <a:srgbClr val="000000"/>
                    </a:solidFill>
                    <a:latin typeface="Arial"/>
                    <a:ea typeface="Arial"/>
                    <a:cs typeface="Arial"/>
                  </a:defRPr>
                </a:pPr>
                <a:r>
                  <a:rPr lang="en-AU"/>
                  <a:t>Viscosity (cP)</a:t>
                </a:r>
              </a:p>
            </c:rich>
          </c:tx>
          <c:overlay val="0"/>
          <c:spPr>
            <a:noFill/>
            <a:ln w="25400">
              <a:noFill/>
            </a:ln>
          </c:spPr>
        </c:title>
        <c:numFmt formatCode="0.00" sourceLinked="0"/>
        <c:majorTickMark val="out"/>
        <c:minorTickMark val="none"/>
        <c:tickLblPos val="nextTo"/>
        <c:spPr>
          <a:ln w="12700">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931934000"/>
        <c:crosses val="autoZero"/>
        <c:crossBetween val="midCat"/>
        <c:majorUnit val="5"/>
        <c:minorUnit val="0.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Sand 2: MPSR 2638</a:t>
            </a:r>
          </a:p>
          <a:p>
            <a:pPr>
              <a:defRPr/>
            </a:pPr>
            <a:endParaRPr lang="en-US"/>
          </a:p>
        </c:rich>
      </c:tx>
      <c:overlay val="1"/>
    </c:title>
    <c:autoTitleDeleted val="0"/>
    <c:plotArea>
      <c:layout>
        <c:manualLayout>
          <c:layoutTarget val="inner"/>
          <c:xMode val="edge"/>
          <c:yMode val="edge"/>
          <c:x val="0.14570737146300855"/>
          <c:y val="0.12000571555775889"/>
          <c:w val="0.79120506726609763"/>
          <c:h val="0.72394532211314055"/>
        </c:manualLayout>
      </c:layout>
      <c:scatterChart>
        <c:scatterStyle val="lineMarker"/>
        <c:varyColors val="0"/>
        <c:ser>
          <c:idx val="0"/>
          <c:order val="0"/>
          <c:spPr>
            <a:ln w="28575">
              <a:solidFill>
                <a:srgbClr val="00B050"/>
              </a:solidFill>
            </a:ln>
          </c:spPr>
          <c:marker>
            <c:spPr>
              <a:solidFill>
                <a:srgbClr val="00B050"/>
              </a:solidFill>
              <a:ln>
                <a:solidFill>
                  <a:srgbClr val="00B050"/>
                </a:solidFill>
              </a:ln>
            </c:spPr>
          </c:marker>
          <c:xVal>
            <c:numRef>
              <c:f>D.1!$L$15:$L$46</c:f>
              <c:numCache>
                <c:formatCode>0</c:formatCode>
                <c:ptCount val="32"/>
                <c:pt idx="0">
                  <c:v>7000</c:v>
                </c:pt>
                <c:pt idx="1">
                  <c:v>6500</c:v>
                </c:pt>
                <c:pt idx="2">
                  <c:v>6071</c:v>
                </c:pt>
                <c:pt idx="3">
                  <c:v>6000</c:v>
                </c:pt>
                <c:pt idx="4">
                  <c:v>5500</c:v>
                </c:pt>
                <c:pt idx="5">
                  <c:v>5000</c:v>
                </c:pt>
                <c:pt idx="6">
                  <c:v>4500</c:v>
                </c:pt>
                <c:pt idx="7">
                  <c:v>4000</c:v>
                </c:pt>
                <c:pt idx="8">
                  <c:v>3500</c:v>
                </c:pt>
                <c:pt idx="9">
                  <c:v>3000</c:v>
                </c:pt>
                <c:pt idx="10">
                  <c:v>2900</c:v>
                </c:pt>
                <c:pt idx="11">
                  <c:v>2800</c:v>
                </c:pt>
                <c:pt idx="12">
                  <c:v>2700</c:v>
                </c:pt>
                <c:pt idx="13">
                  <c:v>2600</c:v>
                </c:pt>
                <c:pt idx="14">
                  <c:v>2497</c:v>
                </c:pt>
                <c:pt idx="15">
                  <c:v>2492</c:v>
                </c:pt>
                <c:pt idx="16">
                  <c:v>2482</c:v>
                </c:pt>
                <c:pt idx="17">
                  <c:v>2475</c:v>
                </c:pt>
                <c:pt idx="18">
                  <c:v>2469</c:v>
                </c:pt>
                <c:pt idx="19">
                  <c:v>2452</c:v>
                </c:pt>
                <c:pt idx="20">
                  <c:v>2408</c:v>
                </c:pt>
                <c:pt idx="21">
                  <c:v>2341</c:v>
                </c:pt>
                <c:pt idx="22">
                  <c:v>2215</c:v>
                </c:pt>
                <c:pt idx="23">
                  <c:v>2014</c:v>
                </c:pt>
                <c:pt idx="24">
                  <c:v>1769</c:v>
                </c:pt>
                <c:pt idx="25">
                  <c:v>1548</c:v>
                </c:pt>
                <c:pt idx="26">
                  <c:v>1317</c:v>
                </c:pt>
                <c:pt idx="27">
                  <c:v>1087</c:v>
                </c:pt>
                <c:pt idx="28">
                  <c:v>872</c:v>
                </c:pt>
                <c:pt idx="29">
                  <c:v>679</c:v>
                </c:pt>
                <c:pt idx="30">
                  <c:v>517</c:v>
                </c:pt>
                <c:pt idx="31">
                  <c:v>373</c:v>
                </c:pt>
              </c:numCache>
            </c:numRef>
          </c:xVal>
          <c:yVal>
            <c:numRef>
              <c:f>D.1!$N$15:$N$46</c:f>
              <c:numCache>
                <c:formatCode>#,##0.0000</c:formatCode>
                <c:ptCount val="32"/>
                <c:pt idx="0">
                  <c:v>0.93198878564249832</c:v>
                </c:pt>
                <c:pt idx="1">
                  <c:v>0.93746304488484089</c:v>
                </c:pt>
                <c:pt idx="2">
                  <c:v>0.94239594002361637</c:v>
                </c:pt>
                <c:pt idx="3">
                  <c:v>0.94323570540976587</c:v>
                </c:pt>
                <c:pt idx="4">
                  <c:v>0.94936017606041412</c:v>
                </c:pt>
                <c:pt idx="5">
                  <c:v>0.95590566740944738</c:v>
                </c:pt>
                <c:pt idx="6">
                  <c:v>0.96296410695533685</c:v>
                </c:pt>
                <c:pt idx="7">
                  <c:v>0.97066134390409831</c:v>
                </c:pt>
                <c:pt idx="8">
                  <c:v>0.97917643370492446</c:v>
                </c:pt>
                <c:pt idx="9">
                  <c:v>0.98877815706987615</c:v>
                </c:pt>
                <c:pt idx="10">
                  <c:v>0.990863057475734</c:v>
                </c:pt>
                <c:pt idx="11">
                  <c:v>0.99301288627645179</c:v>
                </c:pt>
                <c:pt idx="12">
                  <c:v>0.99523346907972066</c:v>
                </c:pt>
                <c:pt idx="13">
                  <c:v>0.99753241627854106</c:v>
                </c:pt>
                <c:pt idx="14">
                  <c:v>1</c:v>
                </c:pt>
                <c:pt idx="15">
                  <c:v>1.0008549787655694</c:v>
                </c:pt>
                <c:pt idx="16">
                  <c:v>1.0025796899391248</c:v>
                </c:pt>
                <c:pt idx="17">
                  <c:v>1.0037988112107372</c:v>
                </c:pt>
                <c:pt idx="18">
                  <c:v>1.0048516045794862</c:v>
                </c:pt>
                <c:pt idx="19">
                  <c:v>1.0078743293993291</c:v>
                </c:pt>
                <c:pt idx="20">
                  <c:v>1.01597981093916</c:v>
                </c:pt>
                <c:pt idx="21">
                  <c:v>1.0291522752195585</c:v>
                </c:pt>
                <c:pt idx="22">
                  <c:v>1.0569695911984478</c:v>
                </c:pt>
                <c:pt idx="23">
                  <c:v>1.1114066820252082</c:v>
                </c:pt>
                <c:pt idx="24">
                  <c:v>1.200595845762876</c:v>
                </c:pt>
                <c:pt idx="25">
                  <c:v>1.3128946999637834</c:v>
                </c:pt>
                <c:pt idx="26">
                  <c:v>1.4812636511900219</c:v>
                </c:pt>
                <c:pt idx="27">
                  <c:v>1.7355837949018351</c:v>
                </c:pt>
                <c:pt idx="28">
                  <c:v>2.115426245777015</c:v>
                </c:pt>
                <c:pt idx="29">
                  <c:v>2.6868198661187481</c:v>
                </c:pt>
                <c:pt idx="30">
                  <c:v>3.5222900106284674</c:v>
                </c:pt>
                <c:pt idx="31">
                  <c:v>4.8982548955773275</c:v>
                </c:pt>
              </c:numCache>
            </c:numRef>
          </c:yVal>
          <c:smooth val="0"/>
          <c:extLst>
            <c:ext xmlns:c16="http://schemas.microsoft.com/office/drawing/2014/chart" uri="{C3380CC4-5D6E-409C-BE32-E72D297353CC}">
              <c16:uniqueId val="{00000000-093F-400E-9BE8-9F338310825D}"/>
            </c:ext>
          </c:extLst>
        </c:ser>
        <c:dLbls>
          <c:showLegendKey val="0"/>
          <c:showVal val="0"/>
          <c:showCatName val="0"/>
          <c:showSerName val="0"/>
          <c:showPercent val="0"/>
          <c:showBubbleSize val="0"/>
        </c:dLbls>
        <c:axId val="931934416"/>
        <c:axId val="1"/>
      </c:scatterChart>
      <c:valAx>
        <c:axId val="931934416"/>
        <c:scaling>
          <c:orientation val="minMax"/>
          <c:min val="0"/>
        </c:scaling>
        <c:delete val="0"/>
        <c:axPos val="b"/>
        <c:majorGridlines/>
        <c:minorGridlines/>
        <c:title>
          <c:tx>
            <c:rich>
              <a:bodyPr/>
              <a:lstStyle/>
              <a:p>
                <a:pPr>
                  <a:defRPr/>
                </a:pPr>
                <a:r>
                  <a:rPr lang="en-US"/>
                  <a:t>Cell Pressure (psig)</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title>
          <c:tx>
            <c:rich>
              <a:bodyPr rot="-5400000" vert="horz"/>
              <a:lstStyle/>
              <a:p>
                <a:pPr>
                  <a:defRPr/>
                </a:pPr>
                <a:r>
                  <a:rPr lang="en-US"/>
                  <a:t>Relative Volume</a:t>
                </a:r>
              </a:p>
            </c:rich>
          </c:tx>
          <c:overlay val="0"/>
        </c:title>
        <c:numFmt formatCode="#,##0.0000" sourceLinked="1"/>
        <c:majorTickMark val="out"/>
        <c:minorTickMark val="none"/>
        <c:tickLblPos val="nextTo"/>
        <c:crossAx val="93193441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Sand 2: MPSR 3350</a:t>
            </a:r>
          </a:p>
          <a:p>
            <a:pPr>
              <a:defRPr/>
            </a:pPr>
            <a:endParaRPr lang="en-US"/>
          </a:p>
        </c:rich>
      </c:tx>
      <c:overlay val="1"/>
    </c:title>
    <c:autoTitleDeleted val="0"/>
    <c:plotArea>
      <c:layout>
        <c:manualLayout>
          <c:layoutTarget val="inner"/>
          <c:xMode val="edge"/>
          <c:yMode val="edge"/>
          <c:x val="0.14570737146300855"/>
          <c:y val="0.12000571555775889"/>
          <c:w val="0.79120506726609763"/>
          <c:h val="0.72394532211314055"/>
        </c:manualLayout>
      </c:layout>
      <c:scatterChart>
        <c:scatterStyle val="lineMarker"/>
        <c:varyColors val="0"/>
        <c:ser>
          <c:idx val="0"/>
          <c:order val="0"/>
          <c:spPr>
            <a:ln w="28575">
              <a:solidFill>
                <a:srgbClr val="00B050"/>
              </a:solidFill>
            </a:ln>
          </c:spPr>
          <c:marker>
            <c:spPr>
              <a:solidFill>
                <a:srgbClr val="00B050"/>
              </a:solidFill>
              <a:ln>
                <a:solidFill>
                  <a:srgbClr val="00B050"/>
                </a:solidFill>
              </a:ln>
            </c:spPr>
          </c:marker>
          <c:xVal>
            <c:numRef>
              <c:f>D.3!$L$15:$L$48</c:f>
              <c:numCache>
                <c:formatCode>0</c:formatCode>
                <c:ptCount val="34"/>
                <c:pt idx="0">
                  <c:v>7000</c:v>
                </c:pt>
                <c:pt idx="1">
                  <c:v>6500</c:v>
                </c:pt>
                <c:pt idx="2">
                  <c:v>6071</c:v>
                </c:pt>
                <c:pt idx="3">
                  <c:v>6000</c:v>
                </c:pt>
                <c:pt idx="4">
                  <c:v>5500</c:v>
                </c:pt>
                <c:pt idx="5">
                  <c:v>5000</c:v>
                </c:pt>
                <c:pt idx="6">
                  <c:v>4500</c:v>
                </c:pt>
                <c:pt idx="7">
                  <c:v>4000</c:v>
                </c:pt>
                <c:pt idx="8">
                  <c:v>3500</c:v>
                </c:pt>
                <c:pt idx="9">
                  <c:v>3200</c:v>
                </c:pt>
                <c:pt idx="10">
                  <c:v>3100</c:v>
                </c:pt>
                <c:pt idx="11">
                  <c:v>3000</c:v>
                </c:pt>
                <c:pt idx="12">
                  <c:v>2900</c:v>
                </c:pt>
                <c:pt idx="13">
                  <c:v>2800</c:v>
                </c:pt>
                <c:pt idx="14">
                  <c:v>2700</c:v>
                </c:pt>
                <c:pt idx="15">
                  <c:v>2600</c:v>
                </c:pt>
                <c:pt idx="16">
                  <c:v>2553</c:v>
                </c:pt>
                <c:pt idx="17">
                  <c:v>2538</c:v>
                </c:pt>
                <c:pt idx="18">
                  <c:v>2528</c:v>
                </c:pt>
                <c:pt idx="19">
                  <c:v>2520</c:v>
                </c:pt>
                <c:pt idx="20">
                  <c:v>2513</c:v>
                </c:pt>
                <c:pt idx="21">
                  <c:v>2497</c:v>
                </c:pt>
                <c:pt idx="22">
                  <c:v>2461</c:v>
                </c:pt>
                <c:pt idx="23">
                  <c:v>2395</c:v>
                </c:pt>
                <c:pt idx="24">
                  <c:v>2271</c:v>
                </c:pt>
                <c:pt idx="25">
                  <c:v>2071</c:v>
                </c:pt>
                <c:pt idx="26">
                  <c:v>1841</c:v>
                </c:pt>
                <c:pt idx="27">
                  <c:v>1617</c:v>
                </c:pt>
                <c:pt idx="28">
                  <c:v>1381</c:v>
                </c:pt>
                <c:pt idx="29">
                  <c:v>1144</c:v>
                </c:pt>
                <c:pt idx="30">
                  <c:v>920</c:v>
                </c:pt>
                <c:pt idx="31">
                  <c:v>719</c:v>
                </c:pt>
                <c:pt idx="32">
                  <c:v>550</c:v>
                </c:pt>
                <c:pt idx="33">
                  <c:v>399</c:v>
                </c:pt>
              </c:numCache>
            </c:numRef>
          </c:xVal>
          <c:yVal>
            <c:numRef>
              <c:f>D.3!$N$15:$N$48</c:f>
              <c:numCache>
                <c:formatCode>#,##0.0000</c:formatCode>
                <c:ptCount val="34"/>
                <c:pt idx="0">
                  <c:v>0.93267529408144845</c:v>
                </c:pt>
                <c:pt idx="1">
                  <c:v>0.93826635513298073</c:v>
                </c:pt>
                <c:pt idx="2">
                  <c:v>0.94328143448551327</c:v>
                </c:pt>
                <c:pt idx="3">
                  <c:v>0.94413322841334146</c:v>
                </c:pt>
                <c:pt idx="4">
                  <c:v>0.95033029316851669</c:v>
                </c:pt>
                <c:pt idx="5">
                  <c:v>0.95692893049097427</c:v>
                </c:pt>
                <c:pt idx="6">
                  <c:v>0.96402525213533508</c:v>
                </c:pt>
                <c:pt idx="7">
                  <c:v>0.97175278337252879</c:v>
                </c:pt>
                <c:pt idx="8">
                  <c:v>0.98030465991434612</c:v>
                </c:pt>
                <c:pt idx="9">
                  <c:v>0.98594804622860721</c:v>
                </c:pt>
                <c:pt idx="10">
                  <c:v>0.98793314146177136</c:v>
                </c:pt>
                <c:pt idx="11">
                  <c:v>0.98997696777424293</c:v>
                </c:pt>
                <c:pt idx="12">
                  <c:v>0.99208445757334796</c:v>
                </c:pt>
                <c:pt idx="13">
                  <c:v>0.99426145480919481</c:v>
                </c:pt>
                <c:pt idx="14">
                  <c:v>0.99651535482703002</c:v>
                </c:pt>
                <c:pt idx="15">
                  <c:v>0.99885770200220236</c:v>
                </c:pt>
                <c:pt idx="16">
                  <c:v>1</c:v>
                </c:pt>
                <c:pt idx="17">
                  <c:v>1.0024330778991986</c:v>
                </c:pt>
                <c:pt idx="18">
                  <c:v>1.0040782129697576</c:v>
                </c:pt>
                <c:pt idx="19">
                  <c:v>1.0054078169758964</c:v>
                </c:pt>
                <c:pt idx="20">
                  <c:v>1.0065811736680765</c:v>
                </c:pt>
                <c:pt idx="21">
                  <c:v>1.0092985123584366</c:v>
                </c:pt>
                <c:pt idx="22">
                  <c:v>1.0155974549452051</c:v>
                </c:pt>
                <c:pt idx="23">
                  <c:v>1.0278481473214252</c:v>
                </c:pt>
                <c:pt idx="24">
                  <c:v>1.0536041930380995</c:v>
                </c:pt>
                <c:pt idx="25">
                  <c:v>1.1043048106093152</c:v>
                </c:pt>
                <c:pt idx="26">
                  <c:v>1.1813673025622107</c:v>
                </c:pt>
                <c:pt idx="27">
                  <c:v>1.2844517170162604</c:v>
                </c:pt>
                <c:pt idx="28">
                  <c:v>1.4394710834726983</c:v>
                </c:pt>
                <c:pt idx="29">
                  <c:v>1.6746952251861726</c:v>
                </c:pt>
                <c:pt idx="30">
                  <c:v>2.0292431004827884</c:v>
                </c:pt>
                <c:pt idx="31">
                  <c:v>2.5614817004071657</c:v>
                </c:pt>
                <c:pt idx="32">
                  <c:v>3.3379056195010697</c:v>
                </c:pt>
                <c:pt idx="33">
                  <c:v>4.6159788172102161</c:v>
                </c:pt>
              </c:numCache>
            </c:numRef>
          </c:yVal>
          <c:smooth val="0"/>
          <c:extLst>
            <c:ext xmlns:c16="http://schemas.microsoft.com/office/drawing/2014/chart" uri="{C3380CC4-5D6E-409C-BE32-E72D297353CC}">
              <c16:uniqueId val="{00000000-9BF2-4EEF-8156-951A911AD0D9}"/>
            </c:ext>
          </c:extLst>
        </c:ser>
        <c:dLbls>
          <c:showLegendKey val="0"/>
          <c:showVal val="0"/>
          <c:showCatName val="0"/>
          <c:showSerName val="0"/>
          <c:showPercent val="0"/>
          <c:showBubbleSize val="0"/>
        </c:dLbls>
        <c:axId val="931934832"/>
        <c:axId val="1"/>
      </c:scatterChart>
      <c:valAx>
        <c:axId val="931934832"/>
        <c:scaling>
          <c:orientation val="minMax"/>
          <c:min val="0"/>
        </c:scaling>
        <c:delete val="0"/>
        <c:axPos val="b"/>
        <c:majorGridlines/>
        <c:minorGridlines/>
        <c:title>
          <c:tx>
            <c:rich>
              <a:bodyPr/>
              <a:lstStyle/>
              <a:p>
                <a:pPr>
                  <a:defRPr/>
                </a:pPr>
                <a:r>
                  <a:rPr lang="en-US"/>
                  <a:t>Cell Pressure (psig)</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title>
          <c:tx>
            <c:rich>
              <a:bodyPr rot="-5400000" vert="horz"/>
              <a:lstStyle/>
              <a:p>
                <a:pPr>
                  <a:defRPr/>
                </a:pPr>
                <a:r>
                  <a:rPr lang="en-US"/>
                  <a:t>Relative Volume</a:t>
                </a:r>
              </a:p>
            </c:rich>
          </c:tx>
          <c:overlay val="0"/>
        </c:title>
        <c:numFmt formatCode="#,##0.0000" sourceLinked="1"/>
        <c:majorTickMark val="out"/>
        <c:minorTickMark val="none"/>
        <c:tickLblPos val="nextTo"/>
        <c:crossAx val="931934832"/>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Sand 1: MPSR 3339</a:t>
            </a:r>
          </a:p>
          <a:p>
            <a:pPr>
              <a:defRPr/>
            </a:pPr>
            <a:endParaRPr lang="en-US"/>
          </a:p>
        </c:rich>
      </c:tx>
      <c:overlay val="1"/>
    </c:title>
    <c:autoTitleDeleted val="0"/>
    <c:plotArea>
      <c:layout>
        <c:manualLayout>
          <c:layoutTarget val="inner"/>
          <c:xMode val="edge"/>
          <c:yMode val="edge"/>
          <c:x val="0.14570737146300855"/>
          <c:y val="0.12000571555775889"/>
          <c:w val="0.79120506726609763"/>
          <c:h val="0.72394532211314055"/>
        </c:manualLayout>
      </c:layout>
      <c:scatterChart>
        <c:scatterStyle val="lineMarker"/>
        <c:varyColors val="0"/>
        <c:ser>
          <c:idx val="0"/>
          <c:order val="0"/>
          <c:spPr>
            <a:ln w="28575">
              <a:solidFill>
                <a:srgbClr val="00B050"/>
              </a:solidFill>
            </a:ln>
          </c:spPr>
          <c:marker>
            <c:spPr>
              <a:solidFill>
                <a:srgbClr val="00B050"/>
              </a:solidFill>
              <a:ln>
                <a:solidFill>
                  <a:srgbClr val="00B050"/>
                </a:solidFill>
              </a:ln>
            </c:spPr>
          </c:marker>
          <c:xVal>
            <c:numRef>
              <c:f>D.5!$L$15:$L$50</c:f>
              <c:numCache>
                <c:formatCode>0</c:formatCode>
                <c:ptCount val="36"/>
                <c:pt idx="0">
                  <c:v>7000</c:v>
                </c:pt>
                <c:pt idx="1">
                  <c:v>6500</c:v>
                </c:pt>
                <c:pt idx="2">
                  <c:v>6000</c:v>
                </c:pt>
                <c:pt idx="3">
                  <c:v>5988</c:v>
                </c:pt>
                <c:pt idx="4">
                  <c:v>5500</c:v>
                </c:pt>
                <c:pt idx="5">
                  <c:v>5000</c:v>
                </c:pt>
                <c:pt idx="6">
                  <c:v>4500</c:v>
                </c:pt>
                <c:pt idx="7">
                  <c:v>4000</c:v>
                </c:pt>
                <c:pt idx="8">
                  <c:v>3500</c:v>
                </c:pt>
                <c:pt idx="9">
                  <c:v>3000</c:v>
                </c:pt>
                <c:pt idx="10">
                  <c:v>2500</c:v>
                </c:pt>
                <c:pt idx="11">
                  <c:v>2000</c:v>
                </c:pt>
                <c:pt idx="12">
                  <c:v>1900</c:v>
                </c:pt>
                <c:pt idx="13">
                  <c:v>1800</c:v>
                </c:pt>
                <c:pt idx="14">
                  <c:v>1700</c:v>
                </c:pt>
                <c:pt idx="15">
                  <c:v>1600</c:v>
                </c:pt>
                <c:pt idx="16">
                  <c:v>1500</c:v>
                </c:pt>
                <c:pt idx="17">
                  <c:v>1400</c:v>
                </c:pt>
                <c:pt idx="18">
                  <c:v>1379</c:v>
                </c:pt>
                <c:pt idx="19">
                  <c:v>1370</c:v>
                </c:pt>
                <c:pt idx="20">
                  <c:v>1366</c:v>
                </c:pt>
                <c:pt idx="21">
                  <c:v>1361</c:v>
                </c:pt>
                <c:pt idx="22">
                  <c:v>1357</c:v>
                </c:pt>
                <c:pt idx="23">
                  <c:v>1348</c:v>
                </c:pt>
                <c:pt idx="24">
                  <c:v>1328</c:v>
                </c:pt>
                <c:pt idx="25">
                  <c:v>1293</c:v>
                </c:pt>
                <c:pt idx="26">
                  <c:v>1225</c:v>
                </c:pt>
                <c:pt idx="27">
                  <c:v>1118</c:v>
                </c:pt>
                <c:pt idx="28">
                  <c:v>992</c:v>
                </c:pt>
                <c:pt idx="29">
                  <c:v>869</c:v>
                </c:pt>
                <c:pt idx="30">
                  <c:v>736</c:v>
                </c:pt>
                <c:pt idx="31">
                  <c:v>610</c:v>
                </c:pt>
                <c:pt idx="32">
                  <c:v>488</c:v>
                </c:pt>
                <c:pt idx="33">
                  <c:v>382</c:v>
                </c:pt>
                <c:pt idx="34">
                  <c:v>292</c:v>
                </c:pt>
                <c:pt idx="35">
                  <c:v>210</c:v>
                </c:pt>
              </c:numCache>
            </c:numRef>
          </c:xVal>
          <c:yVal>
            <c:numRef>
              <c:f>D.5!$N$15:$N$50</c:f>
              <c:numCache>
                <c:formatCode>#,##0.0000</c:formatCode>
                <c:ptCount val="36"/>
                <c:pt idx="0">
                  <c:v>0.93856966078854343</c:v>
                </c:pt>
                <c:pt idx="1">
                  <c:v>0.94252616941022072</c:v>
                </c:pt>
                <c:pt idx="2">
                  <c:v>0.94667451136663505</c:v>
                </c:pt>
                <c:pt idx="3">
                  <c:v>0.94677659444627948</c:v>
                </c:pt>
                <c:pt idx="4">
                  <c:v>0.9510355367587624</c:v>
                </c:pt>
                <c:pt idx="5">
                  <c:v>0.95563403613242037</c:v>
                </c:pt>
                <c:pt idx="6">
                  <c:v>0.96049982383142152</c:v>
                </c:pt>
                <c:pt idx="7">
                  <c:v>0.9656692021386154</c:v>
                </c:pt>
                <c:pt idx="8">
                  <c:v>0.9711869419476068</c:v>
                </c:pt>
                <c:pt idx="9">
                  <c:v>0.97710889920624211</c:v>
                </c:pt>
                <c:pt idx="10">
                  <c:v>0.98350510777793776</c:v>
                </c:pt>
                <c:pt idx="11">
                  <c:v>0.99046151307448349</c:v>
                </c:pt>
                <c:pt idx="12">
                  <c:v>0.99192833357410948</c:v>
                </c:pt>
                <c:pt idx="13">
                  <c:v>0.99342196087341528</c:v>
                </c:pt>
                <c:pt idx="14">
                  <c:v>0.99494285594277232</c:v>
                </c:pt>
                <c:pt idx="15">
                  <c:v>0.99649113771414188</c:v>
                </c:pt>
                <c:pt idx="16">
                  <c:v>0.99806613741302319</c:v>
                </c:pt>
                <c:pt idx="17">
                  <c:v>0.99966411400342392</c:v>
                </c:pt>
                <c:pt idx="18">
                  <c:v>0.99999999999999989</c:v>
                </c:pt>
                <c:pt idx="19">
                  <c:v>1.0028920243821882</c:v>
                </c:pt>
                <c:pt idx="20">
                  <c:v>1.0041946892261748</c:v>
                </c:pt>
                <c:pt idx="21">
                  <c:v>1.0058382343125469</c:v>
                </c:pt>
                <c:pt idx="22">
                  <c:v>1.0071653738243089</c:v>
                </c:pt>
                <c:pt idx="23">
                  <c:v>1.010192029143445</c:v>
                </c:pt>
                <c:pt idx="24">
                  <c:v>1.0171248188949791</c:v>
                </c:pt>
                <c:pt idx="25">
                  <c:v>1.0299823573972475</c:v>
                </c:pt>
                <c:pt idx="26">
                  <c:v>1.0579009598762834</c:v>
                </c:pt>
                <c:pt idx="27">
                  <c:v>1.1113519502859486</c:v>
                </c:pt>
                <c:pt idx="28">
                  <c:v>1.1942917522425147</c:v>
                </c:pt>
                <c:pt idx="29">
                  <c:v>1.3055564245843896</c:v>
                </c:pt>
                <c:pt idx="30">
                  <c:v>1.4785269267036738</c:v>
                </c:pt>
                <c:pt idx="31">
                  <c:v>1.7264928991428543</c:v>
                </c:pt>
                <c:pt idx="32">
                  <c:v>2.107925880334216</c:v>
                </c:pt>
                <c:pt idx="33">
                  <c:v>2.6585588023306146</c:v>
                </c:pt>
                <c:pt idx="34">
                  <c:v>3.4587137114133411</c:v>
                </c:pt>
                <c:pt idx="35">
                  <c:v>4.792201939073097</c:v>
                </c:pt>
              </c:numCache>
            </c:numRef>
          </c:yVal>
          <c:smooth val="0"/>
          <c:extLst>
            <c:ext xmlns:c16="http://schemas.microsoft.com/office/drawing/2014/chart" uri="{C3380CC4-5D6E-409C-BE32-E72D297353CC}">
              <c16:uniqueId val="{00000000-E8FD-4318-AA53-0A50D3755BB4}"/>
            </c:ext>
          </c:extLst>
        </c:ser>
        <c:dLbls>
          <c:showLegendKey val="0"/>
          <c:showVal val="0"/>
          <c:showCatName val="0"/>
          <c:showSerName val="0"/>
          <c:showPercent val="0"/>
          <c:showBubbleSize val="0"/>
        </c:dLbls>
        <c:axId val="931941488"/>
        <c:axId val="1"/>
      </c:scatterChart>
      <c:valAx>
        <c:axId val="931941488"/>
        <c:scaling>
          <c:orientation val="minMax"/>
          <c:min val="0"/>
        </c:scaling>
        <c:delete val="0"/>
        <c:axPos val="b"/>
        <c:majorGridlines/>
        <c:minorGridlines/>
        <c:title>
          <c:tx>
            <c:rich>
              <a:bodyPr/>
              <a:lstStyle/>
              <a:p>
                <a:pPr>
                  <a:defRPr/>
                </a:pPr>
                <a:r>
                  <a:rPr lang="en-US"/>
                  <a:t>Cell Pressure (psig)</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title>
          <c:tx>
            <c:rich>
              <a:bodyPr rot="-5400000" vert="horz"/>
              <a:lstStyle/>
              <a:p>
                <a:pPr>
                  <a:defRPr/>
                </a:pPr>
                <a:r>
                  <a:rPr lang="en-US"/>
                  <a:t>Relative Volume</a:t>
                </a:r>
              </a:p>
            </c:rich>
          </c:tx>
          <c:overlay val="0"/>
        </c:title>
        <c:numFmt formatCode="#,##0.0000" sourceLinked="1"/>
        <c:majorTickMark val="out"/>
        <c:minorTickMark val="none"/>
        <c:tickLblPos val="nextTo"/>
        <c:crossAx val="931941488"/>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Viscosity</a:t>
            </a:r>
            <a:r>
              <a:rPr lang="en-US" baseline="0"/>
              <a:t> vs Pressure (at Reservoir Temperature)</a:t>
            </a:r>
            <a:endParaRPr lang="en-US"/>
          </a:p>
        </c:rich>
      </c:tx>
      <c:overlay val="1"/>
    </c:title>
    <c:autoTitleDeleted val="0"/>
    <c:plotArea>
      <c:layout>
        <c:manualLayout>
          <c:layoutTarget val="inner"/>
          <c:xMode val="edge"/>
          <c:yMode val="edge"/>
          <c:x val="0.11896072293971592"/>
          <c:y val="0.10855000777926373"/>
          <c:w val="0.81657233556113995"/>
          <c:h val="0.79505610260972026"/>
        </c:manualLayout>
      </c:layout>
      <c:scatterChart>
        <c:scatterStyle val="lineMarker"/>
        <c:varyColors val="0"/>
        <c:ser>
          <c:idx val="0"/>
          <c:order val="0"/>
          <c:tx>
            <c:v>Sand 2 MPSR 2638</c:v>
          </c:tx>
          <c:spPr>
            <a:ln w="28575">
              <a:solidFill>
                <a:schemeClr val="tx2">
                  <a:lumMod val="60000"/>
                  <a:lumOff val="40000"/>
                </a:schemeClr>
              </a:solidFill>
            </a:ln>
          </c:spPr>
          <c:xVal>
            <c:numRef>
              <c:f>G.1!$D$15:$D$30</c:f>
              <c:numCache>
                <c:formatCode>0</c:formatCode>
                <c:ptCount val="16"/>
                <c:pt idx="0">
                  <c:v>7000</c:v>
                </c:pt>
                <c:pt idx="1">
                  <c:v>6071</c:v>
                </c:pt>
                <c:pt idx="2">
                  <c:v>6000</c:v>
                </c:pt>
                <c:pt idx="3">
                  <c:v>5000</c:v>
                </c:pt>
                <c:pt idx="4">
                  <c:v>4500</c:v>
                </c:pt>
                <c:pt idx="5">
                  <c:v>4000</c:v>
                </c:pt>
                <c:pt idx="6">
                  <c:v>3500</c:v>
                </c:pt>
                <c:pt idx="7">
                  <c:v>3000</c:v>
                </c:pt>
                <c:pt idx="8">
                  <c:v>2497</c:v>
                </c:pt>
                <c:pt idx="9">
                  <c:v>2000</c:v>
                </c:pt>
                <c:pt idx="10">
                  <c:v>1500</c:v>
                </c:pt>
                <c:pt idx="11">
                  <c:v>1000</c:v>
                </c:pt>
                <c:pt idx="12">
                  <c:v>500</c:v>
                </c:pt>
                <c:pt idx="13">
                  <c:v>226</c:v>
                </c:pt>
                <c:pt idx="14">
                  <c:v>116</c:v>
                </c:pt>
                <c:pt idx="15">
                  <c:v>0</c:v>
                </c:pt>
              </c:numCache>
            </c:numRef>
          </c:xVal>
          <c:yVal>
            <c:numRef>
              <c:f>G.1!$F$15:$F$30</c:f>
              <c:numCache>
                <c:formatCode>0.000</c:formatCode>
                <c:ptCount val="16"/>
                <c:pt idx="0">
                  <c:v>0.34761681674053124</c:v>
                </c:pt>
                <c:pt idx="1">
                  <c:v>0.32589824514937882</c:v>
                </c:pt>
                <c:pt idx="2">
                  <c:v>0.32424841896975876</c:v>
                </c:pt>
                <c:pt idx="3">
                  <c:v>0.30117933177737871</c:v>
                </c:pt>
                <c:pt idx="4">
                  <c:v>0.28977351869148871</c:v>
                </c:pt>
                <c:pt idx="5">
                  <c:v>0.2784650647540573</c:v>
                </c:pt>
                <c:pt idx="6">
                  <c:v>0.26726520411721943</c:v>
                </c:pt>
                <c:pt idx="7">
                  <c:v>0.25618826850794724</c:v>
                </c:pt>
                <c:pt idx="8">
                  <c:v>0.24518807616139787</c:v>
                </c:pt>
                <c:pt idx="9">
                  <c:v>0.26835618953385881</c:v>
                </c:pt>
                <c:pt idx="10">
                  <c:v>0.30811408604798907</c:v>
                </c:pt>
                <c:pt idx="11">
                  <c:v>0.36780139522820826</c:v>
                </c:pt>
                <c:pt idx="12">
                  <c:v>0.45664353876922514</c:v>
                </c:pt>
                <c:pt idx="13">
                  <c:v>0.5303361666329236</c:v>
                </c:pt>
                <c:pt idx="14">
                  <c:v>0.57397649419552976</c:v>
                </c:pt>
                <c:pt idx="15">
                  <c:v>0.8200733502453571</c:v>
                </c:pt>
              </c:numCache>
            </c:numRef>
          </c:yVal>
          <c:smooth val="0"/>
          <c:extLst>
            <c:ext xmlns:c16="http://schemas.microsoft.com/office/drawing/2014/chart" uri="{C3380CC4-5D6E-409C-BE32-E72D297353CC}">
              <c16:uniqueId val="{00000000-A042-4CB7-80AF-CCB97793505D}"/>
            </c:ext>
          </c:extLst>
        </c:ser>
        <c:ser>
          <c:idx val="1"/>
          <c:order val="1"/>
          <c:tx>
            <c:v>Sand 2 MPSR 3350 </c:v>
          </c:tx>
          <c:spPr>
            <a:ln w="28575">
              <a:solidFill>
                <a:srgbClr val="C00000"/>
              </a:solidFill>
            </a:ln>
          </c:spPr>
          <c:xVal>
            <c:numRef>
              <c:f>G.2!$D$15:$D$28</c:f>
              <c:numCache>
                <c:formatCode>0</c:formatCode>
                <c:ptCount val="14"/>
                <c:pt idx="0">
                  <c:v>7000</c:v>
                </c:pt>
                <c:pt idx="1">
                  <c:v>6500</c:v>
                </c:pt>
                <c:pt idx="2">
                  <c:v>6071</c:v>
                </c:pt>
                <c:pt idx="3">
                  <c:v>6000</c:v>
                </c:pt>
                <c:pt idx="4">
                  <c:v>5500</c:v>
                </c:pt>
                <c:pt idx="5">
                  <c:v>5000</c:v>
                </c:pt>
                <c:pt idx="6">
                  <c:v>4500</c:v>
                </c:pt>
                <c:pt idx="7">
                  <c:v>4000</c:v>
                </c:pt>
                <c:pt idx="8">
                  <c:v>3500</c:v>
                </c:pt>
                <c:pt idx="9">
                  <c:v>3000</c:v>
                </c:pt>
                <c:pt idx="10">
                  <c:v>2553</c:v>
                </c:pt>
                <c:pt idx="11">
                  <c:v>2000</c:v>
                </c:pt>
                <c:pt idx="12">
                  <c:v>1500</c:v>
                </c:pt>
                <c:pt idx="13">
                  <c:v>1000</c:v>
                </c:pt>
              </c:numCache>
            </c:numRef>
          </c:xVal>
          <c:yVal>
            <c:numRef>
              <c:f>G.2!$F$15:$F$28</c:f>
              <c:numCache>
                <c:formatCode>0.000</c:formatCode>
                <c:ptCount val="14"/>
                <c:pt idx="0">
                  <c:v>0.36766856340748977</c:v>
                </c:pt>
                <c:pt idx="1">
                  <c:v>0.35659169479207464</c:v>
                </c:pt>
                <c:pt idx="2">
                  <c:v>0.34713975089413629</c:v>
                </c:pt>
                <c:pt idx="3">
                  <c:v>0.34558030338724588</c:v>
                </c:pt>
                <c:pt idx="4">
                  <c:v>0.33463942054256979</c:v>
                </c:pt>
                <c:pt idx="5">
                  <c:v>0.32377495749518453</c:v>
                </c:pt>
                <c:pt idx="6">
                  <c:v>0.31299396310888816</c:v>
                </c:pt>
                <c:pt idx="7">
                  <c:v>0.3023049944664018</c:v>
                </c:pt>
                <c:pt idx="8">
                  <c:v>0.29171867030487192</c:v>
                </c:pt>
                <c:pt idx="9">
                  <c:v>0.28124853724888976</c:v>
                </c:pt>
                <c:pt idx="10">
                  <c:v>0.27200110586760928</c:v>
                </c:pt>
                <c:pt idx="11">
                  <c:v>0.29190659823026421</c:v>
                </c:pt>
                <c:pt idx="12">
                  <c:v>0.32541621285116079</c:v>
                </c:pt>
                <c:pt idx="13">
                  <c:v>0.37698629921347926</c:v>
                </c:pt>
              </c:numCache>
            </c:numRef>
          </c:yVal>
          <c:smooth val="0"/>
          <c:extLst>
            <c:ext xmlns:c16="http://schemas.microsoft.com/office/drawing/2014/chart" uri="{C3380CC4-5D6E-409C-BE32-E72D297353CC}">
              <c16:uniqueId val="{00000001-A042-4CB7-80AF-CCB97793505D}"/>
            </c:ext>
          </c:extLst>
        </c:ser>
        <c:ser>
          <c:idx val="2"/>
          <c:order val="2"/>
          <c:tx>
            <c:v>Sand 1 MPSR 3339</c:v>
          </c:tx>
          <c:spPr>
            <a:ln w="28575">
              <a:solidFill>
                <a:srgbClr val="92D050"/>
              </a:solidFill>
            </a:ln>
          </c:spPr>
          <c:xVal>
            <c:numRef>
              <c:f>G.3!$D$15:$D$29</c:f>
              <c:numCache>
                <c:formatCode>0</c:formatCode>
                <c:ptCount val="15"/>
                <c:pt idx="0">
                  <c:v>7000</c:v>
                </c:pt>
                <c:pt idx="1">
                  <c:v>6500</c:v>
                </c:pt>
                <c:pt idx="2">
                  <c:v>6000</c:v>
                </c:pt>
                <c:pt idx="3">
                  <c:v>5988</c:v>
                </c:pt>
                <c:pt idx="4">
                  <c:v>5500</c:v>
                </c:pt>
                <c:pt idx="5">
                  <c:v>5000</c:v>
                </c:pt>
                <c:pt idx="6">
                  <c:v>4500</c:v>
                </c:pt>
                <c:pt idx="7">
                  <c:v>4000</c:v>
                </c:pt>
                <c:pt idx="8">
                  <c:v>3500</c:v>
                </c:pt>
                <c:pt idx="9">
                  <c:v>3000</c:v>
                </c:pt>
                <c:pt idx="10">
                  <c:v>2500</c:v>
                </c:pt>
                <c:pt idx="11">
                  <c:v>2000</c:v>
                </c:pt>
                <c:pt idx="12">
                  <c:v>1500</c:v>
                </c:pt>
                <c:pt idx="13">
                  <c:v>1379</c:v>
                </c:pt>
                <c:pt idx="14">
                  <c:v>0</c:v>
                </c:pt>
              </c:numCache>
            </c:numRef>
          </c:xVal>
          <c:yVal>
            <c:numRef>
              <c:f>G.3!$F$15:$F$29</c:f>
              <c:numCache>
                <c:formatCode>0.000</c:formatCode>
                <c:ptCount val="15"/>
                <c:pt idx="0">
                  <c:v>0.78157297623030997</c:v>
                </c:pt>
                <c:pt idx="1">
                  <c:v>0.75673003429032482</c:v>
                </c:pt>
                <c:pt idx="2">
                  <c:v>0.73203394310730607</c:v>
                </c:pt>
                <c:pt idx="3">
                  <c:v>0.73144313136438688</c:v>
                </c:pt>
                <c:pt idx="4">
                  <c:v>0.70749598687442172</c:v>
                </c:pt>
                <c:pt idx="5">
                  <c:v>0.68312942317611347</c:v>
                </c:pt>
                <c:pt idx="6">
                  <c:v>0.65895006103929654</c:v>
                </c:pt>
                <c:pt idx="7">
                  <c:v>0.63497709208902264</c:v>
                </c:pt>
                <c:pt idx="8">
                  <c:v>0.61123433178068509</c:v>
                </c:pt>
                <c:pt idx="9">
                  <c:v>0.58775216216718074</c:v>
                </c:pt>
                <c:pt idx="10">
                  <c:v>0.5645707603614597</c:v>
                </c:pt>
                <c:pt idx="11">
                  <c:v>0.54174590620927754</c:v>
                </c:pt>
                <c:pt idx="12">
                  <c:v>0.51936065271316911</c:v>
                </c:pt>
                <c:pt idx="13">
                  <c:v>0.51402309890314779</c:v>
                </c:pt>
                <c:pt idx="14">
                  <c:v>0.78800000000000003</c:v>
                </c:pt>
              </c:numCache>
            </c:numRef>
          </c:yVal>
          <c:smooth val="0"/>
          <c:extLst>
            <c:ext xmlns:c16="http://schemas.microsoft.com/office/drawing/2014/chart" uri="{C3380CC4-5D6E-409C-BE32-E72D297353CC}">
              <c16:uniqueId val="{00000002-A042-4CB7-80AF-CCB97793505D}"/>
            </c:ext>
          </c:extLst>
        </c:ser>
        <c:dLbls>
          <c:showLegendKey val="0"/>
          <c:showVal val="0"/>
          <c:showCatName val="0"/>
          <c:showSerName val="0"/>
          <c:showPercent val="0"/>
          <c:showBubbleSize val="0"/>
        </c:dLbls>
        <c:axId val="931939408"/>
        <c:axId val="1"/>
      </c:scatterChart>
      <c:valAx>
        <c:axId val="931939408"/>
        <c:scaling>
          <c:orientation val="minMax"/>
        </c:scaling>
        <c:delete val="0"/>
        <c:axPos val="b"/>
        <c:majorGridlines/>
        <c:minorGridlines/>
        <c:title>
          <c:tx>
            <c:rich>
              <a:bodyPr/>
              <a:lstStyle/>
              <a:p>
                <a:pPr>
                  <a:defRPr/>
                </a:pPr>
                <a:r>
                  <a:rPr lang="en-US"/>
                  <a:t>Reservoir Pressure (psig)</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title>
          <c:tx>
            <c:rich>
              <a:bodyPr rot="-5400000" vert="horz"/>
              <a:lstStyle/>
              <a:p>
                <a:pPr>
                  <a:defRPr/>
                </a:pPr>
                <a:r>
                  <a:rPr lang="en-US"/>
                  <a:t>Viscosity (cP)</a:t>
                </a:r>
              </a:p>
            </c:rich>
          </c:tx>
          <c:overlay val="0"/>
        </c:title>
        <c:numFmt formatCode="0.000" sourceLinked="1"/>
        <c:majorTickMark val="out"/>
        <c:minorTickMark val="none"/>
        <c:tickLblPos val="nextTo"/>
        <c:crossAx val="931939408"/>
        <c:crosses val="autoZero"/>
        <c:crossBetween val="midCat"/>
      </c:valAx>
    </c:plotArea>
    <c:legend>
      <c:legendPos val="r"/>
      <c:layout>
        <c:manualLayout>
          <c:xMode val="edge"/>
          <c:yMode val="edge"/>
          <c:x val="0.67731969050743657"/>
          <c:y val="0.72112072563367746"/>
          <c:w val="0.21444116360454946"/>
          <c:h val="0.14804002856533394"/>
        </c:manualLayout>
      </c:layout>
      <c:overlay val="0"/>
      <c:spPr>
        <a:solidFill>
          <a:schemeClr val="bg1"/>
        </a:solidFill>
        <a:ln>
          <a:solidFill>
            <a:schemeClr val="bg1">
              <a:lumMod val="65000"/>
            </a:schemeClr>
          </a:solidFill>
        </a:ln>
      </c:spPr>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13.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drawing14.x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emf"/></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4.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5.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6.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57150</xdr:colOff>
          <xdr:row>5</xdr:row>
          <xdr:rowOff>85725</xdr:rowOff>
        </xdr:from>
        <xdr:to>
          <xdr:col>8</xdr:col>
          <xdr:colOff>695325</xdr:colOff>
          <xdr:row>9</xdr:row>
          <xdr:rowOff>95250</xdr:rowOff>
        </xdr:to>
        <xdr:sp macro="" textlink="">
          <xdr:nvSpPr>
            <xdr:cNvPr id="58369" name="Button 1" hidden="1">
              <a:extLst>
                <a:ext uri="{63B3BB69-23CF-44E3-9099-C40C66FF867C}">
                  <a14:compatExt spid="_x0000_s58369"/>
                </a:ext>
                <a:ext uri="{FF2B5EF4-FFF2-40B4-BE49-F238E27FC236}">
                  <a16:creationId xmlns:a16="http://schemas.microsoft.com/office/drawing/2014/main" id="{23BB6741-6380-4672-9CE7-EAB9F6A07C1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000" b="1" i="0" u="none" strike="noStrike" baseline="0">
                  <a:solidFill>
                    <a:srgbClr val="000000"/>
                  </a:solidFill>
                  <a:latin typeface="Helvetica"/>
                  <a:cs typeface="Helvetica"/>
                </a:rPr>
                <a:t>Print all Pages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38100</xdr:colOff>
          <xdr:row>1</xdr:row>
          <xdr:rowOff>38100</xdr:rowOff>
        </xdr:from>
        <xdr:to>
          <xdr:col>11</xdr:col>
          <xdr:colOff>38100</xdr:colOff>
          <xdr:row>5</xdr:row>
          <xdr:rowOff>47625</xdr:rowOff>
        </xdr:to>
        <xdr:sp macro="" textlink="">
          <xdr:nvSpPr>
            <xdr:cNvPr id="58370" name="Button 2" hidden="1">
              <a:extLst>
                <a:ext uri="{63B3BB69-23CF-44E3-9099-C40C66FF867C}">
                  <a14:compatExt spid="_x0000_s58370"/>
                </a:ext>
                <a:ext uri="{FF2B5EF4-FFF2-40B4-BE49-F238E27FC236}">
                  <a16:creationId xmlns:a16="http://schemas.microsoft.com/office/drawing/2014/main" id="{24AAA92A-3746-4853-8E78-8543C5CE0D5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000" b="1" i="0" u="none" strike="noStrike" baseline="0">
                  <a:solidFill>
                    <a:srgbClr val="000000"/>
                  </a:solidFill>
                  <a:latin typeface="Helvetica"/>
                  <a:cs typeface="Helvetica"/>
                </a:rPr>
                <a:t>Page Setup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28575</xdr:colOff>
          <xdr:row>5</xdr:row>
          <xdr:rowOff>85725</xdr:rowOff>
        </xdr:from>
        <xdr:to>
          <xdr:col>11</xdr:col>
          <xdr:colOff>47625</xdr:colOff>
          <xdr:row>9</xdr:row>
          <xdr:rowOff>85725</xdr:rowOff>
        </xdr:to>
        <xdr:sp macro="" textlink="">
          <xdr:nvSpPr>
            <xdr:cNvPr id="58371" name="Button 3" hidden="1">
              <a:extLst>
                <a:ext uri="{63B3BB69-23CF-44E3-9099-C40C66FF867C}">
                  <a14:compatExt spid="_x0000_s58371"/>
                </a:ext>
                <a:ext uri="{FF2B5EF4-FFF2-40B4-BE49-F238E27FC236}">
                  <a16:creationId xmlns:a16="http://schemas.microsoft.com/office/drawing/2014/main" id="{B6EC3709-EEBF-4073-8EBE-632F351EECE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000" b="1" i="0" u="none" strike="noStrike" baseline="0">
                  <a:solidFill>
                    <a:srgbClr val="000000"/>
                  </a:solidFill>
                  <a:latin typeface="Helvetica"/>
                  <a:cs typeface="Helvetica"/>
                </a:rPr>
                <a:t>Generate PDF </a:t>
              </a:r>
            </a:p>
            <a:p>
              <a:pPr algn="ctr" rtl="0">
                <a:defRPr sz="1000"/>
              </a:pPr>
              <a:r>
                <a:rPr lang="en-AU" sz="1000" b="1" i="0" u="none" strike="noStrike" baseline="0">
                  <a:solidFill>
                    <a:srgbClr val="000000"/>
                  </a:solidFill>
                  <a:latin typeface="Helvetica"/>
                  <a:cs typeface="Helvetica"/>
                </a:rPr>
                <a:t>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85725</xdr:colOff>
          <xdr:row>1</xdr:row>
          <xdr:rowOff>28575</xdr:rowOff>
        </xdr:from>
        <xdr:to>
          <xdr:col>12</xdr:col>
          <xdr:colOff>657225</xdr:colOff>
          <xdr:row>5</xdr:row>
          <xdr:rowOff>47625</xdr:rowOff>
        </xdr:to>
        <xdr:sp macro="" textlink="">
          <xdr:nvSpPr>
            <xdr:cNvPr id="58372" name="Button 4" hidden="1">
              <a:extLst>
                <a:ext uri="{63B3BB69-23CF-44E3-9099-C40C66FF867C}">
                  <a14:compatExt spid="_x0000_s58372"/>
                </a:ext>
                <a:ext uri="{FF2B5EF4-FFF2-40B4-BE49-F238E27FC236}">
                  <a16:creationId xmlns:a16="http://schemas.microsoft.com/office/drawing/2014/main" id="{B6741ED9-9684-470C-9F2C-8E945476570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000" b="1" i="0" u="none" strike="noStrike" baseline="0">
                  <a:solidFill>
                    <a:srgbClr val="000000"/>
                  </a:solidFill>
                  <a:latin typeface="Helvetica"/>
                  <a:cs typeface="Helvetica"/>
                </a:rPr>
                <a:t>Black Fonts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47625</xdr:colOff>
          <xdr:row>1</xdr:row>
          <xdr:rowOff>38100</xdr:rowOff>
        </xdr:from>
        <xdr:to>
          <xdr:col>9</xdr:col>
          <xdr:colOff>0</xdr:colOff>
          <xdr:row>5</xdr:row>
          <xdr:rowOff>47625</xdr:rowOff>
        </xdr:to>
        <xdr:sp macro="" textlink="">
          <xdr:nvSpPr>
            <xdr:cNvPr id="58373" name="Button 5" hidden="1">
              <a:extLst>
                <a:ext uri="{63B3BB69-23CF-44E3-9099-C40C66FF867C}">
                  <a14:compatExt spid="_x0000_s58373"/>
                </a:ext>
                <a:ext uri="{FF2B5EF4-FFF2-40B4-BE49-F238E27FC236}">
                  <a16:creationId xmlns:a16="http://schemas.microsoft.com/office/drawing/2014/main" id="{09C59BEB-C349-43B2-AC9C-8800AA5C58E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000" b="1" i="0" u="none" strike="noStrike" baseline="0">
                  <a:solidFill>
                    <a:srgbClr val="000000"/>
                  </a:solidFill>
                  <a:latin typeface="Helvetica"/>
                  <a:cs typeface="Helvetica"/>
                </a:rPr>
                <a:t>Add Section to </a:t>
              </a:r>
            </a:p>
            <a:p>
              <a:pPr algn="ctr" rtl="0">
                <a:defRPr sz="1000"/>
              </a:pPr>
              <a:r>
                <a:rPr lang="en-AU" sz="1000" b="1" i="0" u="none" strike="noStrike" baseline="0">
                  <a:solidFill>
                    <a:srgbClr val="000000"/>
                  </a:solidFill>
                  <a:latin typeface="Helvetica"/>
                  <a:cs typeface="Helvetica"/>
                </a:rPr>
                <a:t>Final Report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85725</xdr:colOff>
          <xdr:row>5</xdr:row>
          <xdr:rowOff>85725</xdr:rowOff>
        </xdr:from>
        <xdr:to>
          <xdr:col>12</xdr:col>
          <xdr:colOff>657225</xdr:colOff>
          <xdr:row>9</xdr:row>
          <xdr:rowOff>95250</xdr:rowOff>
        </xdr:to>
        <xdr:sp macro="" textlink="">
          <xdr:nvSpPr>
            <xdr:cNvPr id="58374" name="Button 6" hidden="1">
              <a:extLst>
                <a:ext uri="{63B3BB69-23CF-44E3-9099-C40C66FF867C}">
                  <a14:compatExt spid="_x0000_s58374"/>
                </a:ext>
                <a:ext uri="{FF2B5EF4-FFF2-40B4-BE49-F238E27FC236}">
                  <a16:creationId xmlns:a16="http://schemas.microsoft.com/office/drawing/2014/main" id="{5FE38C33-6E50-4307-B4F3-26B09EFE91B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000" b="1" i="0" u="none" strike="noStrike" baseline="0">
                  <a:solidFill>
                    <a:srgbClr val="000000"/>
                  </a:solidFill>
                  <a:latin typeface="Helvetica"/>
                  <a:cs typeface="Helvetica"/>
                </a:rPr>
                <a:t>Go To Help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47625</xdr:colOff>
          <xdr:row>9</xdr:row>
          <xdr:rowOff>142875</xdr:rowOff>
        </xdr:from>
        <xdr:to>
          <xdr:col>12</xdr:col>
          <xdr:colOff>657225</xdr:colOff>
          <xdr:row>11</xdr:row>
          <xdr:rowOff>114300</xdr:rowOff>
        </xdr:to>
        <xdr:sp macro="" textlink="">
          <xdr:nvSpPr>
            <xdr:cNvPr id="58375" name="Button 7" hidden="1">
              <a:extLst>
                <a:ext uri="{63B3BB69-23CF-44E3-9099-C40C66FF867C}">
                  <a14:compatExt spid="_x0000_s58375"/>
                </a:ext>
                <a:ext uri="{FF2B5EF4-FFF2-40B4-BE49-F238E27FC236}">
                  <a16:creationId xmlns:a16="http://schemas.microsoft.com/office/drawing/2014/main" id="{7BB1C64B-3F79-4FA0-9DC1-A71C74C14FE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AU" sz="1000" b="1" i="0" u="none" strike="noStrike" baseline="0">
                  <a:solidFill>
                    <a:srgbClr val="000000"/>
                  </a:solidFill>
                  <a:latin typeface="Helvetica"/>
                  <a:cs typeface="Helvetica"/>
                </a:rPr>
                <a:t>Delete Introduced Range Names</a:t>
              </a:r>
            </a:p>
          </xdr:txBody>
        </xdr:sp>
        <xdr:clientData fPrintsWithSheet="0"/>
      </xdr:twoCellAnchor>
    </mc:Choice>
    <mc:Fallback/>
  </mc:AlternateContent>
  <xdr:twoCellAnchor>
    <xdr:from>
      <xdr:col>1</xdr:col>
      <xdr:colOff>1304925</xdr:colOff>
      <xdr:row>69</xdr:row>
      <xdr:rowOff>123825</xdr:rowOff>
    </xdr:from>
    <xdr:to>
      <xdr:col>5</xdr:col>
      <xdr:colOff>133350</xdr:colOff>
      <xdr:row>95</xdr:row>
      <xdr:rowOff>9525</xdr:rowOff>
    </xdr:to>
    <xdr:pic>
      <xdr:nvPicPr>
        <xdr:cNvPr id="58425" name="Picture 8">
          <a:extLst>
            <a:ext uri="{FF2B5EF4-FFF2-40B4-BE49-F238E27FC236}">
              <a16:creationId xmlns:a16="http://schemas.microsoft.com/office/drawing/2014/main" id="{C5B41979-2BC9-4BE1-8FAF-BFA290256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2625" y="10772775"/>
          <a:ext cx="2819400" cy="371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104775</xdr:colOff>
      <xdr:row>36</xdr:row>
      <xdr:rowOff>114300</xdr:rowOff>
    </xdr:from>
    <xdr:to>
      <xdr:col>7</xdr:col>
      <xdr:colOff>333375</xdr:colOff>
      <xdr:row>66</xdr:row>
      <xdr:rowOff>28575</xdr:rowOff>
    </xdr:to>
    <xdr:graphicFrame macro="">
      <xdr:nvGraphicFramePr>
        <xdr:cNvPr id="198664" name="Chart 1">
          <a:extLst>
            <a:ext uri="{FF2B5EF4-FFF2-40B4-BE49-F238E27FC236}">
              <a16:creationId xmlns:a16="http://schemas.microsoft.com/office/drawing/2014/main" id="{E4B68242-E11E-43C2-98B7-0AFC34180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238125</xdr:colOff>
      <xdr:row>36</xdr:row>
      <xdr:rowOff>66675</xdr:rowOff>
    </xdr:from>
    <xdr:to>
      <xdr:col>7</xdr:col>
      <xdr:colOff>466725</xdr:colOff>
      <xdr:row>65</xdr:row>
      <xdr:rowOff>123825</xdr:rowOff>
    </xdr:to>
    <xdr:graphicFrame macro="">
      <xdr:nvGraphicFramePr>
        <xdr:cNvPr id="194567" name="Chart 1">
          <a:extLst>
            <a:ext uri="{FF2B5EF4-FFF2-40B4-BE49-F238E27FC236}">
              <a16:creationId xmlns:a16="http://schemas.microsoft.com/office/drawing/2014/main" id="{16521BAE-25B4-43C1-BF8A-2E2CFBEFD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28575</xdr:colOff>
      <xdr:row>11</xdr:row>
      <xdr:rowOff>133350</xdr:rowOff>
    </xdr:from>
    <xdr:to>
      <xdr:col>14</xdr:col>
      <xdr:colOff>85725</xdr:colOff>
      <xdr:row>34</xdr:row>
      <xdr:rowOff>104775</xdr:rowOff>
    </xdr:to>
    <xdr:pic>
      <xdr:nvPicPr>
        <xdr:cNvPr id="186465" name="Picture 7">
          <a:extLst>
            <a:ext uri="{FF2B5EF4-FFF2-40B4-BE49-F238E27FC236}">
              <a16:creationId xmlns:a16="http://schemas.microsoft.com/office/drawing/2014/main" id="{4603AAC9-B3F4-4D16-B79D-F888B87DCE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48575" y="1876425"/>
          <a:ext cx="5886450" cy="325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19050</xdr:colOff>
      <xdr:row>40</xdr:row>
      <xdr:rowOff>0</xdr:rowOff>
    </xdr:from>
    <xdr:to>
      <xdr:col>14</xdr:col>
      <xdr:colOff>47625</xdr:colOff>
      <xdr:row>64</xdr:row>
      <xdr:rowOff>104775</xdr:rowOff>
    </xdr:to>
    <xdr:pic>
      <xdr:nvPicPr>
        <xdr:cNvPr id="186466" name="Picture 8">
          <a:extLst>
            <a:ext uri="{FF2B5EF4-FFF2-40B4-BE49-F238E27FC236}">
              <a16:creationId xmlns:a16="http://schemas.microsoft.com/office/drawing/2014/main" id="{F77A0F74-6797-472C-81DF-A2E7EF5DB9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39050" y="5886450"/>
          <a:ext cx="5857875" cy="3533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12</xdr:col>
      <xdr:colOff>47625</xdr:colOff>
      <xdr:row>11</xdr:row>
      <xdr:rowOff>114300</xdr:rowOff>
    </xdr:from>
    <xdr:to>
      <xdr:col>14</xdr:col>
      <xdr:colOff>66675</xdr:colOff>
      <xdr:row>37</xdr:row>
      <xdr:rowOff>38100</xdr:rowOff>
    </xdr:to>
    <xdr:pic>
      <xdr:nvPicPr>
        <xdr:cNvPr id="190561" name="Picture 5">
          <a:extLst>
            <a:ext uri="{FF2B5EF4-FFF2-40B4-BE49-F238E27FC236}">
              <a16:creationId xmlns:a16="http://schemas.microsoft.com/office/drawing/2014/main" id="{6CC2218C-4658-4A3A-9BFC-66C7D5D53D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67625" y="1857375"/>
          <a:ext cx="5848350" cy="3638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66675</xdr:colOff>
      <xdr:row>40</xdr:row>
      <xdr:rowOff>38100</xdr:rowOff>
    </xdr:from>
    <xdr:to>
      <xdr:col>14</xdr:col>
      <xdr:colOff>85725</xdr:colOff>
      <xdr:row>65</xdr:row>
      <xdr:rowOff>19050</xdr:rowOff>
    </xdr:to>
    <xdr:pic>
      <xdr:nvPicPr>
        <xdr:cNvPr id="190562" name="Picture 6">
          <a:extLst>
            <a:ext uri="{FF2B5EF4-FFF2-40B4-BE49-F238E27FC236}">
              <a16:creationId xmlns:a16="http://schemas.microsoft.com/office/drawing/2014/main" id="{21E2F0C6-ED78-4C10-8D61-982AC4E59F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86675" y="5924550"/>
          <a:ext cx="5848350" cy="3552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12</xdr:col>
      <xdr:colOff>38100</xdr:colOff>
      <xdr:row>11</xdr:row>
      <xdr:rowOff>133350</xdr:rowOff>
    </xdr:from>
    <xdr:to>
      <xdr:col>14</xdr:col>
      <xdr:colOff>76200</xdr:colOff>
      <xdr:row>37</xdr:row>
      <xdr:rowOff>57150</xdr:rowOff>
    </xdr:to>
    <xdr:pic>
      <xdr:nvPicPr>
        <xdr:cNvPr id="191583" name="Picture 1">
          <a:extLst>
            <a:ext uri="{FF2B5EF4-FFF2-40B4-BE49-F238E27FC236}">
              <a16:creationId xmlns:a16="http://schemas.microsoft.com/office/drawing/2014/main" id="{679B67A6-915A-41EF-9F35-8D646BE14D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58100" y="1876425"/>
          <a:ext cx="5867400" cy="3638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85725</xdr:colOff>
      <xdr:row>40</xdr:row>
      <xdr:rowOff>38100</xdr:rowOff>
    </xdr:from>
    <xdr:to>
      <xdr:col>14</xdr:col>
      <xdr:colOff>57150</xdr:colOff>
      <xdr:row>64</xdr:row>
      <xdr:rowOff>76200</xdr:rowOff>
    </xdr:to>
    <xdr:pic>
      <xdr:nvPicPr>
        <xdr:cNvPr id="191584" name="Picture 2">
          <a:extLst>
            <a:ext uri="{FF2B5EF4-FFF2-40B4-BE49-F238E27FC236}">
              <a16:creationId xmlns:a16="http://schemas.microsoft.com/office/drawing/2014/main" id="{0ADDAA93-1E4F-4BFB-B5FA-C9EDB3E79BB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05725" y="5924550"/>
          <a:ext cx="5800725" cy="3467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9525</xdr:colOff>
      <xdr:row>33</xdr:row>
      <xdr:rowOff>0</xdr:rowOff>
    </xdr:from>
    <xdr:to>
      <xdr:col>9</xdr:col>
      <xdr:colOff>19050</xdr:colOff>
      <xdr:row>60</xdr:row>
      <xdr:rowOff>0</xdr:rowOff>
    </xdr:to>
    <xdr:pic>
      <xdr:nvPicPr>
        <xdr:cNvPr id="187439" name="Picture 23">
          <a:extLst>
            <a:ext uri="{FF2B5EF4-FFF2-40B4-BE49-F238E27FC236}">
              <a16:creationId xmlns:a16="http://schemas.microsoft.com/office/drawing/2014/main" id="{4796BFC9-2154-48D0-A0EC-A8B0D1A539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7800" y="4905375"/>
          <a:ext cx="5800725" cy="385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542925</xdr:colOff>
      <xdr:row>12</xdr:row>
      <xdr:rowOff>76200</xdr:rowOff>
    </xdr:from>
    <xdr:to>
      <xdr:col>13</xdr:col>
      <xdr:colOff>342900</xdr:colOff>
      <xdr:row>50</xdr:row>
      <xdr:rowOff>47625</xdr:rowOff>
    </xdr:to>
    <xdr:graphicFrame macro="">
      <xdr:nvGraphicFramePr>
        <xdr:cNvPr id="187440" name="Chart 1">
          <a:extLst>
            <a:ext uri="{FF2B5EF4-FFF2-40B4-BE49-F238E27FC236}">
              <a16:creationId xmlns:a16="http://schemas.microsoft.com/office/drawing/2014/main" id="{3A90D0D2-EC69-4C2F-8490-E2AD24DF1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33</xdr:row>
      <xdr:rowOff>0</xdr:rowOff>
    </xdr:from>
    <xdr:to>
      <xdr:col>8</xdr:col>
      <xdr:colOff>85725</xdr:colOff>
      <xdr:row>59</xdr:row>
      <xdr:rowOff>123825</xdr:rowOff>
    </xdr:to>
    <xdr:pic>
      <xdr:nvPicPr>
        <xdr:cNvPr id="188465" name="Picture 24">
          <a:extLst>
            <a:ext uri="{FF2B5EF4-FFF2-40B4-BE49-F238E27FC236}">
              <a16:creationId xmlns:a16="http://schemas.microsoft.com/office/drawing/2014/main" id="{F08835C4-2C0E-4465-8F72-D531714CC5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38275" y="4905375"/>
          <a:ext cx="5772150" cy="383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28575</xdr:colOff>
      <xdr:row>33</xdr:row>
      <xdr:rowOff>9525</xdr:rowOff>
    </xdr:from>
    <xdr:to>
      <xdr:col>9</xdr:col>
      <xdr:colOff>28575</xdr:colOff>
      <xdr:row>60</xdr:row>
      <xdr:rowOff>9525</xdr:rowOff>
    </xdr:to>
    <xdr:pic>
      <xdr:nvPicPr>
        <xdr:cNvPr id="189489" name="Picture 25">
          <a:extLst>
            <a:ext uri="{FF2B5EF4-FFF2-40B4-BE49-F238E27FC236}">
              <a16:creationId xmlns:a16="http://schemas.microsoft.com/office/drawing/2014/main" id="{F2E83F9B-84FC-4D02-9F93-772E38646F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6850" y="4914900"/>
          <a:ext cx="5791200" cy="385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114300</xdr:colOff>
      <xdr:row>50</xdr:row>
      <xdr:rowOff>114300</xdr:rowOff>
    </xdr:from>
    <xdr:to>
      <xdr:col>8</xdr:col>
      <xdr:colOff>762000</xdr:colOff>
      <xdr:row>63</xdr:row>
      <xdr:rowOff>28575</xdr:rowOff>
    </xdr:to>
    <xdr:sp macro="" textlink="">
      <xdr:nvSpPr>
        <xdr:cNvPr id="90113" name="Text Box 1">
          <a:extLst>
            <a:ext uri="{FF2B5EF4-FFF2-40B4-BE49-F238E27FC236}">
              <a16:creationId xmlns:a16="http://schemas.microsoft.com/office/drawing/2014/main" id="{927E10FE-903E-4018-8472-6C51DDDC55CA}"/>
            </a:ext>
          </a:extLst>
        </xdr:cNvPr>
        <xdr:cNvSpPr txBox="1">
          <a:spLocks noChangeArrowheads="1"/>
        </xdr:cNvSpPr>
      </xdr:nvSpPr>
      <xdr:spPr bwMode="auto">
        <a:xfrm>
          <a:off x="762000" y="7477125"/>
          <a:ext cx="5667375" cy="1771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27432" bIns="0" anchor="t" upright="1"/>
        <a:lstStyle/>
        <a:p>
          <a:pPr algn="just" rtl="0">
            <a:defRPr sz="1000"/>
          </a:pPr>
          <a:r>
            <a:rPr lang="en-AU" sz="800" b="0" i="0" u="none" strike="noStrike" baseline="0">
              <a:solidFill>
                <a:srgbClr val="000000"/>
              </a:solidFill>
              <a:latin typeface="Helvetica"/>
              <a:cs typeface="Helvetica"/>
            </a:rPr>
            <a:t>Note :</a:t>
          </a:r>
        </a:p>
        <a:p>
          <a:pPr algn="just" rtl="0">
            <a:defRPr sz="1000"/>
          </a:pPr>
          <a:r>
            <a:rPr lang="en-AU" sz="800" b="0" i="0" u="none" strike="noStrike" baseline="0">
              <a:solidFill>
                <a:srgbClr val="000000"/>
              </a:solidFill>
              <a:latin typeface="Helvetica"/>
              <a:cs typeface="Helvetica"/>
            </a:rPr>
            <a:t>The gas mole % compositions were calculated from the measured weight % compositions using the most detailed analysis results, involving as many of the above components as were identified.  The reported component mole % compositions were then sub-grouped into the generic carbon number components.</a:t>
          </a:r>
        </a:p>
        <a:p>
          <a:pPr algn="just" rtl="0">
            <a:defRPr sz="1000"/>
          </a:pPr>
          <a:endParaRPr lang="en-AU" sz="800" b="0" i="0" u="none" strike="noStrike" baseline="0">
            <a:solidFill>
              <a:srgbClr val="000000"/>
            </a:solidFill>
            <a:latin typeface="Helvetica"/>
            <a:cs typeface="Helvetica"/>
          </a:endParaRPr>
        </a:p>
        <a:p>
          <a:pPr algn="just" rtl="0">
            <a:defRPr sz="1000"/>
          </a:pPr>
          <a:endParaRPr lang="en-AU" sz="800" b="0" i="0" u="none" strike="noStrike" baseline="0">
            <a:solidFill>
              <a:srgbClr val="000000"/>
            </a:solidFill>
            <a:latin typeface="Helvetica"/>
            <a:cs typeface="Helvetica"/>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50</xdr:row>
      <xdr:rowOff>114300</xdr:rowOff>
    </xdr:from>
    <xdr:to>
      <xdr:col>1</xdr:col>
      <xdr:colOff>0</xdr:colOff>
      <xdr:row>63</xdr:row>
      <xdr:rowOff>28575</xdr:rowOff>
    </xdr:to>
    <xdr:sp macro="" textlink="">
      <xdr:nvSpPr>
        <xdr:cNvPr id="91137" name="Text Box 1">
          <a:extLst>
            <a:ext uri="{FF2B5EF4-FFF2-40B4-BE49-F238E27FC236}">
              <a16:creationId xmlns:a16="http://schemas.microsoft.com/office/drawing/2014/main" id="{617FB7F6-8867-4193-B878-BF6FB03290B7}"/>
            </a:ext>
          </a:extLst>
        </xdr:cNvPr>
        <xdr:cNvSpPr txBox="1">
          <a:spLocks noChangeArrowheads="1"/>
        </xdr:cNvSpPr>
      </xdr:nvSpPr>
      <xdr:spPr bwMode="auto">
        <a:xfrm>
          <a:off x="647700" y="7477125"/>
          <a:ext cx="0" cy="1771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27432" bIns="0" anchor="t" upright="1"/>
        <a:lstStyle/>
        <a:p>
          <a:pPr algn="just" rtl="0">
            <a:defRPr sz="1000"/>
          </a:pPr>
          <a:r>
            <a:rPr lang="en-AU" sz="800" b="0" i="0" u="none" strike="noStrike" baseline="0">
              <a:solidFill>
                <a:srgbClr val="000000"/>
              </a:solidFill>
              <a:latin typeface="Helvetica"/>
              <a:cs typeface="Helvetica"/>
            </a:rPr>
            <a:t>Note :</a:t>
          </a:r>
        </a:p>
        <a:p>
          <a:pPr algn="just" rtl="0">
            <a:defRPr sz="1000"/>
          </a:pPr>
          <a:r>
            <a:rPr lang="en-AU" sz="800" b="0" i="0" u="none" strike="noStrike" baseline="0">
              <a:solidFill>
                <a:srgbClr val="000000"/>
              </a:solidFill>
              <a:latin typeface="Helvetica"/>
              <a:cs typeface="Helvetica"/>
            </a:rPr>
            <a:t>The gas mole % compositions were calculated from the measured weight % compositions using the most detailed analysis results, involving as many of the above components as were identified.  The reported component mole % compositions were then sub-grouped into the generic carbon number components.</a:t>
          </a:r>
        </a:p>
        <a:p>
          <a:pPr algn="just" rtl="0">
            <a:defRPr sz="1000"/>
          </a:pPr>
          <a:endParaRPr lang="en-AU" sz="800" b="0" i="0" u="none" strike="noStrike" baseline="0">
            <a:solidFill>
              <a:srgbClr val="000000"/>
            </a:solidFill>
            <a:latin typeface="Helvetica"/>
            <a:cs typeface="Helvetica"/>
          </a:endParaRPr>
        </a:p>
        <a:p>
          <a:pPr algn="just" rtl="0">
            <a:defRPr sz="1000"/>
          </a:pPr>
          <a:endParaRPr lang="en-AU" sz="800" b="0" i="0" u="none" strike="noStrike" baseline="0">
            <a:solidFill>
              <a:srgbClr val="000000"/>
            </a:solidFill>
            <a:latin typeface="Helvetica"/>
            <a:cs typeface="Helvetica"/>
          </a:endParaRPr>
        </a:p>
      </xdr:txBody>
    </xdr:sp>
    <xdr:clientData/>
  </xdr:twoCellAnchor>
  <xdr:twoCellAnchor>
    <xdr:from>
      <xdr:col>1</xdr:col>
      <xdr:colOff>104775</xdr:colOff>
      <xdr:row>52</xdr:row>
      <xdr:rowOff>104775</xdr:rowOff>
    </xdr:from>
    <xdr:to>
      <xdr:col>8</xdr:col>
      <xdr:colOff>733425</xdr:colOff>
      <xdr:row>59</xdr:row>
      <xdr:rowOff>28575</xdr:rowOff>
    </xdr:to>
    <xdr:sp macro="" textlink="">
      <xdr:nvSpPr>
        <xdr:cNvPr id="91138" name="Text 29">
          <a:extLst>
            <a:ext uri="{FF2B5EF4-FFF2-40B4-BE49-F238E27FC236}">
              <a16:creationId xmlns:a16="http://schemas.microsoft.com/office/drawing/2014/main" id="{28DAC6FA-F697-461B-A84E-0315D52054CF}"/>
            </a:ext>
          </a:extLst>
        </xdr:cNvPr>
        <xdr:cNvSpPr txBox="1">
          <a:spLocks noChangeArrowheads="1"/>
        </xdr:cNvSpPr>
      </xdr:nvSpPr>
      <xdr:spPr bwMode="auto">
        <a:xfrm>
          <a:off x="752475" y="7753350"/>
          <a:ext cx="5562600" cy="923925"/>
        </a:xfrm>
        <a:prstGeom prst="rect">
          <a:avLst/>
        </a:prstGeom>
        <a:solidFill>
          <a:srgbClr xmlns:mc="http://schemas.openxmlformats.org/markup-compatibility/2006" xmlns:a14="http://schemas.microsoft.com/office/drawing/2010/main" val="FFFFFF" mc:Ignorable="a14" a14:legacySpreadsheetColorIndex="65"/>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just" rtl="0">
            <a:defRPr sz="1000"/>
          </a:pPr>
          <a:r>
            <a:rPr lang="en-AU" sz="800" b="0" i="0" u="none" strike="noStrike" baseline="0">
              <a:solidFill>
                <a:srgbClr val="000000"/>
              </a:solidFill>
              <a:latin typeface="Helvetica"/>
              <a:cs typeface="Helvetica"/>
            </a:rPr>
            <a:t>Note :</a:t>
          </a:r>
        </a:p>
        <a:p>
          <a:pPr algn="just" rtl="0">
            <a:defRPr sz="1000"/>
          </a:pPr>
          <a:r>
            <a:rPr lang="en-AU" sz="800" b="0" i="0" u="none" strike="noStrike" baseline="0">
              <a:solidFill>
                <a:srgbClr val="000000"/>
              </a:solidFill>
              <a:latin typeface="Helvetica"/>
              <a:cs typeface="Helvetica"/>
            </a:rPr>
            <a:t>The residue mole weight and density values ( eg heptanes plus, undecanes plus, eicosanes plus) are calculated so that the calculated average mole weights and densities correspond with the measured values. This can lead to anomalous residue mole weights and densities where the Katz and Firoozabadi values may not be suitable for the isomer groups detected.</a:t>
          </a:r>
        </a:p>
        <a:p>
          <a:pPr algn="just" rtl="0">
            <a:lnSpc>
              <a:spcPts val="700"/>
            </a:lnSpc>
            <a:defRPr sz="1000"/>
          </a:pPr>
          <a:endParaRPr lang="en-AU" sz="800" b="0" i="0" u="none" strike="noStrike" baseline="0">
            <a:solidFill>
              <a:srgbClr val="000000"/>
            </a:solidFill>
            <a:latin typeface="Helvetica"/>
            <a:cs typeface="Helvetic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0</xdr:colOff>
      <xdr:row>29</xdr:row>
      <xdr:rowOff>38100</xdr:rowOff>
    </xdr:from>
    <xdr:to>
      <xdr:col>21</xdr:col>
      <xdr:colOff>0</xdr:colOff>
      <xdr:row>52</xdr:row>
      <xdr:rowOff>0</xdr:rowOff>
    </xdr:to>
    <xdr:graphicFrame macro="">
      <xdr:nvGraphicFramePr>
        <xdr:cNvPr id="110739" name="Chart 1">
          <a:extLst>
            <a:ext uri="{FF2B5EF4-FFF2-40B4-BE49-F238E27FC236}">
              <a16:creationId xmlns:a16="http://schemas.microsoft.com/office/drawing/2014/main" id="{EB279B46-7734-4BD9-9BBC-D9C727A34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28</xdr:row>
      <xdr:rowOff>0</xdr:rowOff>
    </xdr:from>
    <xdr:to>
      <xdr:col>21</xdr:col>
      <xdr:colOff>0</xdr:colOff>
      <xdr:row>52</xdr:row>
      <xdr:rowOff>0</xdr:rowOff>
    </xdr:to>
    <xdr:graphicFrame macro="">
      <xdr:nvGraphicFramePr>
        <xdr:cNvPr id="110740" name="Chart 2">
          <a:extLst>
            <a:ext uri="{FF2B5EF4-FFF2-40B4-BE49-F238E27FC236}">
              <a16:creationId xmlns:a16="http://schemas.microsoft.com/office/drawing/2014/main" id="{1DB0979D-C85F-46F9-967E-3BA58DA51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66675</xdr:colOff>
      <xdr:row>56</xdr:row>
      <xdr:rowOff>66675</xdr:rowOff>
    </xdr:from>
    <xdr:to>
      <xdr:col>20</xdr:col>
      <xdr:colOff>476250</xdr:colOff>
      <xdr:row>65</xdr:row>
      <xdr:rowOff>104775</xdr:rowOff>
    </xdr:to>
    <xdr:sp macro="" textlink="">
      <xdr:nvSpPr>
        <xdr:cNvPr id="110595" name="Text Box 3">
          <a:extLst>
            <a:ext uri="{FF2B5EF4-FFF2-40B4-BE49-F238E27FC236}">
              <a16:creationId xmlns:a16="http://schemas.microsoft.com/office/drawing/2014/main" id="{D9563C6F-AE20-4A8F-8838-CCF5D6B6DD04}"/>
            </a:ext>
          </a:extLst>
        </xdr:cNvPr>
        <xdr:cNvSpPr txBox="1">
          <a:spLocks noChangeArrowheads="1"/>
        </xdr:cNvSpPr>
      </xdr:nvSpPr>
      <xdr:spPr bwMode="auto">
        <a:xfrm>
          <a:off x="6972300" y="8286750"/>
          <a:ext cx="5838825" cy="1323975"/>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AU" sz="1000" b="1" i="0" u="sng" strike="noStrike" baseline="0">
              <a:solidFill>
                <a:srgbClr val="000000"/>
              </a:solidFill>
              <a:latin typeface="Helvetica"/>
              <a:cs typeface="Helvetica"/>
            </a:rPr>
            <a:t>Notes:</a:t>
          </a:r>
          <a:endParaRPr lang="en-AU" sz="1000" b="0" i="0" u="none" strike="noStrike" baseline="0">
            <a:solidFill>
              <a:srgbClr val="000000"/>
            </a:solidFill>
            <a:latin typeface="Helvetica"/>
            <a:cs typeface="Helvetica"/>
          </a:endParaRPr>
        </a:p>
        <a:p>
          <a:pPr algn="l" rtl="0">
            <a:defRPr sz="1000"/>
          </a:pPr>
          <a:r>
            <a:rPr lang="en-AU" sz="900" b="0" i="0" u="none" strike="noStrike" baseline="0">
              <a:solidFill>
                <a:srgbClr val="000000"/>
              </a:solidFill>
              <a:latin typeface="Helvetica"/>
              <a:cs typeface="Helvetica"/>
            </a:rPr>
            <a:t>* Sample Volumes at 8000 psig and 100°C.</a:t>
          </a:r>
        </a:p>
        <a:p>
          <a:pPr algn="l" rtl="0">
            <a:defRPr sz="1000"/>
          </a:pPr>
          <a:r>
            <a:rPr lang="en-AU" sz="900" b="0" i="0" u="none" strike="noStrike" baseline="0">
              <a:solidFill>
                <a:srgbClr val="000000"/>
              </a:solidFill>
              <a:latin typeface="Helvetica"/>
              <a:cs typeface="Helvetica"/>
            </a:rPr>
            <a:t>** Water based mud used for this well</a:t>
          </a:r>
        </a:p>
        <a:p>
          <a:pPr algn="l" rtl="0">
            <a:defRPr sz="1000"/>
          </a:pPr>
          <a:endParaRPr lang="en-AU" sz="900" b="0" i="0" u="none" strike="noStrike" baseline="0">
            <a:solidFill>
              <a:srgbClr val="000000"/>
            </a:solidFill>
            <a:latin typeface="Helvetica"/>
            <a:cs typeface="Helvetica"/>
          </a:endParaRPr>
        </a:p>
        <a:p>
          <a:pPr algn="l" rtl="0">
            <a:defRPr sz="1000"/>
          </a:pPr>
          <a:endParaRPr lang="en-AU" sz="1000" b="0" i="0" u="none" strike="noStrike" baseline="0">
            <a:solidFill>
              <a:srgbClr val="000000"/>
            </a:solidFill>
            <a:latin typeface="Helvetica"/>
            <a:cs typeface="Helvetica"/>
          </a:endParaRPr>
        </a:p>
        <a:p>
          <a:pPr algn="l" rtl="0">
            <a:defRPr sz="1000"/>
          </a:pPr>
          <a:endParaRPr lang="en-AU" sz="1000" b="0" i="0" u="none" strike="noStrike" baseline="0">
            <a:solidFill>
              <a:srgbClr val="000000"/>
            </a:solidFill>
            <a:latin typeface="Helvetica"/>
            <a:cs typeface="Helvetica"/>
          </a:endParaRPr>
        </a:p>
        <a:p>
          <a:pPr algn="l" rtl="0">
            <a:defRPr sz="1000"/>
          </a:pPr>
          <a:endParaRPr lang="en-AU" sz="1000" b="0" i="0" u="none" strike="noStrike" baseline="0">
            <a:solidFill>
              <a:srgbClr val="000000"/>
            </a:solidFill>
            <a:latin typeface="Helvetica"/>
            <a:cs typeface="Helvetica"/>
          </a:endParaRPr>
        </a:p>
        <a:p>
          <a:pPr algn="l" rtl="0">
            <a:defRPr sz="1000"/>
          </a:pPr>
          <a:endParaRPr lang="en-AU" sz="1000" b="0" i="0" u="none" strike="noStrike" baseline="0">
            <a:solidFill>
              <a:srgbClr val="000000"/>
            </a:solidFill>
            <a:latin typeface="Helvetica"/>
            <a:cs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323850</xdr:colOff>
      <xdr:row>10</xdr:row>
      <xdr:rowOff>85725</xdr:rowOff>
    </xdr:from>
    <xdr:to>
      <xdr:col>19</xdr:col>
      <xdr:colOff>5372100</xdr:colOff>
      <xdr:row>60</xdr:row>
      <xdr:rowOff>85725</xdr:rowOff>
    </xdr:to>
    <xdr:pic>
      <xdr:nvPicPr>
        <xdr:cNvPr id="181297" name="Picture 4">
          <a:extLst>
            <a:ext uri="{FF2B5EF4-FFF2-40B4-BE49-F238E27FC236}">
              <a16:creationId xmlns:a16="http://schemas.microsoft.com/office/drawing/2014/main" id="{B5D35746-8A8F-4CDB-ABAC-ABF0AAAED7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7025" y="1685925"/>
          <a:ext cx="5048250" cy="7143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47625</xdr:colOff>
      <xdr:row>10</xdr:row>
      <xdr:rowOff>28575</xdr:rowOff>
    </xdr:from>
    <xdr:to>
      <xdr:col>19</xdr:col>
      <xdr:colOff>5657850</xdr:colOff>
      <xdr:row>65</xdr:row>
      <xdr:rowOff>104775</xdr:rowOff>
    </xdr:to>
    <xdr:pic>
      <xdr:nvPicPr>
        <xdr:cNvPr id="184369" name="Picture 2">
          <a:extLst>
            <a:ext uri="{FF2B5EF4-FFF2-40B4-BE49-F238E27FC236}">
              <a16:creationId xmlns:a16="http://schemas.microsoft.com/office/drawing/2014/main" id="{36A76F69-9BD9-4725-B154-8FCC2129C9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0800" y="1628775"/>
          <a:ext cx="5610225" cy="793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57150</xdr:colOff>
      <xdr:row>10</xdr:row>
      <xdr:rowOff>57150</xdr:rowOff>
    </xdr:from>
    <xdr:to>
      <xdr:col>19</xdr:col>
      <xdr:colOff>5657850</xdr:colOff>
      <xdr:row>65</xdr:row>
      <xdr:rowOff>114300</xdr:rowOff>
    </xdr:to>
    <xdr:pic>
      <xdr:nvPicPr>
        <xdr:cNvPr id="183345" name="Picture 5">
          <a:extLst>
            <a:ext uri="{FF2B5EF4-FFF2-40B4-BE49-F238E27FC236}">
              <a16:creationId xmlns:a16="http://schemas.microsoft.com/office/drawing/2014/main" id="{AA5D1752-B256-4823-B6F6-C28560C140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30325" y="1657350"/>
          <a:ext cx="5600700" cy="791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76200</xdr:colOff>
      <xdr:row>10</xdr:row>
      <xdr:rowOff>57150</xdr:rowOff>
    </xdr:from>
    <xdr:to>
      <xdr:col>19</xdr:col>
      <xdr:colOff>5638800</xdr:colOff>
      <xdr:row>65</xdr:row>
      <xdr:rowOff>57150</xdr:rowOff>
    </xdr:to>
    <xdr:pic>
      <xdr:nvPicPr>
        <xdr:cNvPr id="182321" name="Picture 3">
          <a:extLst>
            <a:ext uri="{FF2B5EF4-FFF2-40B4-BE49-F238E27FC236}">
              <a16:creationId xmlns:a16="http://schemas.microsoft.com/office/drawing/2014/main" id="{70ABAEA1-FBAB-4389-A878-624D446F21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49375" y="1657350"/>
          <a:ext cx="5562600" cy="785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57150</xdr:colOff>
      <xdr:row>10</xdr:row>
      <xdr:rowOff>57150</xdr:rowOff>
    </xdr:from>
    <xdr:to>
      <xdr:col>19</xdr:col>
      <xdr:colOff>5629275</xdr:colOff>
      <xdr:row>65</xdr:row>
      <xdr:rowOff>85725</xdr:rowOff>
    </xdr:to>
    <xdr:pic>
      <xdr:nvPicPr>
        <xdr:cNvPr id="180273" name="Picture 1">
          <a:extLst>
            <a:ext uri="{FF2B5EF4-FFF2-40B4-BE49-F238E27FC236}">
              <a16:creationId xmlns:a16="http://schemas.microsoft.com/office/drawing/2014/main" id="{0C89422F-367C-43C7-9919-8EA639E6B2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30325" y="1657350"/>
          <a:ext cx="5572125" cy="788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19</xdr:col>
      <xdr:colOff>47625</xdr:colOff>
      <xdr:row>10</xdr:row>
      <xdr:rowOff>38100</xdr:rowOff>
    </xdr:from>
    <xdr:to>
      <xdr:col>19</xdr:col>
      <xdr:colOff>5610225</xdr:colOff>
      <xdr:row>65</xdr:row>
      <xdr:rowOff>57150</xdr:rowOff>
    </xdr:to>
    <xdr:pic>
      <xdr:nvPicPr>
        <xdr:cNvPr id="185393" name="Picture 6">
          <a:extLst>
            <a:ext uri="{FF2B5EF4-FFF2-40B4-BE49-F238E27FC236}">
              <a16:creationId xmlns:a16="http://schemas.microsoft.com/office/drawing/2014/main" id="{04BB05C9-7A75-44A4-BB22-133A0CE138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0800" y="1638300"/>
          <a:ext cx="5562600" cy="78771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37</xdr:row>
      <xdr:rowOff>104775</xdr:rowOff>
    </xdr:from>
    <xdr:to>
      <xdr:col>7</xdr:col>
      <xdr:colOff>219075</xdr:colOff>
      <xdr:row>67</xdr:row>
      <xdr:rowOff>19050</xdr:rowOff>
    </xdr:to>
    <xdr:graphicFrame macro="">
      <xdr:nvGraphicFramePr>
        <xdr:cNvPr id="197638" name="Chart 1">
          <a:extLst>
            <a:ext uri="{FF2B5EF4-FFF2-40B4-BE49-F238E27FC236}">
              <a16:creationId xmlns:a16="http://schemas.microsoft.com/office/drawing/2014/main" id="{32625531-D689-4F62-9AF2-7511912B8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excel\Cairn%20Energy\20010154\rep015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Uz110_septest1.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Pencor-Study\Lab%20Operations\Archived%20Jobs\2002\2002-041%20El%20Paso%20Pipeline\02-009.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Pencor-Study\Lab%20Operations\Archived%20Jobs\1998\980013.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CUNNYNGHAM\RFL\tarn.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C:\PVTPAK\JOBS\2004-086%20Shell%20Global%20Solutions\Validation%20Results.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fs\corelab\Documents%20and%20Settings\JLynn\Desktop\in%20progress%20work%20files\2003-075%20elk%20hills%20PVT\2003-075%20final%20data.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Dfs\corelab\PetServ\Pencor-Study\JDL%20in%20progress%20work%20files\2003-076%20N2%20swelling\2003-076%20final%20%20Sol-Swell.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fs\corelab\PetServ\Pencor-Study\JDL%20in%20progress%20work%20files\2003-076%20N2%20swelling\Book2.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Fileserver03\PetServ\Documents%20and%20Settings\JLynn\Desktop\nenke\03-48_final.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C:\excel\masters\black_oil\fsvisco_rev003.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C:\excel\masters\black_oil\sep_test_abzonly_rev0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pvt\ADDAX\22017\dv2201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clap-dc3\PVT\Jobs\Year%202007\COMPLETED%20JOBS\MFL20070141_Carigali%20Hess_Cakerawala%20Condensate%20Assay\Analytical%20Data\Report\Analytical%20Data\Report\Analytical%20Data\Raw%20Data\Crude%20Assay_Example.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clap-dc3\pvt\Jobs\Year%202008\ACTIVE%20JOBS\MFL20080154_Talisman_BOB-1%20&amp;%20BOB-3\Raw%20Data\Crude%20Assay\Crude%20Assay_Talisman_BOB-1%20&amp;%203%20Commingled%20Crude_ver01_HSM.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Clap-dc3\pvt\Jobs\Year%202008\ACTIVE%20JOBS\MFL20080132_Talisman_BOD-1_1%20x%20STOil\WATER_DATA\12_Ion\1.%20MFL20080132_BOD-1.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clap-dc3\PVT\Jobs\Year%202008\ACTIVE%20JOBS\MFL20080036_Talisman_BTA,BSA,BRB,BRC,BKA%20&amp;%20BKC%20(19%20Water%20Samples)\Results\12-%20ion%20analysis%20results\BKC15%20(2x%20dilu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C:\Documents%20and%20Settings\Asamion\Local%20Settings\Temporary%20Internet%20Files\OLK19\4057.8ft-D.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clap-dc3\pvt\Jobs\Year%202007\ACTIVE%20JOBS\MFL20070142_Baker%20Atlas\Cost%20Estimate%20&amp;%20PO\TD20070080_Cost%20Breakdown.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Clap-1088\semua%20kerjaan\FUSE2000\REPORT\Report_seno.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Clap-1088\semua%20kerjaan\FUSE2000\DATA\Pona.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Clap-1088\semua%20kerjaan\Documents%20and%20Settings\rflgc\Local%20Settings\Temporary%20Internet%20Files\OLKB5\MIX_C20_Amerada%20hess,%20PG-1%20(Jfl%202006168C).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Clap-1088\SEMUA%20KERJAAN\rammer\trial%20hoffman%20plo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vt_calculations\woodside\Draft%20Report%20data%20sheets\ZZZ-JRT-cvd%20Report-Desparate.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Rfl-gsi\sample\Data\Sample_in_out.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Clap-1088\semua%20kerjaan\rammer\Wellstream\Well%20stream%20Aromatic%20MEDCO%20TOMORI.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Clap-1088\semua%20kerjaan\pvt\projects\2006\20060097\MMP\miscibility_%20calculations_dispersion_test.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Clap-1088\semua%20kerjaan\Documents%20and%20Settings\dpriatama\My%20Documents\true%20JOB\Hess%20Pangkah%202007-222\JFL2007222_HESS%20PANGKAH%20IND.%20LTD_OUTLET%20OF%20INLET%20SEP.%20&amp;%20OUTLET%20SLUG%20CATCHER_2.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Clap-1088\semua%20kerjaan\pvt\projects\2003\20030074\20030074_pvt_hu61_pvtreport_revised_19_11_03.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Clap-1088\semua%20kerjaan\pvt\projects\2001\20010066\ra2_reports\master_report_ra2\section_d_ra2_corr.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Clap-1088\semua%20kerjaan\pvt\projects\2000\20000103\final_reports\mmp_co2\miscibility_4650psig.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Clap-1088\semua%20kerjaan\PVT_Cal\calculation_software\gc\abu_dhabi_liqdata_import.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Clap-1088\semua%20kerjaan\Bfl_rep\20089\471L_recomb.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Clap-1088\semua%20kerjaan\Bfl_rep\20072\CVD\depn_smoothed.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pvt_calculations\Hardman%20Africa\2006-016\Report\CW-19%20PVT_Final%20report.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Clap-1088\semua%20kerjaan\excel\britgas\20000247\pvz.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Clap-1088\semua%20kerjaan\pvt\projects\2003\20030009\wellstream_dy23.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Clap-1088\semua%20kerjaan\excel\BPamoco\20000168B\sol_swell_summary_168b.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Clap-1088\semua%20kerjaan\pvt\projects\2003\20030092\Bu509LS_Final_Reports\Bu509LS_EOR_Lean_Hydrocarbon_Gas\Excel\contact_4_lg.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Clap-1088\semua%20kerjaan\pvt\projects\2004\20040010\Psat.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Clap-1088\semua%20kerjaan\admin\tenders\Occidental_Qatar\tender330\TC_330_rev000.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A:\chemistry\calculation_spreadsheets\12_ion_for_final_reports.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Clap-1088\semua%20kerjaan\pvt\master_calculations_spreadsheets\masters\database_importing\recomb_import_rev001.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Z:\office_files\master_calculation_software\cal\from_abu_dhabi\master_calculations_spreadsheets\masters\under_development_do_not_use\calculated_wellstream_rev002.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Clap-1088\semua%20kerjaan\Documents%20and%20Settings\iaditama\My%20Documents\PVT%20Training\Exercise_20060044\Final%20Report_MFL20060044_ind.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pvt_calculations\woodside\2005-064\Report\ZZZ-JRT-cvd%20Report-Desparate.xls" TargetMode="External"/></Relationships>
</file>

<file path=xl/externalLinks/_rels/externalLink140.xml.rels><?xml version="1.0" encoding="UTF-8" standalone="yes"?>
<Relationships xmlns="http://schemas.openxmlformats.org/package/2006/relationships"><Relationship Id="rId1" Type="http://schemas.microsoft.com/office/2006/relationships/xlExternalLinkPath/xlPathMissing" Target="9%205-8%20casing%20INPEX.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C:\cdrive\INFOP\28428\02\Pencor_PetroQuest_Sieve.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C:\Documents%20and%20Settings\dsequeira\Local%20Settings\Temporary%20Internet%20Files\OLK6A\masters\compositional\mole%25_wellstream_calc_rev005.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C:\20100037%20Bath-1\Black%20Oil%20ex-2127\sep_test_aberdeenproc_rev001_dg_212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C:\Documents%20and%20Settings\mmacleod.CORELAB-LA\Local%20Settings\Temporary%20Internet%20Files\OLKBE\fsvisco_rev003.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C:\pvt_calculations\Chevron\2006-034%20(Io-2)\Reports\ZZZ-JRT-cvd%20Report-Desparate.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C:\Apache\20060050\Reports\20060050_Gnu-1_PVT%20Report.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C:\ROC%20Oil\2006-054%20(China)\Report\Copy%20of%20W%206-12S%201b%20PVT_Prelim%20Final%20Report.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C:\office_files\excel\pvt_calculations\esso\bosi-3\final_reports\bosi-3_mdt_valid_fin_rep.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C:\office_files\excel\files\reports\12_ion_for_pvt_report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Cuulong\2006-021B\Report\15-1-ST-3X_DST%20PVT_Final%20report.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C:\pvt_calculations\esso\bosi-3\23036\23036_draft_report_corrected.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office_files\excel\pvt_calculations\esso\2004%200009\2004%200009_draft_valid_repor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pvt_calculations\chevrontexaco\APARO-3_COMP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office_files\excel\pvt_calculations\chevrontexaco\23026\RFLN23026_draft_repor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office_files\excel\pvt_calculations\chevrontexaco\23046\dv_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vt_calculations\Chevron\Gorgon%20Data%20Well-b\Prelim_QC-%20Dat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office_files\excel\pvt_calculations\chevrontexaco\23046\RFLN23046_draft_repor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office_files\excel\pvt_calculations\chevrontexaco\23046\sep_test_fina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office_files\excel\pvt_calculations\chevrontexaco\nsiko-1\nsiko-1_validation.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office_files\excel\pvt_calculations\chevrontexaco\nsiko-1\APARO-3_COMP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woodside\2005-045\Report\ZZZ-JRT-cvd%20Report-Desparat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woodside\2005-045\Report\Brecknock-2_FINAL-Final_repor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E:\office_files\excel\pvt_calculations\esso\bosi-3\final_reports\bosi-3_mdt_valid_fin_rep.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Woodside\20090005%20Torosa-5\APB%202128\cvd_Torosa-5_2128_140&#176;C_final.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pvt\excel\reports\black%20oil%20report%20(new).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G:\temp\23036_validation_repor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office_files\excel\files\reports\12_ion_for_pvt_report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A:\pvt\ADDAX\22012\rbv220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A:\pvt\ADDAX\22017\ws22017.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pvt_calculations\esso\bosi-3\23036\23036_draft_report_corrected.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G:\pvt_calculations\chevrontexaco\nsiko-1_validation.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Documents%20and%20Settings\ethomson.CORELAB-EU\Local%20Settings\Temporary%20Internet%20Files\OLKA5\818309\dv_81830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Documents%20and%20Settings\ethomson.CORELAB-EU\Local%20Settings\Temporary%20Internet%20Files\OLKA5\818320\emv_818320%20rev1.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Documents%20and%20Settings\Rossini%20Silveira\Local%20Settings\Temporary%20Internet%20Files\Content.IE5\AR67E5YF\RFLN20050001_valid_report.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pvt_calculations\mobil\20050005\DV_rev0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Documents%20and%20Settings\Philip%20Anomneze\Local%20Settings\Temporary%20Internet%20Files\Content.IE5\XKK7P1KX\fsvisco_rev003.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pvt_calculations\mobil\20050005\emv.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office_files\excel\pvt_calculations\mobil\22063\mdt_comp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pvt_calculations\mobil\20050005\CCE.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excel\nigeria\Addax\22056\wellstream_2205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vt_calculations\addax\22056\mole%25_wellstream2205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aaa\23010_valid_summary.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Documents%20and%20Settings\ethomson.CORELAB-EU\Local%20Settings\Temporary%20Internet%20Files\OLKA5\Final_Data_818309_Ewan\sep_test_818309-EW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Documents%20and%20Settings\mmacleod.CORELAB-LA\My%20Documents\Nigeria\20050008_Bosi-5,ST1\7173-MA\cce_7173-MA.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SHELL%20AUST\20070012\MDT_CASED%20HOLE\recomb_14792-QA.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masters\compositional\gpa2286_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masters\compositional\liquid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Z:\pvt_calculations\masters\pvt_start\pvt_fil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excel\masters\black_oil\fsvisco_rev00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Woodside\20070059\recomb_14677-QA.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woodside\2006-039%20(Pemberton)\Report\AFL2006039_draft_final_repor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ROC%20Oil\20070023\cce_gas_cond_MPSR%20021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excel\Khalda\20010128\cvd_smooth_dst1.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excel\petro-canada(uk)\20020125\rfla_20020125_report.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excel\statoil\20010246\rfla_20010246_report.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excel\shell\20040230\multi-stg_sep_test.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Y:\gpa2286.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O:\pvt\excel\masters\wax_asphaltene\wax_graph_rev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Documents%20and%20Settings\mmacleod\Local%20Settings\Temporary%20Internet%20Files\OLKDF\rfla_20070057_repor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office_files\excel\pvt_calculations\chevrontexaco\22039\rfln_22039_final.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Apache\20070040\mole%25_wellstream_1303-M1-F_3381-C1-F_1-08a_1-08b.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HESS\20080028\APB\TS-95204(157)\MPSR0157_cce_79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HESS\20090054%20Mentorc-1\GWR_189738.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NFS1\cdrive\INFOP\28428\02\Pencor_PetroQuest_Sieve.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infoA\29749\29749-50040484xx%20Report.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Documents%20and%20Settings\amurphy.CORELAB-US\Local%20Settings\Temporary%20Internet%20Files\OLK5D1\01\30601%20SSA.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evandran\Analytical%20Reports%20Folder\spreadsheets\masters\liquid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evandran\Analytical%20Reports%20Folder\Analytical%20Reports%20Folder\Sample%20Crude%20Assay%20Report\Work%20Sheets\TBPDistillation.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lap-dc3\pvt\Jobs\Year%202005\ACTIVE%20JOBS\MFL05030_Talisman%20Msia_NBO-2\Preliminary%20Data\Talisman_MFL05030_rev02.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Radioshack\Documents\FINAL%20REPORTS\Talisman%20Malaysia\E%20Bunga%20Orkid%202%20ST1%20DST2_MFL%2023044\Page%2018_Liq%20Vol%20Data_MFL%202304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temp\23021_draft.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Radioshack\Documents\MFL04121V\rlc_depletion_kakap.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adioshack\Documents\MFL04121V\rlc_curve_templat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E:\black_oil_report_lp.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Radioshack\Documents\amerada\MFL04248\cvd_recalc-Rev.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Pvtpak\RFL-1\SWC%20%23%203%20RUSKA\CELL%20VOL.CALIB,%20RUSKA.%20130704.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clap-dc3\pvt\Jobs\Year%202007\ACTIVE%20JOBS\MFL20070091_INPEX%20MUSTANG\MFL20070091A_Plover%20DST\Preliminary%20Data\Preliminary%20Data_Ninichthys%20North-1%20DST%20(Plover)_MFL%2020070091%20A_2.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lap-dc3\PVT\Documents%20and%20Settings\jkhong\Desktop\Copy%20of%20Sep%20Gas.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urdev\Gurdev%20Old%20C%20drive\DATA%20FILES%20FROM%20OLD%20PC\Gurdev%20C%20drive%20data\FINAL%20REPORTS\Murphy%20Sarawak\Kerambit-1_MFL%2004140\Final%20PVT%20Report_Kerambit1%20(MFL%2004140).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HAIRULIZWAN\Murphy%20Sabah\Compositional%20Ana\Murphy%20Sabah%20(extra%20prop)\Senangin\MFL04182A\MFL04182A\MFL04182A_BHS%20Compsn_(5745EA)_2722.4m.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Atlas_kl\pvt_calculations\masters\compositional\liquid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excel\nigeria\chevron\aparo3_validation_report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SP%20Import/Header.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SP%20Import\Header.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E:\Testing%20Business\WT\WT_REPORT\WT_REPORT_V3\Heade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Jwolford-ofs\LA%20Shared\Documents\Mail\Attach\the%20other%20half.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ife.dat\IFEData.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C:\Documents%20and%20Settings\Kota%20Mineral\My%20Documents\ATWOOD%20FALCON\Gumusut-2%20ST1\SBM_DMR\Current%20well\Work%20Files\DMRrecap\DMR_Extra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C:\Documents%20and%20Settings\Kota%20Mineral\My%20Documents\ATWOOD%20FALCON\Gumusut-2%20ST1\SBM_DMR\Current%20well\Intro.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Documents%20and%20Settings\Kota%20Mineral\My%20Documents\ATWOOD%20FALCON\Gumusut-2%20ST1\SBM_DMR\WINDOWS\DESKTOP\Work%20Files\DMRrecap\DMR_Extras.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Clap-dc3\PVT\ISO%20Technical%20Procedures\PVT%20Procedures%20&amp;%20Forms\Forms\dmpvt001.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C:\masters\miscellaneous\calc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smoothdv215.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Clap-dc3\PVT\Jobs\Year%202006\ACTIVE%20JOBS\MFL20060036_Chevron%20Offshore%20Thailand_Surin-01\Raw%20Data\MPSR%200870\EMV_smooth.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clap-dc3\pvt\Jobs\Year%202006\ACTIVE%20JOBS\MFL06011%20A&amp;B_JVPC_15-2-PD-3X\Raw%20Data\2344EA_PVT%20study_BHS%20Gas\cumulative_instantaneous_recovery_MFL06011D.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lap-dc3\pvt\Jobs\Year%202006\ACTIVE%20JOBS\MFL20060130_MMC%20Oil%20Gas%20Engineering%20Sdn%20Bhd\Raw%20Data%20(Various%20Lab%20Data)\Distilllation%20(sim%20Dics)\Distillation_Angsi-Andra-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clap-dc3\pvt\Jobs\Year%202006\ACTIVE%20JOBS\MFL20060130_MMC%20Oil%20Gas%20Engineering%20Sdn%20Bhd\Report\MFL%2020060130_a\Report%20to%20Client\MFL20060130_Draft%20Data%20Report_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clap-dc3\pvt\Jobs\Year%202006\ACTIVE%20JOBS\MFL20060130_MMC%20Oil%20Gas%20Engineering%20Sdn%20Bhd\Preliminary%20Data%20(To%20Client)\MFL%2020070130%20C\Preliminary%20Wax%20Inhibitor%20Testing%20Data_Rev%200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evandran\Analytical%20Reports%20Folder\Analytical%20Reports%20Folder\Sample%20Crude%20Assay%20Report\Work%20Sheets\spreadsheets\masters\liquids.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C:\Apache\20110007%20Zola-1\recomb%202421.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Clap-dc3\pvt\General\GC%20Section\HTGC\HT_DRRT_22Apr2008.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Radioshack\Documents\core%20lab\work%20files\murphy\sabah\Kakap\MFL04121V\rlc_curve_template.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C:\Pencor-Study\Lab%20Operations\Archived%20Jobs\2002\2002-041%20El%20Paso%20Pipeline\2002-0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D"/>
      <sheetName val="D.1"/>
      <sheetName val="E"/>
      <sheetName val="E.1"/>
      <sheetName val="F"/>
      <sheetName val="F.1"/>
      <sheetName val="G"/>
      <sheetName val="G.1"/>
      <sheetName val="H"/>
      <sheetName val="H.1"/>
      <sheetName val="I"/>
      <sheetName val="I.1"/>
      <sheetName val="Ba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 Volumetrics"/>
      <sheetName val="Data Entry - Compositions"/>
      <sheetName val="K-Plot"/>
      <sheetName val="Create Report Page"/>
      <sheetName val="Final Report Page"/>
      <sheetName val="Properties + Constants"/>
      <sheetName val="Residual Oil Composition"/>
      <sheetName val="Database"/>
      <sheetName val="Revision History"/>
      <sheetName val="Linked Data"/>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STO Composition"/>
      <sheetName val="Recombined Fluid Composition"/>
      <sheetName val="Pb-Adjusted Fluid Composition"/>
      <sheetName val="Reservoir Fluid Shrinkage"/>
      <sheetName val="Partial CME at 135°F"/>
      <sheetName val="Summary of Results"/>
      <sheetName val="Synthetic Injection Gas"/>
      <sheetName val="4700 psig Displacement"/>
      <sheetName val="4000 psig Displacement"/>
      <sheetName val="3500 psig Displacement"/>
      <sheetName val="3000 psig Displacement"/>
      <sheetName val="2500 psig Displac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QC Checks"/>
      <sheetName val="Res Fluid Composition"/>
      <sheetName val="Pressure-Volume Relations"/>
      <sheetName val="Oil Shrinkage"/>
      <sheetName val="Original MI Comp (LTD)"/>
      <sheetName val="Original MI Comp (Chrom)"/>
      <sheetName val="Orig MI Displacement Plot"/>
      <sheetName val="4200# Displacement"/>
      <sheetName val="4200# Displacement Gas Comps"/>
      <sheetName val="4000# Displacement"/>
      <sheetName val="4000# Displacement Gas Comps"/>
      <sheetName val="3600# Displacement"/>
      <sheetName val="3600# Displacement Gas Comps"/>
      <sheetName val="3500# Displacement"/>
      <sheetName val="3500# Displacement Gas Comps"/>
      <sheetName val="3100# Displacement"/>
      <sheetName val="3100# Displacement Gas Comps"/>
      <sheetName val="2600# Displacement"/>
      <sheetName val="2600# Displacement Ga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0% E Fluid Displacement"/>
      <sheetName val="100% EF Displacement Gases"/>
      <sheetName val="#REF"/>
    </sheetNames>
    <sheetDataSet>
      <sheetData sheetId="0" refreshError="1"/>
      <sheetData sheetId="1" refreshError="1"/>
      <sheetData sheetId="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Int Rep Page 1"/>
      <sheetName val="Int Rep Page 2"/>
      <sheetName val="Client Report"/>
      <sheetName val="Linked calculations"/>
      <sheetName val="Properties + Constants"/>
      <sheetName val="Correlations"/>
      <sheetName val="ISO6976_1995"/>
      <sheetName val="GPA_Gas_Calcs_1996"/>
      <sheetName val="Dranchuk_AbuKassem"/>
      <sheetName val="Sample Table"/>
      <sheetName val="Results"/>
      <sheetName val="Database"/>
      <sheetName val="Atlas-time"/>
      <sheetName val="Revision His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Scope of Work"/>
      <sheetName val="summary"/>
      <sheetName val="Sample QC"/>
      <sheetName val="casing gas 2M402"/>
      <sheetName val="flow line sample 2H151 comp "/>
      <sheetName val="plus fraction 153 psi"/>
      <sheetName val="recombined sample 900 psi comp"/>
      <sheetName val="plus fraction 900 psi "/>
      <sheetName val="PV data"/>
      <sheetName val="Differential vap"/>
      <sheetName val="VD comps"/>
    </sheetNames>
    <sheetDataSet>
      <sheetData sheetId="0" refreshError="1"/>
      <sheetData sheetId="1" refreshError="1"/>
      <sheetData sheetId="2" refreshError="1"/>
      <sheetData sheetId="3" refreshError="1"/>
      <sheetData sheetId="4" refreshError="1">
        <row r="2">
          <cell r="B2" t="str">
            <v>Occidental of Elk Hills</v>
          </cell>
        </row>
        <row r="3">
          <cell r="B3" t="str">
            <v>Well No. 45A-36S-RD1</v>
          </cell>
        </row>
        <row r="4">
          <cell r="B4" t="str">
            <v>RFL 2003-075</v>
          </cell>
        </row>
        <row r="7">
          <cell r="B7" t="str">
            <v>HYDROCARBON ANALYSIS OF CASING GAS</v>
          </cell>
        </row>
        <row r="9">
          <cell r="B9" t="str">
            <v>Cylinder Number</v>
          </cell>
          <cell r="D9" t="str">
            <v>2M402</v>
          </cell>
          <cell r="H9" t="str">
            <v>Calculated Properties</v>
          </cell>
          <cell r="I9" t="str">
            <v xml:space="preserve"> </v>
          </cell>
          <cell r="J9" t="str">
            <v>Density</v>
          </cell>
          <cell r="K9" t="str">
            <v>Mole Weight</v>
          </cell>
        </row>
        <row r="10">
          <cell r="J10" t="str">
            <v>(g.cc-1 @ 60°F)</v>
          </cell>
          <cell r="K10" t="str">
            <v>(g.mol-1)</v>
          </cell>
        </row>
        <row r="11">
          <cell r="B11" t="str">
            <v>Component</v>
          </cell>
          <cell r="C11" t="str">
            <v xml:space="preserve"> </v>
          </cell>
          <cell r="D11" t="str">
            <v>Mole%</v>
          </cell>
          <cell r="E11" t="str">
            <v>Weight%</v>
          </cell>
          <cell r="F11" t="str">
            <v xml:space="preserve"> </v>
          </cell>
          <cell r="H11" t="str">
            <v>Pentanes Plus Fraction</v>
          </cell>
          <cell r="J11" t="str">
            <v>0.7126</v>
          </cell>
          <cell r="K11" t="str">
            <v>100.0</v>
          </cell>
        </row>
        <row r="12">
          <cell r="B12" t="str">
            <v>Hydrogen</v>
          </cell>
          <cell r="D12" t="str">
            <v>0.00</v>
          </cell>
          <cell r="E12" t="str">
            <v>0.00</v>
          </cell>
          <cell r="H12" t="str">
            <v>Hexanes Plus Fraction</v>
          </cell>
          <cell r="J12" t="str">
            <v>0.7260</v>
          </cell>
          <cell r="K12" t="str">
            <v>105.4</v>
          </cell>
        </row>
        <row r="13">
          <cell r="B13" t="str">
            <v>Hydrogen Sulphide</v>
          </cell>
          <cell r="D13" t="str">
            <v>0.00</v>
          </cell>
          <cell r="E13" t="str">
            <v>0.00</v>
          </cell>
          <cell r="H13" t="str">
            <v>Heptanes Plus Fraction</v>
          </cell>
          <cell r="J13" t="str">
            <v>0.7340</v>
          </cell>
          <cell r="K13" t="str">
            <v>111.2</v>
          </cell>
        </row>
        <row r="14">
          <cell r="B14" t="str">
            <v>Carbon Dioxide</v>
          </cell>
          <cell r="D14" t="str">
            <v>0.26</v>
          </cell>
          <cell r="E14" t="str">
            <v>0.69</v>
          </cell>
          <cell r="H14" t="str">
            <v>Undecanes Plus Fraction</v>
          </cell>
          <cell r="J14" t="str">
            <v>-</v>
          </cell>
          <cell r="K14" t="str">
            <v>-</v>
          </cell>
        </row>
        <row r="15">
          <cell r="B15" t="str">
            <v>Nitrogen</v>
          </cell>
          <cell r="D15" t="str">
            <v>0.02</v>
          </cell>
          <cell r="E15" t="str">
            <v>0.04</v>
          </cell>
        </row>
        <row r="16">
          <cell r="B16" t="str">
            <v>Methane</v>
          </cell>
          <cell r="D16" t="str">
            <v>99.05</v>
          </cell>
          <cell r="E16" t="str">
            <v>97.21</v>
          </cell>
          <cell r="H16" t="str">
            <v>Real Relative Density</v>
          </cell>
          <cell r="K16" t="str">
            <v>0.5652</v>
          </cell>
        </row>
        <row r="17">
          <cell r="B17" t="str">
            <v>Ethane</v>
          </cell>
          <cell r="D17" t="str">
            <v>0.39</v>
          </cell>
          <cell r="E17" t="str">
            <v>0.72</v>
          </cell>
          <cell r="H17" t="str">
            <v>(Air=1 at 14.73 psia and 60°F)</v>
          </cell>
        </row>
        <row r="18">
          <cell r="B18" t="str">
            <v>Propane</v>
          </cell>
          <cell r="D18" t="str">
            <v>0.16</v>
          </cell>
          <cell r="E18" t="str">
            <v>0.43</v>
          </cell>
          <cell r="H18" t="str">
            <v xml:space="preserve">Whole Sample Mole Weight </v>
          </cell>
          <cell r="K18" t="str">
            <v>16.34</v>
          </cell>
        </row>
        <row r="19">
          <cell r="B19" t="str">
            <v>i-Butane</v>
          </cell>
          <cell r="D19" t="str">
            <v>0.02</v>
          </cell>
          <cell r="E19" t="str">
            <v>0.07</v>
          </cell>
          <cell r="H19" t="str">
            <v>(g.mol-1)</v>
          </cell>
        </row>
        <row r="20">
          <cell r="B20" t="str">
            <v>n-Butane</v>
          </cell>
          <cell r="D20" t="str">
            <v>0.04</v>
          </cell>
          <cell r="E20" t="str">
            <v>0.15</v>
          </cell>
          <cell r="H20" t="str">
            <v>Whole Sample (Pseudo Liquid) Density</v>
          </cell>
          <cell r="K20" t="str">
            <v>0.3035</v>
          </cell>
        </row>
        <row r="21">
          <cell r="B21" t="str">
            <v>neo-Pentane</v>
          </cell>
          <cell r="C21" t="str">
            <v xml:space="preserve"> </v>
          </cell>
          <cell r="D21" t="str">
            <v>0.00</v>
          </cell>
          <cell r="E21" t="str">
            <v>0.00</v>
          </cell>
          <cell r="F21" t="str">
            <v xml:space="preserve"> </v>
          </cell>
          <cell r="H21" t="str">
            <v>(g.cc-1 @ 60°F)</v>
          </cell>
        </row>
        <row r="22">
          <cell r="B22" t="str">
            <v>i-Pentane</v>
          </cell>
          <cell r="C22" t="str">
            <v xml:space="preserve"> </v>
          </cell>
          <cell r="D22" t="str">
            <v>0.01</v>
          </cell>
          <cell r="E22" t="str">
            <v>0.05</v>
          </cell>
          <cell r="F22" t="str">
            <v xml:space="preserve"> </v>
          </cell>
        </row>
        <row r="23">
          <cell r="B23" t="str">
            <v>n-Pentane</v>
          </cell>
          <cell r="C23" t="str">
            <v xml:space="preserve"> </v>
          </cell>
          <cell r="D23" t="str">
            <v>0.01</v>
          </cell>
          <cell r="E23" t="str">
            <v>0.03</v>
          </cell>
          <cell r="F23" t="str">
            <v xml:space="preserve"> </v>
          </cell>
          <cell r="H23" t="str">
            <v>Notes</v>
          </cell>
          <cell r="I23" t="str">
            <v xml:space="preserve"> </v>
          </cell>
          <cell r="J23" t="str">
            <v xml:space="preserve"> </v>
          </cell>
          <cell r="K23" t="str">
            <v xml:space="preserve"> </v>
          </cell>
        </row>
        <row r="24">
          <cell r="B24" t="str">
            <v>Hexanes</v>
          </cell>
          <cell r="C24" t="str">
            <v xml:space="preserve"> </v>
          </cell>
          <cell r="D24" t="str">
            <v>0.01</v>
          </cell>
          <cell r="E24" t="str">
            <v>0.10</v>
          </cell>
          <cell r="F24" t="str">
            <v xml:space="preserve"> </v>
          </cell>
          <cell r="J24" t="str">
            <v xml:space="preserve"> </v>
          </cell>
          <cell r="K24" t="str">
            <v xml:space="preserve"> </v>
          </cell>
        </row>
        <row r="25">
          <cell r="B25" t="str">
            <v>M-C-Pentane</v>
          </cell>
          <cell r="D25" t="str">
            <v>0.00</v>
          </cell>
          <cell r="E25" t="str">
            <v>0.01</v>
          </cell>
          <cell r="H25" t="str">
            <v xml:space="preserve"> </v>
          </cell>
          <cell r="J25" t="str">
            <v xml:space="preserve"> </v>
          </cell>
          <cell r="K25" t="str">
            <v xml:space="preserve"> </v>
          </cell>
        </row>
        <row r="26">
          <cell r="B26" t="str">
            <v>Benzene</v>
          </cell>
          <cell r="D26" t="str">
            <v>0.00</v>
          </cell>
          <cell r="E26" t="str">
            <v>0.00</v>
          </cell>
          <cell r="H26" t="str">
            <v>Cylinder # 2M402</v>
          </cell>
        </row>
        <row r="27">
          <cell r="B27" t="str">
            <v>Cyclohexane</v>
          </cell>
          <cell r="D27" t="str">
            <v>0.00</v>
          </cell>
          <cell r="E27" t="str">
            <v>0.02</v>
          </cell>
        </row>
        <row r="28">
          <cell r="B28" t="str">
            <v>Heptanes</v>
          </cell>
          <cell r="D28" t="str">
            <v>0.00</v>
          </cell>
          <cell r="E28" t="str">
            <v>0.08</v>
          </cell>
          <cell r="H28" t="str">
            <v>Air Content = .017 mole %</v>
          </cell>
        </row>
        <row r="29">
          <cell r="B29" t="str">
            <v>M-C-Hexane</v>
          </cell>
          <cell r="D29" t="str">
            <v>0.00</v>
          </cell>
          <cell r="E29" t="str">
            <v>0.03</v>
          </cell>
        </row>
        <row r="30">
          <cell r="B30" t="str">
            <v>Toluene</v>
          </cell>
          <cell r="D30" t="str">
            <v>0.00</v>
          </cell>
          <cell r="E30" t="str">
            <v>0.01</v>
          </cell>
        </row>
        <row r="31">
          <cell r="B31" t="str">
            <v>Octanes</v>
          </cell>
          <cell r="D31" t="str">
            <v>0.01</v>
          </cell>
          <cell r="E31" t="str">
            <v>0.15</v>
          </cell>
        </row>
        <row r="32">
          <cell r="B32" t="str">
            <v>E-Benzene</v>
          </cell>
          <cell r="D32" t="str">
            <v>0.00</v>
          </cell>
          <cell r="E32" t="str">
            <v>0.01</v>
          </cell>
        </row>
        <row r="33">
          <cell r="B33" t="str">
            <v>M/P-Xylene</v>
          </cell>
          <cell r="D33" t="str">
            <v>0.00</v>
          </cell>
          <cell r="E33" t="str">
            <v>0.01</v>
          </cell>
        </row>
        <row r="34">
          <cell r="B34" t="str">
            <v>O-Xylene</v>
          </cell>
          <cell r="D34" t="str">
            <v>0.00</v>
          </cell>
          <cell r="E34" t="str">
            <v>0.00</v>
          </cell>
        </row>
        <row r="35">
          <cell r="B35" t="str">
            <v>Nonanes</v>
          </cell>
          <cell r="D35" t="str">
            <v>0.02</v>
          </cell>
          <cell r="E35" t="str">
            <v>0.19</v>
          </cell>
          <cell r="H35" t="str">
            <v xml:space="preserve"> </v>
          </cell>
          <cell r="J35" t="str">
            <v xml:space="preserve"> </v>
          </cell>
          <cell r="K35" t="str">
            <v xml:space="preserve"> </v>
          </cell>
        </row>
        <row r="36">
          <cell r="B36" t="str">
            <v>Decanes</v>
          </cell>
          <cell r="D36" t="str">
            <v>0.00</v>
          </cell>
          <cell r="E36" t="str">
            <v>0.00</v>
          </cell>
        </row>
        <row r="37">
          <cell r="B37" t="str">
            <v>Undecanes+</v>
          </cell>
          <cell r="D37" t="str">
            <v>0.00</v>
          </cell>
          <cell r="E37" t="str">
            <v>0.00</v>
          </cell>
        </row>
        <row r="39">
          <cell r="B39" t="str">
            <v>Totals</v>
          </cell>
          <cell r="D39" t="str">
            <v>100.00</v>
          </cell>
          <cell r="E39" t="str">
            <v>100.00</v>
          </cell>
        </row>
        <row r="40">
          <cell r="H40" t="str">
            <v xml:space="preserve"> </v>
          </cell>
          <cell r="J40" t="str">
            <v xml:space="preserve"> </v>
          </cell>
          <cell r="K40" t="str">
            <v xml:space="preserve"> </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Scope of Work"/>
      <sheetName val="Sample QC"/>
      <sheetName val="N2 ch4 S&amp;S_Summary"/>
      <sheetName val="Cylinder 2W652 AR"/>
      <sheetName val="Cylinder 2W652 AR plus fract"/>
      <sheetName val="recombined well stream (WS) "/>
      <sheetName val="recombined WS plus fract"/>
      <sheetName val="Unswollen fluid PPV"/>
      <sheetName val="unswollen viscosity"/>
      <sheetName val="N2 Add 1 PPV"/>
      <sheetName val="N2 add 2 PPV"/>
      <sheetName val="N2 swollen viscosity"/>
      <sheetName val="ch4 add 1 PPV "/>
      <sheetName val="ch4 add 2 PPV"/>
      <sheetName val="ch4 add 3 PPV"/>
      <sheetName val="CH4 swollen viscosity"/>
      <sheetName val="n2 final comp"/>
      <sheetName val="n2 final comp plus frac"/>
      <sheetName val="Ch4 final comp"/>
      <sheetName val="Ch4 final comp plus fra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Scope of Work"/>
      <sheetName val="summary data"/>
      <sheetName val="qual checks"/>
      <sheetName val="well stream comp"/>
      <sheetName val="pv data"/>
      <sheetName val="viscosity"/>
      <sheetName val="sep test"/>
      <sheetName val="Sep gas 0 psig, 80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_CALC"/>
      <sheetName val="SINGLE PHASE"/>
      <sheetName val="TWO PHASE"/>
      <sheetName val="Create Report Page"/>
      <sheetName val="Final Report Page"/>
      <sheetName val="Revision History"/>
      <sheetName val="Linked Data"/>
      <sheetName val="Solver"/>
    </sheetNames>
    <sheetDataSet>
      <sheetData sheetId="0"/>
      <sheetData sheetId="1"/>
      <sheetData sheetId="2"/>
      <sheetData sheetId="3"/>
      <sheetData sheetId="4"/>
      <sheetData sheetId="5"/>
      <sheetData sheetId="6"/>
      <sheetData sheetId="7"/>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 Volumetrics"/>
      <sheetName val="Data Entry - Compositions"/>
      <sheetName val="K-Plot"/>
      <sheetName val="Create Report Page"/>
      <sheetName val="Final Report Page"/>
      <sheetName val="Properties + Constants"/>
      <sheetName val="Residual Oil Composition"/>
      <sheetName val="Database"/>
      <sheetName val="Revision History"/>
      <sheetName val="Linked Data"/>
    </sheetNames>
    <sheetDataSet>
      <sheetData sheetId="0"/>
      <sheetData sheetId="1"/>
      <sheetData sheetId="2" refreshError="1"/>
      <sheetData sheetId="3"/>
      <sheetData sheetId="4"/>
      <sheetData sheetId="5"/>
      <sheetData sheetId="6"/>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Data Entry - Volumetrics"/>
      <sheetName val="Data Entry - Compositions"/>
      <sheetName val="Volumetric Graphs"/>
      <sheetName val="GG Curve Fit"/>
      <sheetName val="Z Curve Fit"/>
      <sheetName val="Compositional Graphs"/>
      <sheetName val="Create Report Page"/>
      <sheetName val="Final Report Page"/>
      <sheetName val="Properties + Constants"/>
      <sheetName val="Residual Oil Composition"/>
      <sheetName val="Database"/>
      <sheetName val="Linked Data"/>
      <sheetName val="Revision History"/>
    </sheetNames>
    <sheetDataSet>
      <sheetData sheetId="0"/>
      <sheetData sheetId="1" refreshError="1">
        <row r="26">
          <cell r="BB26">
            <v>1205.9053975800002</v>
          </cell>
        </row>
        <row r="28">
          <cell r="E28">
            <v>186</v>
          </cell>
        </row>
        <row r="29">
          <cell r="E29">
            <v>0.998</v>
          </cell>
          <cell r="BB29">
            <v>28.964099999999998</v>
          </cell>
        </row>
        <row r="30">
          <cell r="E30">
            <v>5000</v>
          </cell>
        </row>
        <row r="31">
          <cell r="E31">
            <v>70</v>
          </cell>
        </row>
        <row r="34">
          <cell r="E34">
            <v>66.025000000000006</v>
          </cell>
        </row>
        <row r="35">
          <cell r="E35">
            <v>66.025000000000006</v>
          </cell>
        </row>
        <row r="36">
          <cell r="E36">
            <v>62.143000000000001</v>
          </cell>
        </row>
        <row r="44">
          <cell r="CU44" t="str">
            <v>Pressure</v>
          </cell>
          <cell r="CV44" t="str">
            <v>Gas Gravity</v>
          </cell>
          <cell r="CW44" t="str">
            <v>GOR</v>
          </cell>
          <cell r="CX44" t="str">
            <v>ROV</v>
          </cell>
          <cell r="CY44" t="str">
            <v>Density</v>
          </cell>
          <cell r="CZ44" t="str">
            <v>Compress.</v>
          </cell>
        </row>
        <row r="45">
          <cell r="CU45" t="str">
            <v>(psig)</v>
          </cell>
          <cell r="CV45" t="str">
            <v>(Air = 1.000)</v>
          </cell>
          <cell r="CW45" t="str">
            <v>(scf / bbl)</v>
          </cell>
          <cell r="CY45" t="str">
            <v>(g cm-3)</v>
          </cell>
          <cell r="CZ45" t="str">
            <v>Z</v>
          </cell>
        </row>
        <row r="60">
          <cell r="E60">
            <v>81.077046899999999</v>
          </cell>
        </row>
        <row r="61">
          <cell r="E61">
            <v>192.73422214190603</v>
          </cell>
        </row>
        <row r="63">
          <cell r="E63">
            <v>852</v>
          </cell>
        </row>
        <row r="64">
          <cell r="E64">
            <v>1.506</v>
          </cell>
        </row>
        <row r="98">
          <cell r="E98">
            <v>0.93059153867554689</v>
          </cell>
          <cell r="G98">
            <v>0.93059153867554689</v>
          </cell>
        </row>
        <row r="99">
          <cell r="E99">
            <v>0.82128300121334297</v>
          </cell>
          <cell r="G99">
            <v>0.82128791589468908</v>
          </cell>
        </row>
        <row r="100">
          <cell r="E100">
            <v>0.13309484952289799</v>
          </cell>
          <cell r="G100">
            <v>0.13308806895299971</v>
          </cell>
        </row>
        <row r="102">
          <cell r="E102">
            <v>0.99603174603174605</v>
          </cell>
          <cell r="G102">
            <v>0.99602979972611805</v>
          </cell>
        </row>
        <row r="106">
          <cell r="D106">
            <v>7</v>
          </cell>
        </row>
      </sheetData>
      <sheetData sheetId="2" refreshError="1">
        <row r="3">
          <cell r="D3" t="str">
            <v>F3</v>
          </cell>
        </row>
        <row r="4">
          <cell r="D4">
            <v>3108</v>
          </cell>
        </row>
        <row r="8">
          <cell r="AC8">
            <v>0</v>
          </cell>
          <cell r="AD8">
            <v>0</v>
          </cell>
        </row>
        <row r="19">
          <cell r="BK19">
            <v>7</v>
          </cell>
        </row>
        <row r="20">
          <cell r="BK20" t="str">
            <v>3106</v>
          </cell>
        </row>
        <row r="21">
          <cell r="BK21" t="str">
            <v>Gas</v>
          </cell>
        </row>
        <row r="22">
          <cell r="BK22" t="str">
            <v>$R$8</v>
          </cell>
        </row>
        <row r="23">
          <cell r="BK23" t="str">
            <v>$R$63</v>
          </cell>
        </row>
        <row r="24">
          <cell r="BK24" t="str">
            <v>$R$64</v>
          </cell>
        </row>
        <row r="25">
          <cell r="BK25" t="str">
            <v>$R$65</v>
          </cell>
        </row>
        <row r="26">
          <cell r="BK26" t="str">
            <v>$R$68</v>
          </cell>
        </row>
        <row r="27">
          <cell r="BK27" t="str">
            <v>$R$69</v>
          </cell>
        </row>
      </sheetData>
      <sheetData sheetId="3"/>
      <sheetData sheetId="4"/>
      <sheetData sheetId="5"/>
      <sheetData sheetId="6"/>
      <sheetData sheetId="7" refreshError="1">
        <row r="3">
          <cell r="K3" t="str">
            <v>Differential Vaporisation at 186°F</v>
          </cell>
          <cell r="V3" t="str">
            <v>Hydrocarbon Analysis of Differential Vaporisation Gases</v>
          </cell>
          <cell r="AJ3" t="str">
            <v>Hydrocarbon Analysis of Differential Vaporisation Gases</v>
          </cell>
          <cell r="AS3" t="str">
            <v>Hydrocarbon Analysis of Differential Vaporisation Residue</v>
          </cell>
          <cell r="AZ3" t="str">
            <v>Hydrocarbon Analysis of Differential Vaporisation Residue</v>
          </cell>
          <cell r="BI3" t="str">
            <v>Differential Vaporisation Data Converted to Production Separator Conditions</v>
          </cell>
        </row>
        <row r="5">
          <cell r="AT5" t="str">
            <v>Component</v>
          </cell>
          <cell r="AV5" t="str">
            <v>Mole %</v>
          </cell>
          <cell r="AW5" t="str">
            <v>Weight %</v>
          </cell>
          <cell r="BA5" t="str">
            <v>Calculated residue properties</v>
          </cell>
        </row>
        <row r="6">
          <cell r="M6" t="str">
            <v>Solution</v>
          </cell>
          <cell r="N6" t="str">
            <v>Relative</v>
          </cell>
          <cell r="O6" t="str">
            <v>Relative</v>
          </cell>
          <cell r="Q6" t="str">
            <v>Deviation</v>
          </cell>
          <cell r="R6" t="str">
            <v>Gas</v>
          </cell>
          <cell r="S6" t="str">
            <v>Incremental</v>
          </cell>
          <cell r="W6" t="str">
            <v>Sample I.D.</v>
          </cell>
          <cell r="AK6" t="str">
            <v>Sample I.D.</v>
          </cell>
          <cell r="BL6" t="str">
            <v>Oil</v>
          </cell>
          <cell r="BM6" t="str">
            <v>Solution</v>
          </cell>
          <cell r="BN6" t="str">
            <v>Formation</v>
          </cell>
          <cell r="BO6" t="str">
            <v>Gas Formation</v>
          </cell>
        </row>
        <row r="7">
          <cell r="L7" t="str">
            <v>Pressure</v>
          </cell>
          <cell r="M7" t="str">
            <v>Gas-Oil</v>
          </cell>
          <cell r="N7" t="str">
            <v>Oil</v>
          </cell>
          <cell r="O7" t="str">
            <v>Total</v>
          </cell>
          <cell r="P7" t="str">
            <v>Density</v>
          </cell>
          <cell r="Q7" t="str">
            <v>Factor</v>
          </cell>
          <cell r="R7" t="str">
            <v xml:space="preserve">Formation </v>
          </cell>
          <cell r="S7" t="str">
            <v>Gas Gravity</v>
          </cell>
          <cell r="AT7" t="str">
            <v>Hydrogen</v>
          </cell>
          <cell r="AV7">
            <v>0</v>
          </cell>
          <cell r="AW7">
            <v>0</v>
          </cell>
          <cell r="BA7" t="str">
            <v>Heptanes plus</v>
          </cell>
          <cell r="BB7" t="str">
            <v>Mole%</v>
          </cell>
          <cell r="BD7">
            <v>90.680000000000035</v>
          </cell>
          <cell r="BJ7" t="str">
            <v>Pressure</v>
          </cell>
          <cell r="BL7" t="str">
            <v>Density</v>
          </cell>
          <cell r="BM7" t="str">
            <v>Gas/Oil</v>
          </cell>
          <cell r="BN7" t="str">
            <v xml:space="preserve">Volume </v>
          </cell>
          <cell r="BO7" t="str">
            <v>Volume</v>
          </cell>
        </row>
        <row r="8">
          <cell r="L8" t="str">
            <v>(psig)</v>
          </cell>
          <cell r="M8" t="str">
            <v>Ratio</v>
          </cell>
          <cell r="N8" t="str">
            <v>Volume</v>
          </cell>
          <cell r="O8" t="str">
            <v>Volume</v>
          </cell>
          <cell r="P8" t="str">
            <v>(g cm-3)</v>
          </cell>
          <cell r="Q8" t="str">
            <v>(Z)</v>
          </cell>
          <cell r="R8" t="str">
            <v>Volume</v>
          </cell>
          <cell r="S8" t="str">
            <v>(Air = 1.000)</v>
          </cell>
          <cell r="W8" t="str">
            <v>Test Stage</v>
          </cell>
          <cell r="X8">
            <v>1</v>
          </cell>
          <cell r="Y8">
            <v>2</v>
          </cell>
          <cell r="Z8">
            <v>3</v>
          </cell>
          <cell r="AA8">
            <v>4</v>
          </cell>
          <cell r="AB8">
            <v>5</v>
          </cell>
          <cell r="AC8">
            <v>6</v>
          </cell>
          <cell r="AD8">
            <v>7</v>
          </cell>
          <cell r="AE8" t="str">
            <v/>
          </cell>
          <cell r="AF8" t="str">
            <v/>
          </cell>
          <cell r="AG8" t="str">
            <v/>
          </cell>
          <cell r="AK8" t="str">
            <v>Test Stage</v>
          </cell>
          <cell r="AL8" t="str">
            <v/>
          </cell>
          <cell r="AM8" t="str">
            <v/>
          </cell>
          <cell r="AN8" t="str">
            <v/>
          </cell>
          <cell r="AO8" t="str">
            <v/>
          </cell>
          <cell r="AP8" t="str">
            <v/>
          </cell>
          <cell r="AT8" t="str">
            <v>Hydrogen Sulphide</v>
          </cell>
          <cell r="AV8">
            <v>0</v>
          </cell>
          <cell r="AW8">
            <v>0</v>
          </cell>
          <cell r="BB8" t="str">
            <v>Molecular Weight (g mol-1)</v>
          </cell>
          <cell r="BD8">
            <v>205.04504383101883</v>
          </cell>
          <cell r="BJ8" t="str">
            <v>(psig)</v>
          </cell>
          <cell r="BL8" t="str">
            <v>(g cm-3)</v>
          </cell>
          <cell r="BM8" t="str">
            <v>(Scf / bbl)</v>
          </cell>
          <cell r="BN8" t="str">
            <v>Factor</v>
          </cell>
          <cell r="BO8" t="str">
            <v>Factor</v>
          </cell>
        </row>
        <row r="9">
          <cell r="M9" t="str">
            <v>Rs(1)</v>
          </cell>
          <cell r="N9" t="str">
            <v>Bod(2)</v>
          </cell>
          <cell r="O9" t="str">
            <v>Btd(3)</v>
          </cell>
          <cell r="R9" t="str">
            <v>Factor (4)</v>
          </cell>
          <cell r="W9" t="str">
            <v>Stage Pressure (psig)</v>
          </cell>
          <cell r="X9" t="str">
            <v>2200</v>
          </cell>
          <cell r="Y9" t="str">
            <v>1700</v>
          </cell>
          <cell r="Z9" t="str">
            <v>1200</v>
          </cell>
          <cell r="AA9" t="str">
            <v>700</v>
          </cell>
          <cell r="AB9" t="str">
            <v>300</v>
          </cell>
          <cell r="AC9" t="str">
            <v>134</v>
          </cell>
          <cell r="AD9" t="str">
            <v>0</v>
          </cell>
          <cell r="AE9" t="str">
            <v/>
          </cell>
          <cell r="AF9" t="str">
            <v/>
          </cell>
          <cell r="AG9" t="str">
            <v/>
          </cell>
          <cell r="AK9" t="str">
            <v>Stage Pressure (psig)</v>
          </cell>
          <cell r="AL9" t="str">
            <v/>
          </cell>
          <cell r="AM9" t="str">
            <v/>
          </cell>
          <cell r="AN9" t="str">
            <v/>
          </cell>
          <cell r="AO9" t="str">
            <v/>
          </cell>
          <cell r="AP9" t="str">
            <v/>
          </cell>
          <cell r="AT9" t="str">
            <v>Carbon Dioxide</v>
          </cell>
          <cell r="AV9">
            <v>0</v>
          </cell>
          <cell r="AW9">
            <v>0</v>
          </cell>
          <cell r="BB9" t="str">
            <v>Density at 60°F (g cm-3)</v>
          </cell>
          <cell r="BD9" t="str">
            <v>0.8401</v>
          </cell>
          <cell r="BM9" t="str">
            <v>Rs(1)</v>
          </cell>
          <cell r="BN9" t="str">
            <v>Bo(1)</v>
          </cell>
          <cell r="BO9" t="str">
            <v xml:space="preserve">  Bg(2)</v>
          </cell>
        </row>
        <row r="10">
          <cell r="AT10" t="str">
            <v>Nitrogen</v>
          </cell>
          <cell r="AV10">
            <v>0</v>
          </cell>
          <cell r="AW10">
            <v>0</v>
          </cell>
        </row>
        <row r="11">
          <cell r="L11" t="str">
            <v>2740</v>
          </cell>
          <cell r="M11" t="str">
            <v>888</v>
          </cell>
          <cell r="N11">
            <v>1.5120029545442419</v>
          </cell>
          <cell r="O11">
            <v>1.5120029545442419</v>
          </cell>
          <cell r="P11" t="str">
            <v>0.6674</v>
          </cell>
          <cell r="Q11" t="str">
            <v>Saturation Pressure</v>
          </cell>
          <cell r="W11" t="str">
            <v>Component (Mole%)</v>
          </cell>
          <cell r="AK11" t="str">
            <v>Component (Mole%)</v>
          </cell>
          <cell r="AT11" t="str">
            <v>Methane</v>
          </cell>
          <cell r="AV11">
            <v>0.01</v>
          </cell>
          <cell r="AW11">
            <v>0</v>
          </cell>
          <cell r="BA11" t="str">
            <v>Undecanes plus</v>
          </cell>
          <cell r="BB11" t="str">
            <v>Mole%</v>
          </cell>
          <cell r="BD11">
            <v>54.519999999999996</v>
          </cell>
          <cell r="BJ11" t="str">
            <v>5000</v>
          </cell>
          <cell r="BK11" t="str">
            <v/>
          </cell>
          <cell r="BL11" t="str">
            <v>0.6876</v>
          </cell>
          <cell r="BN11">
            <v>1.4617236</v>
          </cell>
        </row>
        <row r="12">
          <cell r="AT12" t="str">
            <v>Ethane</v>
          </cell>
          <cell r="AV12">
            <v>0.04</v>
          </cell>
          <cell r="AW12">
            <v>0.01</v>
          </cell>
          <cell r="BB12" t="str">
            <v>Molecular Weight (g mol-1)</v>
          </cell>
          <cell r="BD12">
            <v>265.99136645801491</v>
          </cell>
          <cell r="BJ12" t="str">
            <v>4500</v>
          </cell>
          <cell r="BK12" t="str">
            <v/>
          </cell>
          <cell r="BL12" t="str">
            <v>0.6837</v>
          </cell>
          <cell r="BN12">
            <v>1.4700066000000001</v>
          </cell>
        </row>
        <row r="13">
          <cell r="L13" t="str">
            <v>2200</v>
          </cell>
          <cell r="M13" t="str">
            <v>718</v>
          </cell>
          <cell r="N13">
            <v>1.4376232238981121</v>
          </cell>
          <cell r="O13">
            <v>1.6447214251438851</v>
          </cell>
          <cell r="P13" t="str">
            <v>0.6839</v>
          </cell>
          <cell r="Q13">
            <v>0.83050692745897869</v>
          </cell>
          <cell r="R13">
            <v>6.8629080405473598E-3</v>
          </cell>
          <cell r="S13">
            <v>0.70031144071453966</v>
          </cell>
          <cell r="W13" t="str">
            <v>Hydrogen</v>
          </cell>
          <cell r="X13">
            <v>0</v>
          </cell>
          <cell r="Y13">
            <v>0</v>
          </cell>
          <cell r="Z13">
            <v>0</v>
          </cell>
          <cell r="AA13">
            <v>0</v>
          </cell>
          <cell r="AB13">
            <v>0</v>
          </cell>
          <cell r="AC13">
            <v>0</v>
          </cell>
          <cell r="AD13">
            <v>0</v>
          </cell>
          <cell r="AE13">
            <v>0</v>
          </cell>
          <cell r="AF13">
            <v>0</v>
          </cell>
          <cell r="AG13">
            <v>0</v>
          </cell>
          <cell r="AK13" t="str">
            <v>Hydrogen</v>
          </cell>
          <cell r="AL13">
            <v>0</v>
          </cell>
          <cell r="AM13">
            <v>0</v>
          </cell>
          <cell r="AN13">
            <v>0</v>
          </cell>
          <cell r="AO13">
            <v>0</v>
          </cell>
          <cell r="AP13">
            <v>0</v>
          </cell>
          <cell r="AT13" t="str">
            <v>Propane</v>
          </cell>
          <cell r="AV13">
            <v>0.56000000000000005</v>
          </cell>
          <cell r="AW13">
            <v>0.13</v>
          </cell>
          <cell r="BB13" t="str">
            <v>Density at 60°F (g cm-3)</v>
          </cell>
          <cell r="BD13" t="str">
            <v>0.8753</v>
          </cell>
          <cell r="BJ13" t="str">
            <v>4000</v>
          </cell>
          <cell r="BK13" t="str">
            <v/>
          </cell>
          <cell r="BL13" t="str">
            <v>0.6796</v>
          </cell>
          <cell r="BN13">
            <v>1.4788919999999999</v>
          </cell>
        </row>
        <row r="14">
          <cell r="L14" t="str">
            <v>1700</v>
          </cell>
          <cell r="M14" t="str">
            <v>571</v>
          </cell>
          <cell r="N14">
            <v>1.3726279249794631</v>
          </cell>
          <cell r="O14">
            <v>1.8841543412060151</v>
          </cell>
          <cell r="P14" t="str">
            <v>0.7000</v>
          </cell>
          <cell r="Q14">
            <v>0.84791611056086891</v>
          </cell>
          <cell r="R14">
            <v>9.0498806063364998E-3</v>
          </cell>
          <cell r="S14">
            <v>0.6946752635158695</v>
          </cell>
          <cell r="W14" t="str">
            <v>Hydrogen Sulphide</v>
          </cell>
          <cell r="X14">
            <v>0</v>
          </cell>
          <cell r="Y14">
            <v>0</v>
          </cell>
          <cell r="Z14">
            <v>0</v>
          </cell>
          <cell r="AA14">
            <v>0</v>
          </cell>
          <cell r="AB14">
            <v>0</v>
          </cell>
          <cell r="AC14">
            <v>0</v>
          </cell>
          <cell r="AD14">
            <v>0</v>
          </cell>
          <cell r="AE14">
            <v>0</v>
          </cell>
          <cell r="AF14">
            <v>0</v>
          </cell>
          <cell r="AG14">
            <v>0</v>
          </cell>
          <cell r="AK14" t="str">
            <v>Hydrogen Sulphide</v>
          </cell>
          <cell r="AL14">
            <v>0</v>
          </cell>
          <cell r="AM14">
            <v>0</v>
          </cell>
          <cell r="AN14">
            <v>0</v>
          </cell>
          <cell r="AO14">
            <v>0</v>
          </cell>
          <cell r="AP14">
            <v>0</v>
          </cell>
          <cell r="AT14" t="str">
            <v>i-Butane</v>
          </cell>
          <cell r="AV14">
            <v>0.42</v>
          </cell>
          <cell r="AW14">
            <v>0.13</v>
          </cell>
          <cell r="BJ14" t="str">
            <v>3500</v>
          </cell>
          <cell r="BK14" t="str">
            <v/>
          </cell>
          <cell r="BL14" t="str">
            <v>0.6751</v>
          </cell>
          <cell r="BN14">
            <v>1.4888316000000001</v>
          </cell>
        </row>
        <row r="15">
          <cell r="L15" t="str">
            <v>1200</v>
          </cell>
          <cell r="M15" t="str">
            <v>434</v>
          </cell>
          <cell r="N15">
            <v>1.3140474739174466</v>
          </cell>
          <cell r="O15">
            <v>2.3792206994649034</v>
          </cell>
          <cell r="P15" t="str">
            <v>0.7153</v>
          </cell>
          <cell r="Q15">
            <v>0.87518265004738682</v>
          </cell>
          <cell r="R15">
            <v>1.3185744339415353E-2</v>
          </cell>
          <cell r="S15">
            <v>0.70213286102450956</v>
          </cell>
          <cell r="W15" t="str">
            <v>Carbon Dioxide</v>
          </cell>
          <cell r="X15">
            <v>0.57999999999999996</v>
          </cell>
          <cell r="Y15">
            <v>0.64</v>
          </cell>
          <cell r="Z15">
            <v>0.69</v>
          </cell>
          <cell r="AA15">
            <v>0.78</v>
          </cell>
          <cell r="AB15">
            <v>0.93</v>
          </cell>
          <cell r="AC15">
            <v>0.99</v>
          </cell>
          <cell r="AD15">
            <v>0.21</v>
          </cell>
          <cell r="AE15">
            <v>0</v>
          </cell>
          <cell r="AF15">
            <v>0</v>
          </cell>
          <cell r="AG15">
            <v>0</v>
          </cell>
          <cell r="AK15" t="str">
            <v>Carbon Dioxide</v>
          </cell>
          <cell r="AL15">
            <v>0</v>
          </cell>
          <cell r="AM15">
            <v>0</v>
          </cell>
          <cell r="AN15">
            <v>0</v>
          </cell>
          <cell r="AO15">
            <v>0</v>
          </cell>
          <cell r="AP15">
            <v>0</v>
          </cell>
          <cell r="AT15" t="str">
            <v>n-Butane</v>
          </cell>
          <cell r="AV15">
            <v>1.52</v>
          </cell>
          <cell r="AW15">
            <v>0.46</v>
          </cell>
          <cell r="BA15" t="str">
            <v>Eicosanes plus</v>
          </cell>
          <cell r="BB15" t="str">
            <v>Mole%</v>
          </cell>
          <cell r="BD15">
            <v>16.669999999999995</v>
          </cell>
          <cell r="BJ15" t="str">
            <v>3200</v>
          </cell>
          <cell r="BK15" t="str">
            <v/>
          </cell>
          <cell r="BL15" t="str">
            <v>0.6722</v>
          </cell>
          <cell r="BN15">
            <v>1.4953074</v>
          </cell>
        </row>
        <row r="16">
          <cell r="L16" t="str">
            <v>700</v>
          </cell>
          <cell r="M16" t="str">
            <v>304</v>
          </cell>
          <cell r="N16">
            <v>1.2570582132238921</v>
          </cell>
          <cell r="O16">
            <v>3.6919662621105855</v>
          </cell>
          <cell r="P16" t="str">
            <v>0.7311</v>
          </cell>
          <cell r="Q16">
            <v>0.91454523925315967</v>
          </cell>
          <cell r="R16">
            <v>2.3417950871571242E-2</v>
          </cell>
          <cell r="S16">
            <v>0.73526067787364391</v>
          </cell>
          <cell r="W16" t="str">
            <v>Nitrogen</v>
          </cell>
          <cell r="X16">
            <v>0.21</v>
          </cell>
          <cell r="Y16">
            <v>0.16</v>
          </cell>
          <cell r="Z16">
            <v>0.11</v>
          </cell>
          <cell r="AA16">
            <v>7.0000000000000007E-2</v>
          </cell>
          <cell r="AB16">
            <v>0.03</v>
          </cell>
          <cell r="AC16">
            <v>0.05</v>
          </cell>
          <cell r="AD16">
            <v>0.01</v>
          </cell>
          <cell r="AE16">
            <v>0</v>
          </cell>
          <cell r="AF16">
            <v>0</v>
          </cell>
          <cell r="AG16">
            <v>0</v>
          </cell>
          <cell r="AK16" t="str">
            <v>Nitrogen</v>
          </cell>
          <cell r="AL16">
            <v>0</v>
          </cell>
          <cell r="AM16">
            <v>0</v>
          </cell>
          <cell r="AN16">
            <v>0</v>
          </cell>
          <cell r="AO16">
            <v>0</v>
          </cell>
          <cell r="AP16">
            <v>0</v>
          </cell>
          <cell r="AT16" t="str">
            <v>Neo-Pentane</v>
          </cell>
          <cell r="AV16">
            <v>0</v>
          </cell>
          <cell r="AW16">
            <v>0</v>
          </cell>
          <cell r="BB16" t="str">
            <v>Molecular Weight (g mol-1)</v>
          </cell>
          <cell r="BD16">
            <v>427.34697238627933</v>
          </cell>
          <cell r="BJ16" t="str">
            <v>3100</v>
          </cell>
          <cell r="BK16" t="str">
            <v/>
          </cell>
          <cell r="BL16" t="str">
            <v>0.6712</v>
          </cell>
          <cell r="BN16">
            <v>1.4975664</v>
          </cell>
        </row>
        <row r="17">
          <cell r="L17" t="str">
            <v>300</v>
          </cell>
          <cell r="M17" t="str">
            <v>193</v>
          </cell>
          <cell r="N17">
            <v>1.2087554839952963</v>
          </cell>
          <cell r="O17">
            <v>8.1044243336751229</v>
          </cell>
          <cell r="P17" t="str">
            <v>0.7433</v>
          </cell>
          <cell r="Q17">
            <v>0.95758378026013657</v>
          </cell>
          <cell r="R17">
            <v>5.5683220893899425E-2</v>
          </cell>
          <cell r="S17">
            <v>0.84343573596279586</v>
          </cell>
          <cell r="W17" t="str">
            <v>Methane</v>
          </cell>
          <cell r="X17">
            <v>86.33</v>
          </cell>
          <cell r="Y17">
            <v>86.08</v>
          </cell>
          <cell r="Z17">
            <v>84.91</v>
          </cell>
          <cell r="AA17">
            <v>81.099999999999994</v>
          </cell>
          <cell r="AB17">
            <v>70.34</v>
          </cell>
          <cell r="AC17">
            <v>52.45</v>
          </cell>
          <cell r="AD17">
            <v>4.32</v>
          </cell>
          <cell r="AE17">
            <v>0</v>
          </cell>
          <cell r="AF17">
            <v>0</v>
          </cell>
          <cell r="AG17">
            <v>0</v>
          </cell>
          <cell r="AK17" t="str">
            <v>Methane</v>
          </cell>
          <cell r="AL17">
            <v>0</v>
          </cell>
          <cell r="AM17">
            <v>0</v>
          </cell>
          <cell r="AN17">
            <v>0</v>
          </cell>
          <cell r="AO17">
            <v>0</v>
          </cell>
          <cell r="AP17">
            <v>0</v>
          </cell>
          <cell r="AT17" t="str">
            <v>i-Pentane</v>
          </cell>
          <cell r="AV17">
            <v>1.45</v>
          </cell>
          <cell r="AW17">
            <v>0.54</v>
          </cell>
          <cell r="BB17" t="str">
            <v>Density at 60°F (g cm-3)</v>
          </cell>
          <cell r="BD17" t="str">
            <v>0.9345</v>
          </cell>
          <cell r="BJ17" t="str">
            <v>3000</v>
          </cell>
          <cell r="BK17" t="str">
            <v/>
          </cell>
          <cell r="BL17" t="str">
            <v>0.6701</v>
          </cell>
          <cell r="BN17">
            <v>1.4998254</v>
          </cell>
        </row>
        <row r="18">
          <cell r="L18" t="str">
            <v>134</v>
          </cell>
          <cell r="M18" t="str">
            <v>137</v>
          </cell>
          <cell r="N18">
            <v>1.1812291899342484</v>
          </cell>
          <cell r="O18">
            <v>17.296982306088147</v>
          </cell>
          <cell r="P18" t="str">
            <v>0.7500</v>
          </cell>
          <cell r="Q18">
            <v>0.97968108978897273</v>
          </cell>
          <cell r="R18">
            <v>0.12055128832178846</v>
          </cell>
          <cell r="S18">
            <v>1.0404799493165677</v>
          </cell>
          <cell r="W18" t="str">
            <v>Ethane</v>
          </cell>
          <cell r="X18">
            <v>5.24</v>
          </cell>
          <cell r="Y18">
            <v>5.75</v>
          </cell>
          <cell r="Z18">
            <v>6.44</v>
          </cell>
          <cell r="AA18">
            <v>8.0500000000000007</v>
          </cell>
          <cell r="AB18">
            <v>12.03</v>
          </cell>
          <cell r="AC18">
            <v>16.96</v>
          </cell>
          <cell r="AD18">
            <v>10.39</v>
          </cell>
          <cell r="AE18">
            <v>0</v>
          </cell>
          <cell r="AF18">
            <v>0</v>
          </cell>
          <cell r="AG18">
            <v>0</v>
          </cell>
          <cell r="AK18" t="str">
            <v>Ethane</v>
          </cell>
          <cell r="AL18">
            <v>0</v>
          </cell>
          <cell r="AM18">
            <v>0</v>
          </cell>
          <cell r="AN18">
            <v>0</v>
          </cell>
          <cell r="AO18">
            <v>0</v>
          </cell>
          <cell r="AP18">
            <v>0</v>
          </cell>
          <cell r="AT18" t="str">
            <v>n-Pentane</v>
          </cell>
          <cell r="AV18">
            <v>1.66</v>
          </cell>
          <cell r="AW18">
            <v>0.62</v>
          </cell>
          <cell r="BJ18" t="str">
            <v>2900</v>
          </cell>
          <cell r="BK18" t="str">
            <v/>
          </cell>
          <cell r="BL18" t="str">
            <v>0.6691</v>
          </cell>
          <cell r="BN18">
            <v>1.502235</v>
          </cell>
        </row>
        <row r="19">
          <cell r="L19" t="str">
            <v>0</v>
          </cell>
          <cell r="M19" t="str">
            <v>0</v>
          </cell>
          <cell r="N19">
            <v>1.068036697143363</v>
          </cell>
          <cell r="O19" t="str">
            <v/>
          </cell>
          <cell r="P19" t="str">
            <v>0.7748</v>
          </cell>
          <cell r="Q19" t="str">
            <v/>
          </cell>
          <cell r="R19" t="str">
            <v/>
          </cell>
          <cell r="S19">
            <v>1.9485046868364635</v>
          </cell>
          <cell r="W19" t="str">
            <v>Propane</v>
          </cell>
          <cell r="X19">
            <v>3.64</v>
          </cell>
          <cell r="Y19">
            <v>3.86</v>
          </cell>
          <cell r="Z19">
            <v>4.28</v>
          </cell>
          <cell r="AA19">
            <v>5.64</v>
          </cell>
          <cell r="AB19">
            <v>9.5</v>
          </cell>
          <cell r="AC19">
            <v>16.32</v>
          </cell>
          <cell r="AD19">
            <v>28.8</v>
          </cell>
          <cell r="AE19">
            <v>0</v>
          </cell>
          <cell r="AF19">
            <v>0</v>
          </cell>
          <cell r="AG19">
            <v>0</v>
          </cell>
          <cell r="AK19" t="str">
            <v>Propane</v>
          </cell>
          <cell r="AL19">
            <v>0</v>
          </cell>
          <cell r="AM19">
            <v>0</v>
          </cell>
          <cell r="AN19">
            <v>0</v>
          </cell>
          <cell r="AO19">
            <v>0</v>
          </cell>
          <cell r="AP19">
            <v>0</v>
          </cell>
          <cell r="AT19" t="str">
            <v>Hexanes</v>
          </cell>
          <cell r="AV19">
            <v>3.66</v>
          </cell>
          <cell r="AW19">
            <v>1.64</v>
          </cell>
          <cell r="BA19" t="str">
            <v>Hexatriacontanes plus</v>
          </cell>
          <cell r="BB19" t="str">
            <v>Mole %</v>
          </cell>
          <cell r="BD19">
            <v>2.4900000000000002</v>
          </cell>
          <cell r="BJ19" t="str">
            <v>2815</v>
          </cell>
          <cell r="BK19" t="str">
            <v>Reservoir pressure</v>
          </cell>
          <cell r="BL19" t="str">
            <v>0.6682</v>
          </cell>
          <cell r="BN19">
            <v>1.5041928</v>
          </cell>
          <cell r="DR19">
            <v>27</v>
          </cell>
        </row>
        <row r="20">
          <cell r="L20" t="str">
            <v/>
          </cell>
          <cell r="M20" t="str">
            <v/>
          </cell>
          <cell r="N20" t="str">
            <v/>
          </cell>
          <cell r="O20" t="str">
            <v/>
          </cell>
          <cell r="P20" t="str">
            <v/>
          </cell>
          <cell r="Q20" t="str">
            <v/>
          </cell>
          <cell r="R20" t="str">
            <v/>
          </cell>
          <cell r="S20" t="str">
            <v/>
          </cell>
          <cell r="W20" t="str">
            <v>i-Butane</v>
          </cell>
          <cell r="X20">
            <v>0.57999999999999996</v>
          </cell>
          <cell r="Y20">
            <v>0.61</v>
          </cell>
          <cell r="Z20">
            <v>0.67</v>
          </cell>
          <cell r="AA20">
            <v>0.82</v>
          </cell>
          <cell r="AB20">
            <v>1.46</v>
          </cell>
          <cell r="AC20">
            <v>2.69</v>
          </cell>
          <cell r="AD20">
            <v>7.92</v>
          </cell>
          <cell r="AE20">
            <v>0</v>
          </cell>
          <cell r="AF20">
            <v>0</v>
          </cell>
          <cell r="AG20">
            <v>0</v>
          </cell>
          <cell r="AK20" t="str">
            <v>i-Butane</v>
          </cell>
          <cell r="AL20">
            <v>0</v>
          </cell>
          <cell r="AM20">
            <v>0</v>
          </cell>
          <cell r="AN20">
            <v>0</v>
          </cell>
          <cell r="AO20">
            <v>0</v>
          </cell>
          <cell r="AP20">
            <v>0</v>
          </cell>
          <cell r="AT20" t="str">
            <v>M-C-Pentane</v>
          </cell>
          <cell r="AV20">
            <v>2.2400000000000002</v>
          </cell>
          <cell r="AW20">
            <v>0.98</v>
          </cell>
          <cell r="BB20" t="str">
            <v>Molecular Weight (g mol-1)</v>
          </cell>
          <cell r="BD20">
            <v>818</v>
          </cell>
          <cell r="BJ20" t="str">
            <v>2800</v>
          </cell>
          <cell r="BK20" t="str">
            <v/>
          </cell>
          <cell r="BL20" t="str">
            <v>0.6681</v>
          </cell>
          <cell r="BN20">
            <v>1.504494</v>
          </cell>
        </row>
        <row r="21">
          <cell r="L21" t="str">
            <v/>
          </cell>
          <cell r="M21" t="str">
            <v/>
          </cell>
          <cell r="N21" t="str">
            <v/>
          </cell>
          <cell r="O21" t="str">
            <v/>
          </cell>
          <cell r="P21" t="str">
            <v/>
          </cell>
          <cell r="Q21" t="str">
            <v/>
          </cell>
          <cell r="R21" t="str">
            <v/>
          </cell>
          <cell r="S21" t="str">
            <v/>
          </cell>
          <cell r="W21" t="str">
            <v>n-Butane</v>
          </cell>
          <cell r="X21">
            <v>1.42</v>
          </cell>
          <cell r="Y21">
            <v>1.18</v>
          </cell>
          <cell r="Z21">
            <v>1.24</v>
          </cell>
          <cell r="AA21">
            <v>1.78</v>
          </cell>
          <cell r="AB21">
            <v>2.75</v>
          </cell>
          <cell r="AC21">
            <v>5.32</v>
          </cell>
          <cell r="AD21">
            <v>19.96</v>
          </cell>
          <cell r="AE21">
            <v>0</v>
          </cell>
          <cell r="AF21">
            <v>0</v>
          </cell>
          <cell r="AG21">
            <v>0</v>
          </cell>
          <cell r="AK21" t="str">
            <v>n-Butane</v>
          </cell>
          <cell r="AL21">
            <v>0</v>
          </cell>
          <cell r="AM21">
            <v>0</v>
          </cell>
          <cell r="AN21">
            <v>0</v>
          </cell>
          <cell r="AO21">
            <v>0</v>
          </cell>
          <cell r="AP21">
            <v>0</v>
          </cell>
          <cell r="AT21" t="str">
            <v>Benzene</v>
          </cell>
          <cell r="AV21">
            <v>0.16</v>
          </cell>
          <cell r="AW21">
            <v>0.06</v>
          </cell>
          <cell r="BB21" t="str">
            <v>Density at 60°F (g cm-3)</v>
          </cell>
          <cell r="BD21" t="str">
            <v>1.0703</v>
          </cell>
          <cell r="BJ21" t="str">
            <v/>
          </cell>
          <cell r="BK21" t="str">
            <v/>
          </cell>
          <cell r="BL21" t="str">
            <v/>
          </cell>
          <cell r="BN21" t="str">
            <v/>
          </cell>
        </row>
        <row r="22">
          <cell r="L22" t="str">
            <v/>
          </cell>
          <cell r="M22" t="str">
            <v/>
          </cell>
          <cell r="N22" t="str">
            <v/>
          </cell>
          <cell r="O22" t="str">
            <v/>
          </cell>
          <cell r="P22" t="str">
            <v/>
          </cell>
          <cell r="Q22" t="str">
            <v/>
          </cell>
          <cell r="R22" t="str">
            <v/>
          </cell>
          <cell r="S22" t="str">
            <v/>
          </cell>
          <cell r="W22" t="str">
            <v>Neo-Pentane</v>
          </cell>
          <cell r="X22">
            <v>0</v>
          </cell>
          <cell r="Y22">
            <v>0</v>
          </cell>
          <cell r="Z22">
            <v>0</v>
          </cell>
          <cell r="AA22">
            <v>0</v>
          </cell>
          <cell r="AB22">
            <v>0.01</v>
          </cell>
          <cell r="AC22">
            <v>0.01</v>
          </cell>
          <cell r="AD22">
            <v>0.05</v>
          </cell>
          <cell r="AE22">
            <v>0</v>
          </cell>
          <cell r="AF22">
            <v>0</v>
          </cell>
          <cell r="AG22">
            <v>0</v>
          </cell>
          <cell r="AK22" t="str">
            <v>Neo-Pentane</v>
          </cell>
          <cell r="AL22">
            <v>0</v>
          </cell>
          <cell r="AM22">
            <v>0</v>
          </cell>
          <cell r="AN22">
            <v>0</v>
          </cell>
          <cell r="AO22">
            <v>0</v>
          </cell>
          <cell r="AP22">
            <v>0</v>
          </cell>
          <cell r="AT22" t="str">
            <v>Cyclohexane</v>
          </cell>
          <cell r="AV22">
            <v>1.45</v>
          </cell>
          <cell r="AW22">
            <v>0.63</v>
          </cell>
          <cell r="BJ22" t="str">
            <v/>
          </cell>
          <cell r="BK22" t="str">
            <v/>
          </cell>
          <cell r="BL22" t="str">
            <v/>
          </cell>
          <cell r="BN22" t="str">
            <v/>
          </cell>
          <cell r="DR22">
            <v>52</v>
          </cell>
        </row>
        <row r="23">
          <cell r="L23" t="str">
            <v/>
          </cell>
          <cell r="M23" t="str">
            <v/>
          </cell>
          <cell r="N23" t="str">
            <v/>
          </cell>
          <cell r="O23" t="str">
            <v/>
          </cell>
          <cell r="P23" t="str">
            <v/>
          </cell>
          <cell r="Q23" t="str">
            <v/>
          </cell>
          <cell r="R23" t="str">
            <v/>
          </cell>
          <cell r="S23" t="str">
            <v/>
          </cell>
          <cell r="W23" t="str">
            <v>i-Pentane</v>
          </cell>
          <cell r="X23">
            <v>0.39</v>
          </cell>
          <cell r="Y23">
            <v>0.37</v>
          </cell>
          <cell r="Z23">
            <v>0.38</v>
          </cell>
          <cell r="AA23">
            <v>0.44</v>
          </cell>
          <cell r="AB23">
            <v>0.8</v>
          </cell>
          <cell r="AC23">
            <v>1.48</v>
          </cell>
          <cell r="AD23">
            <v>7.23</v>
          </cell>
          <cell r="AE23">
            <v>0</v>
          </cell>
          <cell r="AF23">
            <v>0</v>
          </cell>
          <cell r="AG23">
            <v>0</v>
          </cell>
          <cell r="AK23" t="str">
            <v>i-Pentane</v>
          </cell>
          <cell r="AL23">
            <v>0</v>
          </cell>
          <cell r="AM23">
            <v>0</v>
          </cell>
          <cell r="AN23">
            <v>0</v>
          </cell>
          <cell r="AO23">
            <v>0</v>
          </cell>
          <cell r="AP23">
            <v>0</v>
          </cell>
          <cell r="AT23" t="str">
            <v>Heptanes</v>
          </cell>
          <cell r="AV23">
            <v>5.81</v>
          </cell>
          <cell r="AW23">
            <v>3.02</v>
          </cell>
          <cell r="BA23" t="str">
            <v>Whole sample properties</v>
          </cell>
          <cell r="BJ23" t="str">
            <v/>
          </cell>
          <cell r="BK23" t="str">
            <v/>
          </cell>
          <cell r="BL23" t="str">
            <v/>
          </cell>
          <cell r="BN23" t="str">
            <v/>
          </cell>
          <cell r="DR23">
            <v>1</v>
          </cell>
        </row>
        <row r="24">
          <cell r="L24" t="str">
            <v/>
          </cell>
          <cell r="M24" t="str">
            <v/>
          </cell>
          <cell r="N24" t="str">
            <v/>
          </cell>
          <cell r="O24" t="str">
            <v/>
          </cell>
          <cell r="P24" t="str">
            <v/>
          </cell>
          <cell r="Q24" t="str">
            <v/>
          </cell>
          <cell r="R24" t="str">
            <v/>
          </cell>
          <cell r="S24" t="str">
            <v/>
          </cell>
          <cell r="W24" t="str">
            <v>n-Pentane</v>
          </cell>
          <cell r="X24">
            <v>0.34</v>
          </cell>
          <cell r="Y24">
            <v>0.31</v>
          </cell>
          <cell r="Z24">
            <v>0.32</v>
          </cell>
          <cell r="AA24">
            <v>0.36</v>
          </cell>
          <cell r="AB24">
            <v>0.64</v>
          </cell>
          <cell r="AC24">
            <v>1.2</v>
          </cell>
          <cell r="AD24">
            <v>6.37</v>
          </cell>
          <cell r="AE24">
            <v>0</v>
          </cell>
          <cell r="AF24">
            <v>0</v>
          </cell>
          <cell r="AG24">
            <v>0</v>
          </cell>
          <cell r="AK24" t="str">
            <v>n-Pentane</v>
          </cell>
          <cell r="AL24">
            <v>0</v>
          </cell>
          <cell r="AM24">
            <v>0</v>
          </cell>
          <cell r="AN24">
            <v>0</v>
          </cell>
          <cell r="AO24">
            <v>0</v>
          </cell>
          <cell r="AP24">
            <v>0</v>
          </cell>
          <cell r="AT24" t="str">
            <v>M-C-Hexane</v>
          </cell>
          <cell r="AV24">
            <v>3.33</v>
          </cell>
          <cell r="AW24">
            <v>1.7</v>
          </cell>
          <cell r="BJ24" t="str">
            <v/>
          </cell>
          <cell r="BK24" t="str">
            <v/>
          </cell>
          <cell r="BL24" t="str">
            <v/>
          </cell>
          <cell r="BN24" t="str">
            <v/>
          </cell>
          <cell r="DR24">
            <v>23</v>
          </cell>
        </row>
        <row r="25">
          <cell r="L25" t="str">
            <v/>
          </cell>
          <cell r="M25" t="str">
            <v/>
          </cell>
          <cell r="N25" t="str">
            <v/>
          </cell>
          <cell r="O25" t="str">
            <v/>
          </cell>
          <cell r="P25" t="str">
            <v/>
          </cell>
          <cell r="Q25" t="str">
            <v/>
          </cell>
          <cell r="R25" t="str">
            <v/>
          </cell>
          <cell r="S25" t="str">
            <v/>
          </cell>
          <cell r="W25" t="str">
            <v>Hexanes</v>
          </cell>
          <cell r="X25">
            <v>0.34</v>
          </cell>
          <cell r="Y25">
            <v>0.31</v>
          </cell>
          <cell r="Z25">
            <v>0.3</v>
          </cell>
          <cell r="AA25">
            <v>0.32</v>
          </cell>
          <cell r="AB25">
            <v>0.54</v>
          </cell>
          <cell r="AC25">
            <v>0.99</v>
          </cell>
          <cell r="AD25">
            <v>5.8</v>
          </cell>
          <cell r="AE25">
            <v>0</v>
          </cell>
          <cell r="AF25">
            <v>0</v>
          </cell>
          <cell r="AG25">
            <v>0</v>
          </cell>
          <cell r="AK25" t="str">
            <v>Hexanes</v>
          </cell>
          <cell r="AL25">
            <v>0</v>
          </cell>
          <cell r="AM25">
            <v>0</v>
          </cell>
          <cell r="AN25">
            <v>0</v>
          </cell>
          <cell r="AO25">
            <v>0</v>
          </cell>
          <cell r="AP25">
            <v>0</v>
          </cell>
          <cell r="AT25" t="str">
            <v>Toluene</v>
          </cell>
          <cell r="AV25">
            <v>0.68</v>
          </cell>
          <cell r="AW25">
            <v>0.33</v>
          </cell>
          <cell r="BB25" t="str">
            <v>Average mole weight (g mol-1)</v>
          </cell>
          <cell r="BD25">
            <v>192.73422214190603</v>
          </cell>
          <cell r="BJ25" t="str">
            <v/>
          </cell>
          <cell r="BK25" t="str">
            <v/>
          </cell>
          <cell r="BL25" t="str">
            <v/>
          </cell>
          <cell r="BN25" t="str">
            <v/>
          </cell>
          <cell r="DR25">
            <v>7</v>
          </cell>
        </row>
        <row r="26">
          <cell r="L26" t="str">
            <v/>
          </cell>
          <cell r="M26" t="str">
            <v/>
          </cell>
          <cell r="N26" t="str">
            <v/>
          </cell>
          <cell r="O26" t="str">
            <v/>
          </cell>
          <cell r="P26" t="str">
            <v/>
          </cell>
          <cell r="Q26" t="str">
            <v/>
          </cell>
          <cell r="R26" t="str">
            <v/>
          </cell>
          <cell r="S26" t="str">
            <v/>
          </cell>
          <cell r="W26" t="str">
            <v>M-C-Pentane</v>
          </cell>
          <cell r="X26">
            <v>0.13</v>
          </cell>
          <cell r="Y26">
            <v>0.11</v>
          </cell>
          <cell r="Z26">
            <v>0.1</v>
          </cell>
          <cell r="AA26">
            <v>0.11</v>
          </cell>
          <cell r="AB26">
            <v>0.19</v>
          </cell>
          <cell r="AC26">
            <v>0.33</v>
          </cell>
          <cell r="AD26">
            <v>2.02</v>
          </cell>
          <cell r="AE26">
            <v>0</v>
          </cell>
          <cell r="AF26">
            <v>0</v>
          </cell>
          <cell r="AG26">
            <v>0</v>
          </cell>
          <cell r="AK26" t="str">
            <v>M-C-Pentane</v>
          </cell>
          <cell r="AL26">
            <v>0</v>
          </cell>
          <cell r="AM26">
            <v>0</v>
          </cell>
          <cell r="AN26">
            <v>0</v>
          </cell>
          <cell r="AO26">
            <v>0</v>
          </cell>
          <cell r="AP26">
            <v>0</v>
          </cell>
          <cell r="AT26" t="str">
            <v>Octanes</v>
          </cell>
          <cell r="AV26">
            <v>7.69</v>
          </cell>
          <cell r="AW26">
            <v>4.58</v>
          </cell>
          <cell r="BB26" t="str">
            <v>Density at 60°F (g cm-3) [Measured]</v>
          </cell>
          <cell r="BD26" t="str">
            <v>0.8275</v>
          </cell>
          <cell r="BJ26" t="str">
            <v/>
          </cell>
          <cell r="BK26" t="str">
            <v/>
          </cell>
          <cell r="BL26" t="str">
            <v/>
          </cell>
          <cell r="BN26" t="str">
            <v/>
          </cell>
        </row>
        <row r="27">
          <cell r="L27" t="str">
            <v/>
          </cell>
          <cell r="M27" t="str">
            <v/>
          </cell>
          <cell r="N27" t="str">
            <v/>
          </cell>
          <cell r="O27" t="str">
            <v/>
          </cell>
          <cell r="P27" t="str">
            <v/>
          </cell>
          <cell r="Q27" t="str">
            <v/>
          </cell>
          <cell r="R27" t="str">
            <v/>
          </cell>
          <cell r="S27" t="str">
            <v/>
          </cell>
          <cell r="W27" t="str">
            <v>Benzene</v>
          </cell>
          <cell r="X27">
            <v>0.01</v>
          </cell>
          <cell r="Y27">
            <v>0.01</v>
          </cell>
          <cell r="Z27">
            <v>0.01</v>
          </cell>
          <cell r="AA27">
            <v>0.01</v>
          </cell>
          <cell r="AB27">
            <v>0.01</v>
          </cell>
          <cell r="AC27">
            <v>0.02</v>
          </cell>
          <cell r="AD27">
            <v>0.12</v>
          </cell>
          <cell r="AE27">
            <v>0</v>
          </cell>
          <cell r="AF27">
            <v>0</v>
          </cell>
          <cell r="AG27">
            <v>0</v>
          </cell>
          <cell r="AK27" t="str">
            <v>Benzene</v>
          </cell>
          <cell r="AL27">
            <v>0</v>
          </cell>
          <cell r="AM27">
            <v>0</v>
          </cell>
          <cell r="AN27">
            <v>0</v>
          </cell>
          <cell r="AO27">
            <v>0</v>
          </cell>
          <cell r="AP27">
            <v>0</v>
          </cell>
          <cell r="AT27" t="str">
            <v>E-Benzene</v>
          </cell>
          <cell r="AV27">
            <v>0.89</v>
          </cell>
          <cell r="AW27">
            <v>0.49</v>
          </cell>
          <cell r="BB27" t="str">
            <v>API</v>
          </cell>
          <cell r="BD27">
            <v>39.320922805367161</v>
          </cell>
          <cell r="BJ27" t="str">
            <v/>
          </cell>
          <cell r="BK27" t="str">
            <v/>
          </cell>
          <cell r="BL27" t="str">
            <v/>
          </cell>
          <cell r="BN27" t="str">
            <v/>
          </cell>
        </row>
        <row r="28">
          <cell r="W28" t="str">
            <v>Cyclohexane</v>
          </cell>
          <cell r="X28">
            <v>0.06</v>
          </cell>
          <cell r="Y28">
            <v>0.05</v>
          </cell>
          <cell r="Z28">
            <v>0.05</v>
          </cell>
          <cell r="AA28">
            <v>0.05</v>
          </cell>
          <cell r="AB28">
            <v>0.09</v>
          </cell>
          <cell r="AC28">
            <v>0.15</v>
          </cell>
          <cell r="AD28">
            <v>0.91</v>
          </cell>
          <cell r="AE28">
            <v>0</v>
          </cell>
          <cell r="AF28">
            <v>0</v>
          </cell>
          <cell r="AG28">
            <v>0</v>
          </cell>
          <cell r="AK28" t="str">
            <v>Cyclohexane</v>
          </cell>
          <cell r="AL28">
            <v>0</v>
          </cell>
          <cell r="AM28">
            <v>0</v>
          </cell>
          <cell r="AN28">
            <v>0</v>
          </cell>
          <cell r="AO28">
            <v>0</v>
          </cell>
          <cell r="AP28">
            <v>0</v>
          </cell>
          <cell r="AT28" t="str">
            <v>M/P-Xylene</v>
          </cell>
          <cell r="AV28">
            <v>1.1499999999999999</v>
          </cell>
          <cell r="AW28">
            <v>0.63</v>
          </cell>
          <cell r="BJ28" t="str">
            <v/>
          </cell>
          <cell r="BK28" t="str">
            <v/>
          </cell>
          <cell r="BL28" t="str">
            <v/>
          </cell>
          <cell r="BN28" t="str">
            <v/>
          </cell>
        </row>
        <row r="29">
          <cell r="M29" t="str">
            <v xml:space="preserve">At 60°F = </v>
          </cell>
          <cell r="N29">
            <v>1</v>
          </cell>
          <cell r="P29" t="str">
            <v/>
          </cell>
          <cell r="Q29" t="str">
            <v/>
          </cell>
          <cell r="R29" t="str">
            <v/>
          </cell>
          <cell r="S29" t="str">
            <v/>
          </cell>
          <cell r="W29" t="str">
            <v>Heptanes</v>
          </cell>
          <cell r="X29">
            <v>0.23</v>
          </cell>
          <cell r="Y29">
            <v>0.21</v>
          </cell>
          <cell r="Z29">
            <v>0.17</v>
          </cell>
          <cell r="AA29">
            <v>0.17</v>
          </cell>
          <cell r="AB29">
            <v>0.28000000000000003</v>
          </cell>
          <cell r="AC29">
            <v>0.46</v>
          </cell>
          <cell r="AD29">
            <v>2.73</v>
          </cell>
          <cell r="AE29">
            <v>0</v>
          </cell>
          <cell r="AF29">
            <v>0</v>
          </cell>
          <cell r="AG29">
            <v>0</v>
          </cell>
          <cell r="AK29" t="str">
            <v>Heptanes</v>
          </cell>
          <cell r="AL29">
            <v>0</v>
          </cell>
          <cell r="AM29">
            <v>0</v>
          </cell>
          <cell r="AN29">
            <v>0</v>
          </cell>
          <cell r="AO29">
            <v>0</v>
          </cell>
          <cell r="AP29">
            <v>0</v>
          </cell>
          <cell r="AT29" t="str">
            <v>O-Xylene</v>
          </cell>
          <cell r="AV29">
            <v>0.48</v>
          </cell>
          <cell r="AW29">
            <v>0.27</v>
          </cell>
          <cell r="BJ29" t="str">
            <v/>
          </cell>
          <cell r="BK29" t="str">
            <v/>
          </cell>
          <cell r="BL29" t="str">
            <v/>
          </cell>
          <cell r="BN29" t="str">
            <v/>
          </cell>
        </row>
        <row r="30">
          <cell r="N30" t="str">
            <v/>
          </cell>
          <cell r="O30" t="str">
            <v/>
          </cell>
          <cell r="W30" t="str">
            <v>M-C-Hexane</v>
          </cell>
          <cell r="X30">
            <v>0.1</v>
          </cell>
          <cell r="Y30">
            <v>0.08</v>
          </cell>
          <cell r="Z30">
            <v>7.0000000000000007E-2</v>
          </cell>
          <cell r="AA30">
            <v>7.0000000000000007E-2</v>
          </cell>
          <cell r="AB30">
            <v>0.11</v>
          </cell>
          <cell r="AC30">
            <v>0.18</v>
          </cell>
          <cell r="AD30">
            <v>0.93</v>
          </cell>
          <cell r="AE30">
            <v>0</v>
          </cell>
          <cell r="AF30">
            <v>0</v>
          </cell>
          <cell r="AG30">
            <v>0</v>
          </cell>
          <cell r="AK30" t="str">
            <v>M-C-Hexane</v>
          </cell>
          <cell r="AL30">
            <v>0</v>
          </cell>
          <cell r="AM30">
            <v>0</v>
          </cell>
          <cell r="AN30">
            <v>0</v>
          </cell>
          <cell r="AO30">
            <v>0</v>
          </cell>
          <cell r="AP30">
            <v>0</v>
          </cell>
          <cell r="AT30" t="str">
            <v>Nonanes</v>
          </cell>
          <cell r="AV30">
            <v>5.57</v>
          </cell>
          <cell r="AW30">
            <v>3.71</v>
          </cell>
          <cell r="BJ30" t="str">
            <v/>
          </cell>
          <cell r="BK30" t="str">
            <v/>
          </cell>
          <cell r="BL30" t="str">
            <v/>
          </cell>
          <cell r="BN30" t="str">
            <v/>
          </cell>
        </row>
        <row r="31">
          <cell r="W31" t="str">
            <v>Toluene</v>
          </cell>
          <cell r="X31">
            <v>0.02</v>
          </cell>
          <cell r="Y31">
            <v>0.01</v>
          </cell>
          <cell r="Z31">
            <v>0.01</v>
          </cell>
          <cell r="AA31">
            <v>0.01</v>
          </cell>
          <cell r="AB31">
            <v>0.02</v>
          </cell>
          <cell r="AC31">
            <v>0.03</v>
          </cell>
          <cell r="AD31">
            <v>0.14000000000000001</v>
          </cell>
          <cell r="AE31">
            <v>0</v>
          </cell>
          <cell r="AF31">
            <v>0</v>
          </cell>
          <cell r="AG31">
            <v>0</v>
          </cell>
          <cell r="AK31" t="str">
            <v>Toluene</v>
          </cell>
          <cell r="AL31">
            <v>0</v>
          </cell>
          <cell r="AM31">
            <v>0</v>
          </cell>
          <cell r="AN31">
            <v>0</v>
          </cell>
          <cell r="AO31">
            <v>0</v>
          </cell>
          <cell r="AP31">
            <v>0</v>
          </cell>
          <cell r="AT31" t="str">
            <v>1,2,4-TMB</v>
          </cell>
          <cell r="AV31">
            <v>0.63</v>
          </cell>
          <cell r="AW31">
            <v>0.4</v>
          </cell>
        </row>
        <row r="32">
          <cell r="L32" t="str">
            <v>Residual Oil Properties</v>
          </cell>
          <cell r="W32" t="str">
            <v>Octanes</v>
          </cell>
          <cell r="X32">
            <v>0.16</v>
          </cell>
          <cell r="Y32">
            <v>0.11</v>
          </cell>
          <cell r="Z32">
            <v>0.11</v>
          </cell>
          <cell r="AA32">
            <v>0.1</v>
          </cell>
          <cell r="AB32">
            <v>0.14000000000000001</v>
          </cell>
          <cell r="AC32">
            <v>0.22</v>
          </cell>
          <cell r="AD32">
            <v>1.28</v>
          </cell>
          <cell r="AE32">
            <v>0</v>
          </cell>
          <cell r="AF32">
            <v>0</v>
          </cell>
          <cell r="AG32">
            <v>0</v>
          </cell>
          <cell r="AK32" t="str">
            <v>Octanes</v>
          </cell>
          <cell r="AL32">
            <v>0</v>
          </cell>
          <cell r="AM32">
            <v>0</v>
          </cell>
          <cell r="AN32">
            <v>0</v>
          </cell>
          <cell r="AO32">
            <v>0</v>
          </cell>
          <cell r="AP32">
            <v>0</v>
          </cell>
          <cell r="AT32" t="str">
            <v>Decanes</v>
          </cell>
          <cell r="AV32">
            <v>6.08</v>
          </cell>
          <cell r="AW32">
            <v>4.49</v>
          </cell>
          <cell r="BJ32" t="str">
            <v>2740</v>
          </cell>
          <cell r="BK32" t="str">
            <v>Saturation pressure</v>
          </cell>
          <cell r="BL32" t="str">
            <v>0.6674</v>
          </cell>
          <cell r="BM32" t="str">
            <v>852</v>
          </cell>
          <cell r="BN32">
            <v>1.506</v>
          </cell>
        </row>
        <row r="33">
          <cell r="L33">
            <v>476</v>
          </cell>
          <cell r="W33" t="str">
            <v>E-Benzene</v>
          </cell>
          <cell r="X33">
            <v>0.01</v>
          </cell>
          <cell r="Y33">
            <v>0.01</v>
          </cell>
          <cell r="Z33">
            <v>0.01</v>
          </cell>
          <cell r="AA33">
            <v>0.01</v>
          </cell>
          <cell r="AB33">
            <v>0.01</v>
          </cell>
          <cell r="AC33">
            <v>0.01</v>
          </cell>
          <cell r="AD33">
            <v>0.06</v>
          </cell>
          <cell r="AE33">
            <v>0</v>
          </cell>
          <cell r="AF33">
            <v>0</v>
          </cell>
          <cell r="AG33">
            <v>0</v>
          </cell>
          <cell r="AK33" t="str">
            <v>E-Benzene</v>
          </cell>
          <cell r="AL33">
            <v>0</v>
          </cell>
          <cell r="AM33">
            <v>0</v>
          </cell>
          <cell r="AN33">
            <v>0</v>
          </cell>
          <cell r="AO33">
            <v>0</v>
          </cell>
          <cell r="AP33">
            <v>0</v>
          </cell>
          <cell r="AT33" t="str">
            <v>Undecanes</v>
          </cell>
          <cell r="AV33">
            <v>5.46</v>
          </cell>
          <cell r="AW33">
            <v>4.17</v>
          </cell>
          <cell r="DV33" t="str">
            <v>W</v>
          </cell>
        </row>
        <row r="34">
          <cell r="L34" t="str">
            <v>Density of residual oil</v>
          </cell>
          <cell r="O34" t="str">
            <v>0.8275</v>
          </cell>
          <cell r="P34" t="str">
            <v>g cm-3 at 60°F</v>
          </cell>
          <cell r="W34" t="str">
            <v>M/P-Xylene</v>
          </cell>
          <cell r="X34">
            <v>0.02</v>
          </cell>
          <cell r="Y34">
            <v>0.01</v>
          </cell>
          <cell r="Z34">
            <v>0.01</v>
          </cell>
          <cell r="AA34">
            <v>0.01</v>
          </cell>
          <cell r="AB34">
            <v>0.01</v>
          </cell>
          <cell r="AC34">
            <v>0.01</v>
          </cell>
          <cell r="AD34">
            <v>0.08</v>
          </cell>
          <cell r="AE34">
            <v>0</v>
          </cell>
          <cell r="AF34">
            <v>0</v>
          </cell>
          <cell r="AG34">
            <v>0</v>
          </cell>
          <cell r="AK34" t="str">
            <v>M/P-Xylene</v>
          </cell>
          <cell r="AL34">
            <v>0</v>
          </cell>
          <cell r="AM34">
            <v>0</v>
          </cell>
          <cell r="AN34">
            <v>0</v>
          </cell>
          <cell r="AO34">
            <v>0</v>
          </cell>
          <cell r="AP34">
            <v>0</v>
          </cell>
          <cell r="AT34" t="str">
            <v>Dodecanes</v>
          </cell>
          <cell r="AV34">
            <v>4.72</v>
          </cell>
          <cell r="AW34">
            <v>3.95</v>
          </cell>
          <cell r="BJ34" t="str">
            <v>2200</v>
          </cell>
          <cell r="BL34" t="str">
            <v>0.6839</v>
          </cell>
          <cell r="BM34" t="str">
            <v>683</v>
          </cell>
          <cell r="BN34">
            <v>1.4319155717808527</v>
          </cell>
          <cell r="BO34">
            <v>6.8629080405473598E-3</v>
          </cell>
        </row>
        <row r="35">
          <cell r="W35" t="str">
            <v>O-Xylene</v>
          </cell>
          <cell r="X35">
            <v>0.01</v>
          </cell>
          <cell r="Y35">
            <v>0</v>
          </cell>
          <cell r="Z35">
            <v>0</v>
          </cell>
          <cell r="AA35">
            <v>0</v>
          </cell>
          <cell r="AB35">
            <v>0.01</v>
          </cell>
          <cell r="AC35">
            <v>0.01</v>
          </cell>
          <cell r="AD35">
            <v>0.03</v>
          </cell>
          <cell r="AE35">
            <v>0</v>
          </cell>
          <cell r="AF35">
            <v>0</v>
          </cell>
          <cell r="AG35">
            <v>0</v>
          </cell>
          <cell r="AK35" t="str">
            <v>O-Xylene</v>
          </cell>
          <cell r="AL35">
            <v>0</v>
          </cell>
          <cell r="AM35">
            <v>0</v>
          </cell>
          <cell r="AN35">
            <v>0</v>
          </cell>
          <cell r="AO35">
            <v>0</v>
          </cell>
          <cell r="AP35">
            <v>0</v>
          </cell>
          <cell r="AT35" t="str">
            <v>Tridecanes</v>
          </cell>
          <cell r="AV35">
            <v>4.5999999999999996</v>
          </cell>
          <cell r="AW35">
            <v>4.17</v>
          </cell>
          <cell r="BJ35" t="str">
            <v>1700</v>
          </cell>
          <cell r="BL35" t="str">
            <v>0.7000</v>
          </cell>
          <cell r="BM35" t="str">
            <v>536</v>
          </cell>
          <cell r="BN35">
            <v>1.3671783172157717</v>
          </cell>
          <cell r="BO35">
            <v>9.0498806063364998E-3</v>
          </cell>
          <cell r="CH35">
            <v>1</v>
          </cell>
          <cell r="CI35" t="str">
            <v>g cm-3</v>
          </cell>
          <cell r="CJ35">
            <v>0</v>
          </cell>
          <cell r="CK35">
            <v>1</v>
          </cell>
          <cell r="CL35">
            <v>4</v>
          </cell>
        </row>
        <row r="36">
          <cell r="L36" t="str">
            <v>API</v>
          </cell>
          <cell r="O36">
            <v>39.320922805367161</v>
          </cell>
          <cell r="W36" t="str">
            <v>Nonanes</v>
          </cell>
          <cell r="X36">
            <v>0.09</v>
          </cell>
          <cell r="Y36">
            <v>0.06</v>
          </cell>
          <cell r="Z36">
            <v>0.06</v>
          </cell>
          <cell r="AA36">
            <v>0.04</v>
          </cell>
          <cell r="AB36">
            <v>0.06</v>
          </cell>
          <cell r="AC36">
            <v>0.09</v>
          </cell>
          <cell r="AD36">
            <v>0.4</v>
          </cell>
          <cell r="AE36">
            <v>0</v>
          </cell>
          <cell r="AF36">
            <v>0</v>
          </cell>
          <cell r="AG36">
            <v>0</v>
          </cell>
          <cell r="AK36" t="str">
            <v>Nonanes</v>
          </cell>
          <cell r="AL36">
            <v>0</v>
          </cell>
          <cell r="AM36">
            <v>0</v>
          </cell>
          <cell r="AN36">
            <v>0</v>
          </cell>
          <cell r="AO36">
            <v>0</v>
          </cell>
          <cell r="AP36">
            <v>0</v>
          </cell>
          <cell r="AT36" t="str">
            <v>Tetradecanes</v>
          </cell>
          <cell r="AV36">
            <v>7.56</v>
          </cell>
          <cell r="AW36">
            <v>7.45</v>
          </cell>
          <cell r="BJ36" t="str">
            <v>1200</v>
          </cell>
          <cell r="BL36" t="str">
            <v>0.7153</v>
          </cell>
          <cell r="BM36" t="str">
            <v>400</v>
          </cell>
          <cell r="BN36">
            <v>1.3088304422766057</v>
          </cell>
          <cell r="BO36">
            <v>1.3185744339415353E-2</v>
          </cell>
          <cell r="CH36">
            <v>2</v>
          </cell>
          <cell r="CI36" t="str">
            <v>kg m-3</v>
          </cell>
          <cell r="CJ36">
            <v>0</v>
          </cell>
          <cell r="CK36">
            <v>1000</v>
          </cell>
          <cell r="CL36">
            <v>1</v>
          </cell>
        </row>
        <row r="37">
          <cell r="W37" t="str">
            <v>1,2,4-TMB</v>
          </cell>
          <cell r="X37">
            <v>0</v>
          </cell>
          <cell r="Y37">
            <v>0</v>
          </cell>
          <cell r="Z37">
            <v>0</v>
          </cell>
          <cell r="AA37">
            <v>0</v>
          </cell>
          <cell r="AB37">
            <v>0</v>
          </cell>
          <cell r="AC37">
            <v>0</v>
          </cell>
          <cell r="AD37">
            <v>0.01</v>
          </cell>
          <cell r="AE37">
            <v>0</v>
          </cell>
          <cell r="AF37">
            <v>0</v>
          </cell>
          <cell r="AG37">
            <v>0</v>
          </cell>
          <cell r="AK37" t="str">
            <v>1,2,4-TMB</v>
          </cell>
          <cell r="AL37">
            <v>0</v>
          </cell>
          <cell r="AM37">
            <v>0</v>
          </cell>
          <cell r="AN37">
            <v>0</v>
          </cell>
          <cell r="AO37">
            <v>0</v>
          </cell>
          <cell r="AP37">
            <v>0</v>
          </cell>
          <cell r="AT37" t="str">
            <v>Pentadecanes</v>
          </cell>
          <cell r="AV37">
            <v>3.9</v>
          </cell>
          <cell r="AW37">
            <v>4.17</v>
          </cell>
          <cell r="BJ37" t="str">
            <v>700</v>
          </cell>
          <cell r="BL37" t="str">
            <v>0.7311</v>
          </cell>
          <cell r="BM37" t="str">
            <v>271</v>
          </cell>
          <cell r="BN37">
            <v>1.2520674403614651</v>
          </cell>
          <cell r="BO37">
            <v>2.3417950871571242E-2</v>
          </cell>
          <cell r="CH37">
            <v>3</v>
          </cell>
        </row>
        <row r="38">
          <cell r="W38" t="str">
            <v>Decanes</v>
          </cell>
          <cell r="X38">
            <v>0.06</v>
          </cell>
          <cell r="Y38">
            <v>0.04</v>
          </cell>
          <cell r="Z38">
            <v>0.03</v>
          </cell>
          <cell r="AA38">
            <v>0.04</v>
          </cell>
          <cell r="AB38">
            <v>0.03</v>
          </cell>
          <cell r="AC38">
            <v>0.03</v>
          </cell>
          <cell r="AD38">
            <v>0.14000000000000001</v>
          </cell>
          <cell r="AE38">
            <v>0</v>
          </cell>
          <cell r="AF38">
            <v>0</v>
          </cell>
          <cell r="AG38">
            <v>0</v>
          </cell>
          <cell r="AK38" t="str">
            <v>Decanes</v>
          </cell>
          <cell r="AL38">
            <v>0</v>
          </cell>
          <cell r="AM38">
            <v>0</v>
          </cell>
          <cell r="AN38">
            <v>0</v>
          </cell>
          <cell r="AO38">
            <v>0</v>
          </cell>
          <cell r="AP38">
            <v>0</v>
          </cell>
          <cell r="AT38" t="str">
            <v>Hexadecanes</v>
          </cell>
          <cell r="AV38">
            <v>4.5</v>
          </cell>
          <cell r="AW38">
            <v>5.18</v>
          </cell>
          <cell r="BJ38" t="str">
            <v>300</v>
          </cell>
          <cell r="BL38" t="str">
            <v>0.7433</v>
          </cell>
          <cell r="BM38" t="str">
            <v>159</v>
          </cell>
          <cell r="BN38">
            <v>1.203956482641682</v>
          </cell>
          <cell r="BO38">
            <v>5.5683220893899425E-2</v>
          </cell>
          <cell r="CH38">
            <v>4</v>
          </cell>
        </row>
        <row r="39">
          <cell r="W39" t="str">
            <v>Undecanes plus</v>
          </cell>
          <cell r="X39">
            <v>0.03</v>
          </cell>
          <cell r="Y39">
            <v>0.03</v>
          </cell>
          <cell r="Z39">
            <v>0.03</v>
          </cell>
          <cell r="AA39">
            <v>0.02</v>
          </cell>
          <cell r="AB39">
            <v>0.01</v>
          </cell>
          <cell r="AC39">
            <v>0</v>
          </cell>
          <cell r="AD39">
            <v>0.09</v>
          </cell>
          <cell r="AE39">
            <v>0</v>
          </cell>
          <cell r="AF39">
            <v>0</v>
          </cell>
          <cell r="AG39">
            <v>0</v>
          </cell>
          <cell r="AK39" t="str">
            <v>Undecanes plus</v>
          </cell>
          <cell r="AL39">
            <v>0</v>
          </cell>
          <cell r="AM39">
            <v>0</v>
          </cell>
          <cell r="AN39">
            <v>0</v>
          </cell>
          <cell r="AO39">
            <v>0</v>
          </cell>
          <cell r="AP39">
            <v>0</v>
          </cell>
          <cell r="AT39" t="str">
            <v>Heptadecanes</v>
          </cell>
          <cell r="AV39">
            <v>2.44</v>
          </cell>
          <cell r="AW39">
            <v>3</v>
          </cell>
          <cell r="BJ39" t="str">
            <v>134</v>
          </cell>
          <cell r="BL39" t="str">
            <v>0.7500</v>
          </cell>
          <cell r="BM39" t="str">
            <v>104</v>
          </cell>
          <cell r="BN39">
            <v>1.1765394734808541</v>
          </cell>
          <cell r="BO39">
            <v>0.12055128832178846</v>
          </cell>
          <cell r="CH39">
            <v>5</v>
          </cell>
        </row>
        <row r="40">
          <cell r="W40" t="str">
            <v/>
          </cell>
          <cell r="X40" t="str">
            <v/>
          </cell>
          <cell r="Y40" t="str">
            <v/>
          </cell>
          <cell r="Z40" t="str">
            <v/>
          </cell>
          <cell r="AA40" t="str">
            <v/>
          </cell>
          <cell r="AB40" t="str">
            <v/>
          </cell>
          <cell r="AC40" t="str">
            <v/>
          </cell>
          <cell r="AD40" t="str">
            <v/>
          </cell>
          <cell r="AE40" t="str">
            <v/>
          </cell>
          <cell r="AF40" t="str">
            <v/>
          </cell>
          <cell r="AG40" t="str">
            <v/>
          </cell>
          <cell r="AK40" t="str">
            <v/>
          </cell>
          <cell r="AL40" t="str">
            <v/>
          </cell>
          <cell r="AM40" t="str">
            <v/>
          </cell>
          <cell r="AN40" t="str">
            <v/>
          </cell>
          <cell r="AO40" t="str">
            <v/>
          </cell>
          <cell r="AP40" t="str">
            <v/>
          </cell>
          <cell r="AT40" t="str">
            <v>Octadecanes</v>
          </cell>
          <cell r="AV40">
            <v>2.58</v>
          </cell>
          <cell r="AW40">
            <v>3.36</v>
          </cell>
          <cell r="BJ40" t="str">
            <v/>
          </cell>
          <cell r="BL40" t="str">
            <v/>
          </cell>
          <cell r="BM40" t="str">
            <v/>
          </cell>
          <cell r="BN40" t="str">
            <v/>
          </cell>
          <cell r="BO40" t="str">
            <v/>
          </cell>
        </row>
        <row r="41">
          <cell r="W41" t="str">
            <v/>
          </cell>
          <cell r="X41" t="str">
            <v/>
          </cell>
          <cell r="Y41" t="str">
            <v/>
          </cell>
          <cell r="Z41" t="str">
            <v/>
          </cell>
          <cell r="AA41" t="str">
            <v/>
          </cell>
          <cell r="AB41" t="str">
            <v/>
          </cell>
          <cell r="AC41" t="str">
            <v/>
          </cell>
          <cell r="AD41" t="str">
            <v/>
          </cell>
          <cell r="AE41" t="str">
            <v/>
          </cell>
          <cell r="AF41" t="str">
            <v/>
          </cell>
          <cell r="AG41" t="str">
            <v/>
          </cell>
          <cell r="AK41" t="str">
            <v/>
          </cell>
          <cell r="AL41" t="str">
            <v/>
          </cell>
          <cell r="AM41" t="str">
            <v/>
          </cell>
          <cell r="AN41" t="str">
            <v/>
          </cell>
          <cell r="AO41" t="str">
            <v/>
          </cell>
          <cell r="AP41" t="str">
            <v/>
          </cell>
          <cell r="AT41" t="str">
            <v>Nonadecanes</v>
          </cell>
          <cell r="AV41">
            <v>2.09</v>
          </cell>
          <cell r="AW41">
            <v>2.86</v>
          </cell>
          <cell r="BJ41" t="str">
            <v/>
          </cell>
          <cell r="BL41" t="str">
            <v/>
          </cell>
          <cell r="BM41" t="str">
            <v/>
          </cell>
          <cell r="BN41" t="str">
            <v/>
          </cell>
          <cell r="BO41" t="str">
            <v/>
          </cell>
        </row>
        <row r="42">
          <cell r="W42" t="str">
            <v/>
          </cell>
          <cell r="X42" t="str">
            <v/>
          </cell>
          <cell r="Y42" t="str">
            <v/>
          </cell>
          <cell r="Z42" t="str">
            <v/>
          </cell>
          <cell r="AA42" t="str">
            <v/>
          </cell>
          <cell r="AB42" t="str">
            <v/>
          </cell>
          <cell r="AC42" t="str">
            <v/>
          </cell>
          <cell r="AD42" t="str">
            <v/>
          </cell>
          <cell r="AE42" t="str">
            <v/>
          </cell>
          <cell r="AF42" t="str">
            <v/>
          </cell>
          <cell r="AG42" t="str">
            <v/>
          </cell>
          <cell r="AK42" t="str">
            <v/>
          </cell>
          <cell r="AL42" t="str">
            <v/>
          </cell>
          <cell r="AM42" t="str">
            <v/>
          </cell>
          <cell r="AN42" t="str">
            <v/>
          </cell>
          <cell r="AO42" t="str">
            <v/>
          </cell>
          <cell r="AP42" t="str">
            <v/>
          </cell>
          <cell r="AT42" t="str">
            <v>Eicosanes</v>
          </cell>
          <cell r="AV42">
            <v>1.56</v>
          </cell>
          <cell r="AW42">
            <v>2.2200000000000002</v>
          </cell>
          <cell r="BJ42" t="str">
            <v/>
          </cell>
          <cell r="BL42" t="str">
            <v/>
          </cell>
          <cell r="BM42" t="str">
            <v/>
          </cell>
          <cell r="BN42" t="str">
            <v/>
          </cell>
          <cell r="BO42" t="str">
            <v/>
          </cell>
          <cell r="CH42">
            <v>1</v>
          </cell>
          <cell r="CI42" t="str">
            <v>psia</v>
          </cell>
          <cell r="CJ42">
            <v>14.73</v>
          </cell>
          <cell r="CL42">
            <v>2</v>
          </cell>
        </row>
        <row r="43">
          <cell r="W43" t="str">
            <v/>
          </cell>
          <cell r="X43" t="str">
            <v/>
          </cell>
          <cell r="Y43" t="str">
            <v/>
          </cell>
          <cell r="Z43" t="str">
            <v/>
          </cell>
          <cell r="AA43" t="str">
            <v/>
          </cell>
          <cell r="AB43" t="str">
            <v/>
          </cell>
          <cell r="AC43" t="str">
            <v/>
          </cell>
          <cell r="AD43" t="str">
            <v/>
          </cell>
          <cell r="AE43" t="str">
            <v/>
          </cell>
          <cell r="AF43" t="str">
            <v/>
          </cell>
          <cell r="AG43" t="str">
            <v/>
          </cell>
          <cell r="AK43" t="str">
            <v/>
          </cell>
          <cell r="AL43" t="str">
            <v/>
          </cell>
          <cell r="AM43" t="str">
            <v/>
          </cell>
          <cell r="AN43" t="str">
            <v/>
          </cell>
          <cell r="AO43" t="str">
            <v/>
          </cell>
          <cell r="AP43" t="str">
            <v/>
          </cell>
          <cell r="AT43" t="str">
            <v>Heneicosanes</v>
          </cell>
          <cell r="AV43">
            <v>1.42</v>
          </cell>
          <cell r="AW43">
            <v>2.15</v>
          </cell>
          <cell r="BJ43" t="str">
            <v/>
          </cell>
          <cell r="BL43" t="str">
            <v/>
          </cell>
          <cell r="BM43" t="str">
            <v/>
          </cell>
          <cell r="BN43" t="str">
            <v/>
          </cell>
          <cell r="BO43" t="str">
            <v/>
          </cell>
          <cell r="CH43">
            <v>2</v>
          </cell>
          <cell r="CI43" t="str">
            <v>bara</v>
          </cell>
          <cell r="CJ43">
            <v>1.0156040399999999</v>
          </cell>
          <cell r="CL43">
            <v>4</v>
          </cell>
        </row>
        <row r="44">
          <cell r="W44" t="str">
            <v/>
          </cell>
          <cell r="X44" t="str">
            <v/>
          </cell>
          <cell r="Y44" t="str">
            <v/>
          </cell>
          <cell r="Z44" t="str">
            <v/>
          </cell>
          <cell r="AA44" t="str">
            <v/>
          </cell>
          <cell r="AB44" t="str">
            <v/>
          </cell>
          <cell r="AC44" t="str">
            <v/>
          </cell>
          <cell r="AD44" t="str">
            <v/>
          </cell>
          <cell r="AE44" t="str">
            <v/>
          </cell>
          <cell r="AF44" t="str">
            <v/>
          </cell>
          <cell r="AG44" t="str">
            <v/>
          </cell>
          <cell r="AK44" t="str">
            <v/>
          </cell>
          <cell r="AL44" t="str">
            <v/>
          </cell>
          <cell r="AM44" t="str">
            <v/>
          </cell>
          <cell r="AN44" t="str">
            <v/>
          </cell>
          <cell r="AO44" t="str">
            <v/>
          </cell>
          <cell r="AP44" t="str">
            <v/>
          </cell>
          <cell r="AT44" t="str">
            <v>Docosanes</v>
          </cell>
          <cell r="AV44">
            <v>1.24</v>
          </cell>
          <cell r="AW44">
            <v>1.96</v>
          </cell>
          <cell r="BJ44" t="str">
            <v/>
          </cell>
          <cell r="BL44" t="str">
            <v/>
          </cell>
          <cell r="BM44" t="str">
            <v/>
          </cell>
          <cell r="BN44" t="str">
            <v/>
          </cell>
          <cell r="BO44" t="str">
            <v/>
          </cell>
        </row>
        <row r="45">
          <cell r="W45" t="str">
            <v/>
          </cell>
          <cell r="X45" t="str">
            <v/>
          </cell>
          <cell r="Y45" t="str">
            <v/>
          </cell>
          <cell r="Z45" t="str">
            <v/>
          </cell>
          <cell r="AA45" t="str">
            <v/>
          </cell>
          <cell r="AB45" t="str">
            <v/>
          </cell>
          <cell r="AC45" t="str">
            <v/>
          </cell>
          <cell r="AD45" t="str">
            <v/>
          </cell>
          <cell r="AE45" t="str">
            <v/>
          </cell>
          <cell r="AF45" t="str">
            <v/>
          </cell>
          <cell r="AG45" t="str">
            <v/>
          </cell>
          <cell r="AK45" t="str">
            <v/>
          </cell>
          <cell r="AL45" t="str">
            <v/>
          </cell>
          <cell r="AM45" t="str">
            <v/>
          </cell>
          <cell r="AN45" t="str">
            <v/>
          </cell>
          <cell r="AO45" t="str">
            <v/>
          </cell>
          <cell r="AP45" t="str">
            <v/>
          </cell>
          <cell r="AT45" t="str">
            <v>Tricosanes</v>
          </cell>
          <cell r="AV45">
            <v>1.1200000000000001</v>
          </cell>
          <cell r="AW45">
            <v>1.85</v>
          </cell>
          <cell r="BJ45" t="str">
            <v/>
          </cell>
          <cell r="BL45" t="str">
            <v/>
          </cell>
          <cell r="BM45" t="str">
            <v/>
          </cell>
          <cell r="BN45" t="str">
            <v/>
          </cell>
          <cell r="BO45" t="str">
            <v/>
          </cell>
        </row>
        <row r="46">
          <cell r="W46" t="str">
            <v/>
          </cell>
          <cell r="X46" t="str">
            <v/>
          </cell>
          <cell r="Y46" t="str">
            <v/>
          </cell>
          <cell r="Z46" t="str">
            <v/>
          </cell>
          <cell r="AA46" t="str">
            <v/>
          </cell>
          <cell r="AB46" t="str">
            <v/>
          </cell>
          <cell r="AC46" t="str">
            <v/>
          </cell>
          <cell r="AD46" t="str">
            <v/>
          </cell>
          <cell r="AE46" t="str">
            <v/>
          </cell>
          <cell r="AF46" t="str">
            <v/>
          </cell>
          <cell r="AG46" t="str">
            <v/>
          </cell>
          <cell r="AK46" t="str">
            <v/>
          </cell>
          <cell r="AL46" t="str">
            <v/>
          </cell>
          <cell r="AM46" t="str">
            <v/>
          </cell>
          <cell r="AN46" t="str">
            <v/>
          </cell>
          <cell r="AO46" t="str">
            <v/>
          </cell>
          <cell r="AP46" t="str">
            <v/>
          </cell>
          <cell r="AT46" t="str">
            <v>Tetracosanes</v>
          </cell>
          <cell r="AV46">
            <v>1.01</v>
          </cell>
          <cell r="AW46">
            <v>1.73</v>
          </cell>
          <cell r="BJ46" t="str">
            <v/>
          </cell>
          <cell r="BL46" t="str">
            <v/>
          </cell>
          <cell r="BM46" t="str">
            <v/>
          </cell>
          <cell r="BN46" t="str">
            <v/>
          </cell>
          <cell r="BO46" t="str">
            <v/>
          </cell>
          <cell r="CH46">
            <v>1</v>
          </cell>
          <cell r="CI46" t="str">
            <v>Scf / bbl</v>
          </cell>
          <cell r="CJ46">
            <v>0</v>
          </cell>
          <cell r="CK46">
            <v>1</v>
          </cell>
          <cell r="CL46">
            <v>0</v>
          </cell>
          <cell r="CM46" t="str">
            <v>GOR in cubic feet of gas at</v>
          </cell>
          <cell r="CN46" t="str">
            <v>per barrel of</v>
          </cell>
        </row>
        <row r="47">
          <cell r="V47" t="str">
            <v>(BTU per cu.ft. of dry gas</v>
          </cell>
          <cell r="W47" t="str">
            <v/>
          </cell>
          <cell r="X47" t="str">
            <v/>
          </cell>
          <cell r="Y47" t="str">
            <v/>
          </cell>
          <cell r="Z47" t="str">
            <v/>
          </cell>
          <cell r="AA47" t="str">
            <v/>
          </cell>
          <cell r="AB47" t="str">
            <v/>
          </cell>
          <cell r="AC47" t="str">
            <v/>
          </cell>
          <cell r="AD47" t="str">
            <v/>
          </cell>
          <cell r="AE47" t="str">
            <v/>
          </cell>
          <cell r="AF47" t="str">
            <v/>
          </cell>
          <cell r="AG47" t="str">
            <v/>
          </cell>
          <cell r="AH47">
            <v>1192</v>
          </cell>
          <cell r="AJ47" t="str">
            <v>(BTU per cu.ft. of dry gas</v>
          </cell>
          <cell r="AK47" t="str">
            <v/>
          </cell>
          <cell r="AL47" t="str">
            <v/>
          </cell>
          <cell r="AM47" t="str">
            <v/>
          </cell>
          <cell r="AN47" t="str">
            <v/>
          </cell>
          <cell r="AO47" t="str">
            <v/>
          </cell>
          <cell r="AP47" t="str">
            <v/>
          </cell>
          <cell r="AQ47">
            <v>1192</v>
          </cell>
          <cell r="AT47" t="str">
            <v>Pentacosanes</v>
          </cell>
          <cell r="AV47">
            <v>0.96</v>
          </cell>
          <cell r="AW47">
            <v>1.72</v>
          </cell>
          <cell r="BJ47" t="str">
            <v/>
          </cell>
          <cell r="BL47" t="str">
            <v/>
          </cell>
          <cell r="BM47" t="str">
            <v/>
          </cell>
          <cell r="BN47" t="str">
            <v/>
          </cell>
          <cell r="BO47" t="str">
            <v/>
          </cell>
          <cell r="CH47">
            <v>2</v>
          </cell>
          <cell r="CI47" t="str">
            <v>Sm3 / m3</v>
          </cell>
          <cell r="CJ47">
            <v>0</v>
          </cell>
          <cell r="CK47">
            <v>0.17810707797527872</v>
          </cell>
          <cell r="CL47">
            <v>1</v>
          </cell>
          <cell r="CM47" t="str">
            <v>GOR in cubic metres of gas at</v>
          </cell>
          <cell r="CN47" t="str">
            <v>per cubic metre of</v>
          </cell>
        </row>
        <row r="48">
          <cell r="L48" t="str">
            <v>(1) GOR in cubic feet of gas at 14.73 psia and 60°F per barrel of residual oil at 60°F.</v>
          </cell>
          <cell r="W48" t="str">
            <v/>
          </cell>
          <cell r="X48" t="str">
            <v/>
          </cell>
          <cell r="Y48" t="str">
            <v/>
          </cell>
          <cell r="Z48" t="str">
            <v/>
          </cell>
          <cell r="AA48" t="str">
            <v/>
          </cell>
          <cell r="AB48" t="str">
            <v/>
          </cell>
          <cell r="AC48" t="str">
            <v/>
          </cell>
          <cell r="AD48" t="str">
            <v/>
          </cell>
          <cell r="AE48" t="str">
            <v/>
          </cell>
          <cell r="AF48" t="str">
            <v/>
          </cell>
          <cell r="AG48" t="str">
            <v/>
          </cell>
          <cell r="AK48" t="str">
            <v/>
          </cell>
          <cell r="AL48" t="str">
            <v/>
          </cell>
          <cell r="AM48" t="str">
            <v/>
          </cell>
          <cell r="AN48" t="str">
            <v/>
          </cell>
          <cell r="AO48" t="str">
            <v/>
          </cell>
          <cell r="AP48" t="str">
            <v/>
          </cell>
          <cell r="AT48" t="str">
            <v>Hexacosanes</v>
          </cell>
          <cell r="AV48">
            <v>0.83</v>
          </cell>
          <cell r="AW48">
            <v>1.55</v>
          </cell>
          <cell r="BJ48" t="str">
            <v/>
          </cell>
          <cell r="BL48" t="str">
            <v/>
          </cell>
          <cell r="BM48" t="str">
            <v/>
          </cell>
          <cell r="BN48" t="str">
            <v/>
          </cell>
          <cell r="BO48" t="str">
            <v/>
          </cell>
          <cell r="CH48">
            <v>3</v>
          </cell>
        </row>
        <row r="49">
          <cell r="L49" t="str">
            <v>(2) Volume of oil at indicated pressure and temperature per volume of residual oil at 60°F.</v>
          </cell>
          <cell r="X49" t="str">
            <v>______</v>
          </cell>
          <cell r="Y49" t="str">
            <v>______</v>
          </cell>
          <cell r="Z49" t="str">
            <v>______</v>
          </cell>
          <cell r="AA49" t="str">
            <v>______</v>
          </cell>
          <cell r="AB49" t="str">
            <v>______</v>
          </cell>
          <cell r="AC49" t="str">
            <v>______</v>
          </cell>
          <cell r="AD49" t="str">
            <v>______</v>
          </cell>
          <cell r="AE49" t="str">
            <v>______</v>
          </cell>
          <cell r="AF49" t="str">
            <v>______</v>
          </cell>
          <cell r="AG49" t="str">
            <v>______</v>
          </cell>
          <cell r="AL49" t="str">
            <v>______</v>
          </cell>
          <cell r="AM49" t="str">
            <v>______</v>
          </cell>
          <cell r="AN49" t="str">
            <v>______</v>
          </cell>
          <cell r="AO49" t="str">
            <v>______</v>
          </cell>
          <cell r="AP49" t="str">
            <v>______</v>
          </cell>
          <cell r="AT49" t="str">
            <v>Heptacosanes</v>
          </cell>
          <cell r="AV49">
            <v>0.81</v>
          </cell>
          <cell r="AW49">
            <v>1.57</v>
          </cell>
        </row>
        <row r="50">
          <cell r="L50" t="str">
            <v>(3) Volume of oil plus liberated gas at indicated pressure and temperature per volume of residual oil at 60°F.</v>
          </cell>
          <cell r="W50" t="str">
            <v>Totals :</v>
          </cell>
          <cell r="X50">
            <v>100.00000000000001</v>
          </cell>
          <cell r="Y50">
            <v>100.00000000000003</v>
          </cell>
          <cell r="Z50">
            <v>99.999999999999986</v>
          </cell>
          <cell r="AA50">
            <v>99.999999999999986</v>
          </cell>
          <cell r="AB50">
            <v>100.00000000000003</v>
          </cell>
          <cell r="AC50">
            <v>100.00000000000003</v>
          </cell>
          <cell r="AD50">
            <v>100.00000000000004</v>
          </cell>
          <cell r="AE50">
            <v>0</v>
          </cell>
          <cell r="AF50">
            <v>0</v>
          </cell>
          <cell r="AG50">
            <v>0</v>
          </cell>
          <cell r="AK50" t="str">
            <v>Totals :</v>
          </cell>
          <cell r="AL50">
            <v>0</v>
          </cell>
          <cell r="AM50">
            <v>0</v>
          </cell>
          <cell r="AN50">
            <v>0</v>
          </cell>
          <cell r="AO50">
            <v>0</v>
          </cell>
          <cell r="AP50">
            <v>0</v>
          </cell>
          <cell r="AT50" t="str">
            <v>Octacosanes</v>
          </cell>
          <cell r="AV50">
            <v>0.78</v>
          </cell>
          <cell r="AW50">
            <v>1.57</v>
          </cell>
          <cell r="BJ50" t="str">
            <v>Notes:</v>
          </cell>
        </row>
        <row r="51">
          <cell r="L51" t="str">
            <v>(4) Volume of gas at indicated pressure and temperature per volume at 14.73 psia and 60°F.</v>
          </cell>
          <cell r="AT51" t="str">
            <v>Nonacosanes</v>
          </cell>
          <cell r="AV51">
            <v>0.81</v>
          </cell>
          <cell r="AW51">
            <v>1.68</v>
          </cell>
        </row>
        <row r="52">
          <cell r="W52" t="str">
            <v>Gas Properties</v>
          </cell>
          <cell r="AK52" t="str">
            <v>Gas Properties</v>
          </cell>
          <cell r="AT52" t="str">
            <v>Triacontanes</v>
          </cell>
          <cell r="AV52">
            <v>0.79</v>
          </cell>
          <cell r="AW52">
            <v>1.7</v>
          </cell>
          <cell r="BJ52" t="str">
            <v xml:space="preserve">(1) Differential data corrected to surface separator conditions of :-  </v>
          </cell>
        </row>
        <row r="53">
          <cell r="AT53" t="str">
            <v>Hentriacontanes</v>
          </cell>
          <cell r="AV53">
            <v>0.87</v>
          </cell>
          <cell r="AW53">
            <v>1.93</v>
          </cell>
        </row>
        <row r="54">
          <cell r="W54" t="str">
            <v xml:space="preserve">Gas Gravity </v>
          </cell>
          <cell r="X54">
            <v>0.70031144071453966</v>
          </cell>
          <cell r="Y54">
            <v>0.6946752635158695</v>
          </cell>
          <cell r="Z54">
            <v>0.70213286102450956</v>
          </cell>
          <cell r="AA54">
            <v>0.73526067787364391</v>
          </cell>
          <cell r="AB54">
            <v>0.84343573596279586</v>
          </cell>
          <cell r="AC54">
            <v>1.0404799493165677</v>
          </cell>
          <cell r="AD54">
            <v>1.9485046868364635</v>
          </cell>
          <cell r="AE54" t="str">
            <v/>
          </cell>
          <cell r="AF54" t="str">
            <v/>
          </cell>
          <cell r="AG54" t="str">
            <v/>
          </cell>
          <cell r="AK54" t="str">
            <v xml:space="preserve">Gas Gravity </v>
          </cell>
          <cell r="AL54" t="str">
            <v/>
          </cell>
          <cell r="AM54" t="str">
            <v/>
          </cell>
          <cell r="AN54" t="str">
            <v/>
          </cell>
          <cell r="AO54" t="str">
            <v/>
          </cell>
          <cell r="AP54" t="str">
            <v/>
          </cell>
          <cell r="AT54" t="str">
            <v>Dotriacontanes</v>
          </cell>
          <cell r="AV54">
            <v>0.68</v>
          </cell>
          <cell r="AW54">
            <v>1.56</v>
          </cell>
          <cell r="BJ54" t="str">
            <v>Stage 1</v>
          </cell>
          <cell r="BK54" t="str">
            <v>90 psig and 90°F</v>
          </cell>
        </row>
        <row r="55">
          <cell r="W55" t="str">
            <v>(Air = 1.000)</v>
          </cell>
          <cell r="AK55" t="str">
            <v>(Air = 1.000)</v>
          </cell>
          <cell r="AT55" t="str">
            <v>Tritriacontanes</v>
          </cell>
          <cell r="AV55">
            <v>0.51</v>
          </cell>
          <cell r="AW55">
            <v>1.21</v>
          </cell>
          <cell r="BJ55" t="str">
            <v/>
          </cell>
          <cell r="BK55" t="str">
            <v/>
          </cell>
        </row>
        <row r="56">
          <cell r="AT56" t="str">
            <v>Tetratriacontanes</v>
          </cell>
          <cell r="AV56">
            <v>0.42</v>
          </cell>
          <cell r="AW56">
            <v>1.02</v>
          </cell>
          <cell r="BJ56" t="str">
            <v/>
          </cell>
          <cell r="BK56" t="str">
            <v/>
          </cell>
        </row>
        <row r="57">
          <cell r="AT57" t="str">
            <v>Pentatriacontanes</v>
          </cell>
          <cell r="AV57">
            <v>0.37</v>
          </cell>
          <cell r="AW57">
            <v>0.94</v>
          </cell>
          <cell r="BJ57" t="str">
            <v/>
          </cell>
          <cell r="BK57" t="str">
            <v/>
          </cell>
        </row>
        <row r="58">
          <cell r="AT58" t="str">
            <v>Hexatriacontanes plus</v>
          </cell>
          <cell r="AV58">
            <v>2.4900000000000002</v>
          </cell>
          <cell r="AW58">
            <v>10.51</v>
          </cell>
          <cell r="BJ58" t="str">
            <v/>
          </cell>
          <cell r="BK58" t="str">
            <v/>
          </cell>
        </row>
        <row r="59">
          <cell r="AT59" t="str">
            <v/>
          </cell>
          <cell r="AV59" t="str">
            <v/>
          </cell>
          <cell r="AW59" t="str">
            <v/>
          </cell>
        </row>
        <row r="60">
          <cell r="AT60" t="str">
            <v/>
          </cell>
          <cell r="AV60" t="str">
            <v/>
          </cell>
          <cell r="AW60" t="str">
            <v/>
          </cell>
          <cell r="BJ60" t="str">
            <v xml:space="preserve">Rs  =  Rsfb - (Rsdb - Rsd) x (Bofb / Bodb) </v>
          </cell>
        </row>
        <row r="61">
          <cell r="AT61" t="str">
            <v/>
          </cell>
          <cell r="AV61" t="str">
            <v/>
          </cell>
          <cell r="AW61" t="str">
            <v/>
          </cell>
        </row>
        <row r="62">
          <cell r="AT62" t="str">
            <v/>
          </cell>
          <cell r="AV62" t="str">
            <v/>
          </cell>
          <cell r="AW62" t="str">
            <v/>
          </cell>
          <cell r="BJ62" t="str">
            <v xml:space="preserve">Bo  =  Bod x (Bofb/Bodb) </v>
          </cell>
        </row>
        <row r="63">
          <cell r="AV63" t="str">
            <v>______</v>
          </cell>
          <cell r="AW63" t="str">
            <v>______</v>
          </cell>
        </row>
        <row r="64">
          <cell r="AT64" t="str">
            <v>Totals  :</v>
          </cell>
          <cell r="AV64">
            <v>100.00000000000004</v>
          </cell>
          <cell r="AW64">
            <v>100</v>
          </cell>
          <cell r="BJ64" t="str">
            <v>(2) Volume of gas at indicated pressure and temperature per volume at 14.73 psia and 60°F.</v>
          </cell>
        </row>
      </sheetData>
      <sheetData sheetId="8"/>
      <sheetData sheetId="9" refreshError="1">
        <row r="9">
          <cell r="C9">
            <v>1</v>
          </cell>
        </row>
        <row r="10">
          <cell r="B10" t="str">
            <v>Standard Properties</v>
          </cell>
        </row>
        <row r="11">
          <cell r="B11" t="str">
            <v>K &amp; F Intermediates</v>
          </cell>
          <cell r="D11" t="str">
            <v>Hydrogen</v>
          </cell>
          <cell r="E11">
            <v>2.02</v>
          </cell>
          <cell r="F11">
            <v>0</v>
          </cell>
          <cell r="G11">
            <v>2.02</v>
          </cell>
          <cell r="H11">
            <v>0</v>
          </cell>
          <cell r="I11">
            <v>2.0299999999999998</v>
          </cell>
          <cell r="J11">
            <v>0</v>
          </cell>
          <cell r="K11">
            <v>2.0299999999999998</v>
          </cell>
          <cell r="L11">
            <v>0</v>
          </cell>
          <cell r="M11">
            <v>2.0299999999999998</v>
          </cell>
          <cell r="N11">
            <v>0</v>
          </cell>
          <cell r="O11">
            <v>2.0299999999999998</v>
          </cell>
          <cell r="P11">
            <v>0</v>
          </cell>
        </row>
        <row r="12">
          <cell r="B12" t="str">
            <v>Custom Properties#1</v>
          </cell>
          <cell r="D12" t="str">
            <v>Hydrogen Sulphide</v>
          </cell>
          <cell r="E12">
            <v>34.08</v>
          </cell>
          <cell r="F12">
            <v>0.80063936237378341</v>
          </cell>
          <cell r="G12">
            <v>34.08</v>
          </cell>
          <cell r="H12">
            <v>0.80063936237378341</v>
          </cell>
          <cell r="I12">
            <v>34.08</v>
          </cell>
          <cell r="J12">
            <v>0.80063936237378341</v>
          </cell>
          <cell r="K12">
            <v>34.08</v>
          </cell>
          <cell r="L12">
            <v>0.80063936237378341</v>
          </cell>
          <cell r="M12">
            <v>34.08</v>
          </cell>
          <cell r="N12">
            <v>0.80063936237378341</v>
          </cell>
          <cell r="O12">
            <v>34.08</v>
          </cell>
          <cell r="P12">
            <v>0.80063936237378341</v>
          </cell>
        </row>
        <row r="13">
          <cell r="B13" t="str">
            <v>Custom Properties#2</v>
          </cell>
          <cell r="D13" t="str">
            <v>Carbon Dioxide</v>
          </cell>
          <cell r="E13">
            <v>44.01</v>
          </cell>
          <cell r="F13">
            <v>0.81720300564662995</v>
          </cell>
          <cell r="G13">
            <v>44.01</v>
          </cell>
          <cell r="H13">
            <v>0.81720300564662995</v>
          </cell>
          <cell r="I13">
            <v>44.01</v>
          </cell>
          <cell r="J13">
            <v>0.81720300564662995</v>
          </cell>
          <cell r="K13">
            <v>44.01</v>
          </cell>
          <cell r="L13">
            <v>0.81720300564662995</v>
          </cell>
          <cell r="M13">
            <v>44.01</v>
          </cell>
          <cell r="N13">
            <v>0.81720300564662995</v>
          </cell>
          <cell r="O13">
            <v>44.01</v>
          </cell>
          <cell r="P13">
            <v>0.81720300564662995</v>
          </cell>
        </row>
        <row r="14">
          <cell r="B14" t="str">
            <v>Custom Properties#3</v>
          </cell>
          <cell r="D14" t="str">
            <v>Nitrogen</v>
          </cell>
          <cell r="E14">
            <v>28.013400000000001</v>
          </cell>
          <cell r="F14">
            <v>0.80860149970095996</v>
          </cell>
          <cell r="G14">
            <v>28.013400000000001</v>
          </cell>
          <cell r="H14">
            <v>0.80860149970095996</v>
          </cell>
          <cell r="I14">
            <v>28.013400000000001</v>
          </cell>
          <cell r="J14">
            <v>0.80860149970095996</v>
          </cell>
          <cell r="K14">
            <v>28.013400000000001</v>
          </cell>
          <cell r="L14">
            <v>0.80860149970095996</v>
          </cell>
          <cell r="M14">
            <v>28.013400000000001</v>
          </cell>
          <cell r="N14">
            <v>0.80860149970095996</v>
          </cell>
          <cell r="O14">
            <v>28.013400000000001</v>
          </cell>
          <cell r="P14">
            <v>0.80860149970095996</v>
          </cell>
        </row>
        <row r="15">
          <cell r="B15" t="str">
            <v>Custom Properties#4</v>
          </cell>
          <cell r="D15" t="str">
            <v>Methane</v>
          </cell>
          <cell r="E15">
            <v>16.042999999999999</v>
          </cell>
          <cell r="F15">
            <v>0.29970403991881389</v>
          </cell>
          <cell r="G15">
            <v>16.042999999999999</v>
          </cell>
          <cell r="H15">
            <v>0.29970403991881389</v>
          </cell>
          <cell r="I15">
            <v>16.042999999999999</v>
          </cell>
          <cell r="J15">
            <v>0.29970403991881389</v>
          </cell>
          <cell r="K15">
            <v>16.042999999999999</v>
          </cell>
          <cell r="L15">
            <v>0.29970403991881389</v>
          </cell>
          <cell r="M15">
            <v>16.042999999999999</v>
          </cell>
          <cell r="N15">
            <v>0.29970403991881389</v>
          </cell>
          <cell r="O15">
            <v>16.042999999999999</v>
          </cell>
          <cell r="P15">
            <v>0.29970403991881389</v>
          </cell>
        </row>
        <row r="16">
          <cell r="D16" t="str">
            <v>Ethane</v>
          </cell>
          <cell r="E16">
            <v>30.07</v>
          </cell>
          <cell r="F16">
            <v>0.35583860659560779</v>
          </cell>
          <cell r="G16">
            <v>30.07</v>
          </cell>
          <cell r="H16">
            <v>0.35583860659560779</v>
          </cell>
          <cell r="I16">
            <v>30.07</v>
          </cell>
          <cell r="J16">
            <v>0.35583860659560779</v>
          </cell>
          <cell r="K16">
            <v>30.07</v>
          </cell>
          <cell r="L16">
            <v>0.35583860659560779</v>
          </cell>
          <cell r="M16">
            <v>30.07</v>
          </cell>
          <cell r="N16">
            <v>0.35583860659560779</v>
          </cell>
          <cell r="O16">
            <v>30.07</v>
          </cell>
          <cell r="P16">
            <v>0.35583860659560779</v>
          </cell>
        </row>
        <row r="17">
          <cell r="D17" t="str">
            <v>Propane</v>
          </cell>
          <cell r="E17">
            <v>44.097000000000001</v>
          </cell>
          <cell r="F17">
            <v>0.50647984719346761</v>
          </cell>
          <cell r="G17">
            <v>44.097000000000001</v>
          </cell>
          <cell r="H17">
            <v>0.50647984719346761</v>
          </cell>
          <cell r="I17">
            <v>44.097000000000001</v>
          </cell>
          <cell r="J17">
            <v>0.50647984719346761</v>
          </cell>
          <cell r="K17">
            <v>44.097000000000001</v>
          </cell>
          <cell r="L17">
            <v>0.50647984719346761</v>
          </cell>
          <cell r="M17">
            <v>44.097000000000001</v>
          </cell>
          <cell r="N17">
            <v>0.50647984719346761</v>
          </cell>
          <cell r="O17">
            <v>44.097000000000001</v>
          </cell>
          <cell r="P17">
            <v>0.50647984719346761</v>
          </cell>
        </row>
        <row r="18">
          <cell r="D18" t="str">
            <v>i-Butane</v>
          </cell>
          <cell r="E18">
            <v>58.122999999999998</v>
          </cell>
          <cell r="F18">
            <v>0.56230471969567875</v>
          </cell>
          <cell r="G18">
            <v>58.122999999999998</v>
          </cell>
          <cell r="H18">
            <v>0.56230471969567875</v>
          </cell>
          <cell r="I18">
            <v>58.122999999999998</v>
          </cell>
          <cell r="J18">
            <v>0.56230471969567875</v>
          </cell>
          <cell r="K18">
            <v>58.122999999999998</v>
          </cell>
          <cell r="L18">
            <v>0.56230471969567875</v>
          </cell>
          <cell r="M18">
            <v>58.122999999999998</v>
          </cell>
          <cell r="N18">
            <v>0.56230471969567875</v>
          </cell>
          <cell r="O18">
            <v>58.122999999999998</v>
          </cell>
          <cell r="P18">
            <v>0.56230471969567875</v>
          </cell>
        </row>
        <row r="19">
          <cell r="D19" t="str">
            <v>n-Butane</v>
          </cell>
          <cell r="E19">
            <v>58.122999999999998</v>
          </cell>
          <cell r="F19">
            <v>0.58344384464461896</v>
          </cell>
          <cell r="G19">
            <v>58.122999999999998</v>
          </cell>
          <cell r="H19">
            <v>0.58344384464461896</v>
          </cell>
          <cell r="I19">
            <v>58.122999999999998</v>
          </cell>
          <cell r="J19">
            <v>0.58344384464461896</v>
          </cell>
          <cell r="K19">
            <v>58.122999999999998</v>
          </cell>
          <cell r="L19">
            <v>0.58344384464461896</v>
          </cell>
          <cell r="M19">
            <v>58.122999999999998</v>
          </cell>
          <cell r="N19">
            <v>0.58344384464461896</v>
          </cell>
          <cell r="O19">
            <v>58.122999999999998</v>
          </cell>
          <cell r="P19">
            <v>0.58344384464461896</v>
          </cell>
        </row>
        <row r="20">
          <cell r="D20" t="str">
            <v>Neo-Pentane</v>
          </cell>
          <cell r="E20">
            <v>72.150000000000006</v>
          </cell>
          <cell r="F20">
            <v>0.59681099772693003</v>
          </cell>
          <cell r="G20">
            <v>72.150000000000006</v>
          </cell>
          <cell r="H20">
            <v>0.59681099772693003</v>
          </cell>
          <cell r="I20">
            <v>72.150000000000006</v>
          </cell>
          <cell r="J20">
            <v>0.59681099772693003</v>
          </cell>
          <cell r="K20">
            <v>72.150000000000006</v>
          </cell>
          <cell r="L20">
            <v>0.59681099772693003</v>
          </cell>
          <cell r="M20">
            <v>72.150000000000006</v>
          </cell>
          <cell r="N20">
            <v>0.59681099772693003</v>
          </cell>
          <cell r="O20">
            <v>72.150000000000006</v>
          </cell>
          <cell r="P20">
            <v>0.59681099772693003</v>
          </cell>
        </row>
        <row r="21">
          <cell r="D21" t="str">
            <v>i-Pentane</v>
          </cell>
          <cell r="E21">
            <v>72.150000000000006</v>
          </cell>
          <cell r="F21">
            <v>0.62379399855235529</v>
          </cell>
          <cell r="G21">
            <v>72.150000000000006</v>
          </cell>
          <cell r="H21">
            <v>0.62379399855235529</v>
          </cell>
          <cell r="I21">
            <v>72.150000000000006</v>
          </cell>
          <cell r="J21">
            <v>0.62379399855235529</v>
          </cell>
          <cell r="K21">
            <v>72.150000000000006</v>
          </cell>
          <cell r="L21">
            <v>0.62379399855235529</v>
          </cell>
          <cell r="M21">
            <v>72.150000000000006</v>
          </cell>
          <cell r="N21">
            <v>0.62379399855235529</v>
          </cell>
          <cell r="O21">
            <v>72.150000000000006</v>
          </cell>
          <cell r="P21">
            <v>0.62379399855235529</v>
          </cell>
        </row>
        <row r="22">
          <cell r="D22" t="str">
            <v>n-Pentane</v>
          </cell>
          <cell r="E22">
            <v>72.150000000000006</v>
          </cell>
          <cell r="F22">
            <v>0.63045741837321689</v>
          </cell>
          <cell r="G22">
            <v>72.150000000000006</v>
          </cell>
          <cell r="H22">
            <v>0.63045741837321689</v>
          </cell>
          <cell r="I22">
            <v>72.150000000000006</v>
          </cell>
          <cell r="J22">
            <v>0.63045741837321689</v>
          </cell>
          <cell r="K22">
            <v>72.150000000000006</v>
          </cell>
          <cell r="L22">
            <v>0.63045741837321689</v>
          </cell>
          <cell r="M22">
            <v>72.150000000000006</v>
          </cell>
          <cell r="N22">
            <v>0.63045741837321689</v>
          </cell>
          <cell r="O22">
            <v>72.150000000000006</v>
          </cell>
          <cell r="P22">
            <v>0.63045741837321689</v>
          </cell>
        </row>
        <row r="23">
          <cell r="D23" t="str">
            <v>Hexanes</v>
          </cell>
          <cell r="E23">
            <v>86.177000000000007</v>
          </cell>
          <cell r="F23">
            <v>0.66338490222563062</v>
          </cell>
          <cell r="G23">
            <v>84</v>
          </cell>
          <cell r="H23">
            <v>0.68500000000000005</v>
          </cell>
          <cell r="I23">
            <v>86.177000000000007</v>
          </cell>
          <cell r="J23">
            <v>0.66338490222563062</v>
          </cell>
          <cell r="K23">
            <v>86.177000000000007</v>
          </cell>
          <cell r="L23">
            <v>0.66338490222563062</v>
          </cell>
          <cell r="M23">
            <v>86.177000000000007</v>
          </cell>
          <cell r="N23">
            <v>0.66338490222563062</v>
          </cell>
          <cell r="O23">
            <v>86.177000000000007</v>
          </cell>
          <cell r="P23">
            <v>0.66338490222563062</v>
          </cell>
        </row>
        <row r="24">
          <cell r="D24" t="str">
            <v>M-C-Pentane</v>
          </cell>
          <cell r="E24">
            <v>84.16</v>
          </cell>
          <cell r="F24">
            <v>0.75325659907283005</v>
          </cell>
          <cell r="G24">
            <v>96</v>
          </cell>
          <cell r="H24">
            <v>0.72199999999999998</v>
          </cell>
          <cell r="I24">
            <v>84.16</v>
          </cell>
          <cell r="J24">
            <v>0.75325659907283005</v>
          </cell>
          <cell r="K24">
            <v>84.16</v>
          </cell>
          <cell r="L24">
            <v>0.75325659907283005</v>
          </cell>
          <cell r="M24">
            <v>84.16</v>
          </cell>
          <cell r="N24">
            <v>0.75325659907283005</v>
          </cell>
          <cell r="O24">
            <v>84.16</v>
          </cell>
          <cell r="P24">
            <v>0.75325659907283005</v>
          </cell>
        </row>
        <row r="25">
          <cell r="D25" t="str">
            <v>Benzene</v>
          </cell>
          <cell r="E25">
            <v>78.11</v>
          </cell>
          <cell r="F25">
            <v>0.88202951103633997</v>
          </cell>
          <cell r="G25">
            <v>96</v>
          </cell>
          <cell r="H25">
            <v>0.72199999999999998</v>
          </cell>
          <cell r="I25">
            <v>78.11</v>
          </cell>
          <cell r="J25">
            <v>0.88202951103633997</v>
          </cell>
          <cell r="K25">
            <v>78.11</v>
          </cell>
          <cell r="L25">
            <v>0.88202951103633997</v>
          </cell>
          <cell r="M25">
            <v>78.11</v>
          </cell>
          <cell r="N25">
            <v>0.88202951103633997</v>
          </cell>
          <cell r="O25">
            <v>78.11</v>
          </cell>
          <cell r="P25">
            <v>0.88202951103633997</v>
          </cell>
        </row>
        <row r="26">
          <cell r="D26" t="str">
            <v>Cyclohexane</v>
          </cell>
          <cell r="E26">
            <v>84.16</v>
          </cell>
          <cell r="F26">
            <v>0.78272751375803995</v>
          </cell>
          <cell r="G26">
            <v>96</v>
          </cell>
          <cell r="H26">
            <v>0.72199999999999998</v>
          </cell>
          <cell r="I26">
            <v>84.16</v>
          </cell>
          <cell r="J26">
            <v>0.78272751375803995</v>
          </cell>
          <cell r="K26">
            <v>84.16</v>
          </cell>
          <cell r="L26">
            <v>0.78272751375803995</v>
          </cell>
          <cell r="M26">
            <v>84.16</v>
          </cell>
          <cell r="N26">
            <v>0.78272751375803995</v>
          </cell>
          <cell r="O26">
            <v>84.16</v>
          </cell>
          <cell r="P26">
            <v>0.78272751375803995</v>
          </cell>
        </row>
        <row r="27">
          <cell r="D27" t="str">
            <v>Heptanes</v>
          </cell>
          <cell r="E27">
            <v>100.20399999999999</v>
          </cell>
          <cell r="F27">
            <v>0.68737121555379976</v>
          </cell>
          <cell r="G27">
            <v>96</v>
          </cell>
          <cell r="H27">
            <v>0.72199999999999998</v>
          </cell>
          <cell r="I27">
            <v>100.20399999999999</v>
          </cell>
          <cell r="J27">
            <v>0.68737121555379976</v>
          </cell>
          <cell r="K27">
            <v>100.20399999999999</v>
          </cell>
          <cell r="L27">
            <v>0.68737121555379976</v>
          </cell>
          <cell r="M27">
            <v>100.20399999999999</v>
          </cell>
          <cell r="N27">
            <v>0.68737121555379976</v>
          </cell>
          <cell r="O27">
            <v>100.20399999999999</v>
          </cell>
          <cell r="P27">
            <v>0.68737121555379976</v>
          </cell>
        </row>
        <row r="28">
          <cell r="D28" t="str">
            <v>M-C-Hexane</v>
          </cell>
          <cell r="E28">
            <v>98.19</v>
          </cell>
          <cell r="F28">
            <v>0.77403609146104002</v>
          </cell>
          <cell r="G28">
            <v>107</v>
          </cell>
          <cell r="H28">
            <v>0.745</v>
          </cell>
          <cell r="I28">
            <v>98.19</v>
          </cell>
          <cell r="J28">
            <v>0.77403609146104002</v>
          </cell>
          <cell r="K28">
            <v>98.19</v>
          </cell>
          <cell r="L28">
            <v>0.77403609146104002</v>
          </cell>
          <cell r="M28">
            <v>98.19</v>
          </cell>
          <cell r="N28">
            <v>0.77403609146104002</v>
          </cell>
          <cell r="O28">
            <v>98.19</v>
          </cell>
          <cell r="P28">
            <v>0.77403609146104002</v>
          </cell>
        </row>
        <row r="29">
          <cell r="D29" t="str">
            <v>Toluene</v>
          </cell>
          <cell r="E29">
            <v>92.14</v>
          </cell>
          <cell r="F29">
            <v>0.87343799014505996</v>
          </cell>
          <cell r="G29">
            <v>107</v>
          </cell>
          <cell r="H29">
            <v>0.745</v>
          </cell>
          <cell r="I29">
            <v>92.14</v>
          </cell>
          <cell r="J29">
            <v>0.87343799014505996</v>
          </cell>
          <cell r="K29">
            <v>92.14</v>
          </cell>
          <cell r="L29">
            <v>0.87343799014505996</v>
          </cell>
          <cell r="M29">
            <v>92.14</v>
          </cell>
          <cell r="N29">
            <v>0.87343799014505996</v>
          </cell>
          <cell r="O29">
            <v>92.14</v>
          </cell>
          <cell r="P29">
            <v>0.87343799014505996</v>
          </cell>
        </row>
        <row r="30">
          <cell r="D30" t="str">
            <v>Octanes</v>
          </cell>
          <cell r="E30">
            <v>114.23099999999999</v>
          </cell>
          <cell r="F30">
            <v>0.70608273777939767</v>
          </cell>
          <cell r="G30">
            <v>107</v>
          </cell>
          <cell r="H30">
            <v>0.745</v>
          </cell>
          <cell r="I30">
            <v>114.23099999999999</v>
          </cell>
          <cell r="J30">
            <v>0.70608273777939767</v>
          </cell>
          <cell r="K30">
            <v>114.23099999999999</v>
          </cell>
          <cell r="L30">
            <v>0.70608273777939767</v>
          </cell>
          <cell r="M30">
            <v>114.23099999999999</v>
          </cell>
          <cell r="N30">
            <v>0.70608273777939767</v>
          </cell>
          <cell r="O30">
            <v>114.23099999999999</v>
          </cell>
          <cell r="P30">
            <v>0.70608273777939767</v>
          </cell>
        </row>
        <row r="31">
          <cell r="D31" t="str">
            <v>E-Benzene</v>
          </cell>
          <cell r="E31">
            <v>106.17</v>
          </cell>
          <cell r="F31">
            <v>0.87353789155077</v>
          </cell>
          <cell r="G31">
            <v>121</v>
          </cell>
          <cell r="H31">
            <v>0.76400000000000001</v>
          </cell>
          <cell r="I31">
            <v>106.17</v>
          </cell>
          <cell r="J31">
            <v>0.87353789155077</v>
          </cell>
          <cell r="K31">
            <v>106.17</v>
          </cell>
          <cell r="L31">
            <v>0.87353789155077</v>
          </cell>
          <cell r="M31">
            <v>106.17</v>
          </cell>
          <cell r="N31">
            <v>0.87353789155077</v>
          </cell>
          <cell r="O31">
            <v>106.17</v>
          </cell>
          <cell r="P31">
            <v>0.87353789155077</v>
          </cell>
        </row>
        <row r="32">
          <cell r="D32" t="str">
            <v>M/P-Xylene</v>
          </cell>
          <cell r="E32">
            <v>106.17</v>
          </cell>
          <cell r="F32">
            <v>0.86714420158516003</v>
          </cell>
          <cell r="G32">
            <v>121</v>
          </cell>
          <cell r="H32">
            <v>0.76400000000000001</v>
          </cell>
          <cell r="I32">
            <v>106.17</v>
          </cell>
          <cell r="J32">
            <v>0.86714420158516003</v>
          </cell>
          <cell r="K32">
            <v>106.17</v>
          </cell>
          <cell r="L32">
            <v>0.86714420158516003</v>
          </cell>
          <cell r="M32">
            <v>106.17</v>
          </cell>
          <cell r="N32">
            <v>0.86714420158516003</v>
          </cell>
          <cell r="O32">
            <v>106.17</v>
          </cell>
          <cell r="P32">
            <v>0.86714420158516003</v>
          </cell>
        </row>
        <row r="33">
          <cell r="D33" t="str">
            <v>O-Xylene</v>
          </cell>
          <cell r="E33">
            <v>106.17</v>
          </cell>
          <cell r="F33">
            <v>0.88402753915058996</v>
          </cell>
          <cell r="G33">
            <v>121</v>
          </cell>
          <cell r="H33">
            <v>0.76400000000000001</v>
          </cell>
          <cell r="I33">
            <v>106.17</v>
          </cell>
          <cell r="J33">
            <v>0.88402753915058996</v>
          </cell>
          <cell r="K33">
            <v>106.17</v>
          </cell>
          <cell r="L33">
            <v>0.88402753915058996</v>
          </cell>
          <cell r="M33">
            <v>106.17</v>
          </cell>
          <cell r="N33">
            <v>0.88402753915058996</v>
          </cell>
          <cell r="O33">
            <v>106.17</v>
          </cell>
          <cell r="P33">
            <v>0.88402753915058996</v>
          </cell>
        </row>
        <row r="34">
          <cell r="D34" t="str">
            <v>Nonanes</v>
          </cell>
          <cell r="E34">
            <v>128.25800000000001</v>
          </cell>
          <cell r="F34">
            <v>0.72121779179529777</v>
          </cell>
          <cell r="G34">
            <v>121</v>
          </cell>
          <cell r="H34">
            <v>0.76400000000000001</v>
          </cell>
          <cell r="I34">
            <v>128.25800000000001</v>
          </cell>
          <cell r="J34">
            <v>0.72121779179529777</v>
          </cell>
          <cell r="K34">
            <v>128.25800000000001</v>
          </cell>
          <cell r="L34">
            <v>0.72121779179529777</v>
          </cell>
          <cell r="M34">
            <v>128.25800000000001</v>
          </cell>
          <cell r="N34">
            <v>0.72121779179529777</v>
          </cell>
          <cell r="O34">
            <v>128.25800000000001</v>
          </cell>
          <cell r="P34">
            <v>0.72121779179529777</v>
          </cell>
        </row>
        <row r="35">
          <cell r="D35" t="str">
            <v>1,2,4-TMB</v>
          </cell>
          <cell r="E35">
            <v>120.19</v>
          </cell>
          <cell r="F35">
            <v>0.87973177870495001</v>
          </cell>
          <cell r="G35">
            <v>134</v>
          </cell>
          <cell r="H35">
            <v>0.77800000000000002</v>
          </cell>
          <cell r="I35">
            <v>120.19</v>
          </cell>
          <cell r="J35">
            <v>0.87973177870495001</v>
          </cell>
          <cell r="K35">
            <v>120.19</v>
          </cell>
          <cell r="L35">
            <v>0.87973177870495001</v>
          </cell>
          <cell r="M35">
            <v>120.19</v>
          </cell>
          <cell r="N35">
            <v>0.87973177870495001</v>
          </cell>
          <cell r="O35">
            <v>120.19</v>
          </cell>
          <cell r="P35">
            <v>0.87973177870495001</v>
          </cell>
        </row>
        <row r="36">
          <cell r="D36" t="str">
            <v>Decanes</v>
          </cell>
          <cell r="E36">
            <v>142.285</v>
          </cell>
          <cell r="F36">
            <v>0.73344571662398539</v>
          </cell>
          <cell r="G36">
            <v>134</v>
          </cell>
          <cell r="H36">
            <v>0.77800000000000002</v>
          </cell>
          <cell r="I36">
            <v>142.285</v>
          </cell>
          <cell r="J36">
            <v>0.73344571662398539</v>
          </cell>
          <cell r="K36">
            <v>142.285</v>
          </cell>
          <cell r="L36">
            <v>0.73344571662398539</v>
          </cell>
          <cell r="M36">
            <v>142.285</v>
          </cell>
          <cell r="N36">
            <v>0.73344571662398539</v>
          </cell>
          <cell r="O36">
            <v>142.285</v>
          </cell>
          <cell r="P36">
            <v>0.73344571662398539</v>
          </cell>
        </row>
        <row r="37">
          <cell r="D37" t="str">
            <v>Undecanes</v>
          </cell>
          <cell r="E37">
            <v>147</v>
          </cell>
          <cell r="F37">
            <v>0.78900000000000003</v>
          </cell>
          <cell r="G37">
            <v>147</v>
          </cell>
          <cell r="H37">
            <v>0.78900000000000003</v>
          </cell>
          <cell r="I37">
            <v>147</v>
          </cell>
          <cell r="J37">
            <v>0.78900000000000003</v>
          </cell>
          <cell r="K37">
            <v>147</v>
          </cell>
          <cell r="L37">
            <v>0.78900000000000003</v>
          </cell>
          <cell r="M37">
            <v>147</v>
          </cell>
          <cell r="N37">
            <v>0.78900000000000003</v>
          </cell>
          <cell r="O37">
            <v>147</v>
          </cell>
          <cell r="P37">
            <v>0.78900000000000003</v>
          </cell>
        </row>
        <row r="38">
          <cell r="D38" t="str">
            <v>Dodecanes</v>
          </cell>
          <cell r="E38">
            <v>161</v>
          </cell>
          <cell r="F38">
            <v>0.8</v>
          </cell>
          <cell r="G38">
            <v>161</v>
          </cell>
          <cell r="H38">
            <v>0.8</v>
          </cell>
          <cell r="I38">
            <v>161</v>
          </cell>
          <cell r="J38">
            <v>0.8</v>
          </cell>
          <cell r="K38">
            <v>161</v>
          </cell>
          <cell r="L38">
            <v>0.8</v>
          </cell>
          <cell r="M38">
            <v>161</v>
          </cell>
          <cell r="N38">
            <v>0.8</v>
          </cell>
          <cell r="O38">
            <v>161</v>
          </cell>
          <cell r="P38">
            <v>0.8</v>
          </cell>
        </row>
        <row r="39">
          <cell r="D39" t="str">
            <v>Tridecanes</v>
          </cell>
          <cell r="E39">
            <v>175</v>
          </cell>
          <cell r="F39">
            <v>0.81100000000000005</v>
          </cell>
          <cell r="G39">
            <v>175</v>
          </cell>
          <cell r="H39">
            <v>0.81100000000000005</v>
          </cell>
          <cell r="I39">
            <v>175</v>
          </cell>
          <cell r="J39">
            <v>0.81100000000000005</v>
          </cell>
          <cell r="K39">
            <v>175</v>
          </cell>
          <cell r="L39">
            <v>0.81100000000000005</v>
          </cell>
          <cell r="M39">
            <v>175</v>
          </cell>
          <cell r="N39">
            <v>0.81100000000000005</v>
          </cell>
          <cell r="O39">
            <v>175</v>
          </cell>
          <cell r="P39">
            <v>0.81100000000000005</v>
          </cell>
        </row>
        <row r="40">
          <cell r="D40" t="str">
            <v>Tetradecanes</v>
          </cell>
          <cell r="E40">
            <v>190</v>
          </cell>
          <cell r="F40">
            <v>0.82199999999999995</v>
          </cell>
          <cell r="G40">
            <v>190</v>
          </cell>
          <cell r="H40">
            <v>0.82199999999999995</v>
          </cell>
          <cell r="I40">
            <v>190</v>
          </cell>
          <cell r="J40">
            <v>0.82199999999999995</v>
          </cell>
          <cell r="K40">
            <v>190</v>
          </cell>
          <cell r="L40">
            <v>0.82199999999999995</v>
          </cell>
          <cell r="M40">
            <v>190</v>
          </cell>
          <cell r="N40">
            <v>0.82199999999999995</v>
          </cell>
          <cell r="O40">
            <v>190</v>
          </cell>
          <cell r="P40">
            <v>0.82199999999999995</v>
          </cell>
        </row>
        <row r="41">
          <cell r="D41" t="str">
            <v>Pentadecanes</v>
          </cell>
          <cell r="E41">
            <v>206</v>
          </cell>
          <cell r="F41">
            <v>0.83199999999999996</v>
          </cell>
          <cell r="G41">
            <v>206</v>
          </cell>
          <cell r="H41">
            <v>0.83199999999999996</v>
          </cell>
          <cell r="I41">
            <v>206</v>
          </cell>
          <cell r="J41">
            <v>0.83199999999999996</v>
          </cell>
          <cell r="K41">
            <v>206</v>
          </cell>
          <cell r="L41">
            <v>0.83199999999999996</v>
          </cell>
          <cell r="M41">
            <v>206</v>
          </cell>
          <cell r="N41">
            <v>0.83199999999999996</v>
          </cell>
          <cell r="O41">
            <v>206</v>
          </cell>
          <cell r="P41">
            <v>0.83199999999999996</v>
          </cell>
        </row>
        <row r="42">
          <cell r="D42" t="str">
            <v>Hexadecanes</v>
          </cell>
          <cell r="E42">
            <v>222</v>
          </cell>
          <cell r="F42">
            <v>0.83899999999999997</v>
          </cell>
          <cell r="G42">
            <v>222</v>
          </cell>
          <cell r="H42">
            <v>0.83899999999999997</v>
          </cell>
          <cell r="I42">
            <v>222</v>
          </cell>
          <cell r="J42">
            <v>0.83899999999999997</v>
          </cell>
          <cell r="K42">
            <v>222</v>
          </cell>
          <cell r="L42">
            <v>0.83899999999999997</v>
          </cell>
          <cell r="M42">
            <v>222</v>
          </cell>
          <cell r="N42">
            <v>0.83899999999999997</v>
          </cell>
          <cell r="O42">
            <v>222</v>
          </cell>
          <cell r="P42">
            <v>0.83899999999999997</v>
          </cell>
        </row>
        <row r="43">
          <cell r="D43" t="str">
            <v>Heptdecanes</v>
          </cell>
          <cell r="E43">
            <v>237</v>
          </cell>
          <cell r="F43">
            <v>0.84699999999999998</v>
          </cell>
          <cell r="G43">
            <v>237</v>
          </cell>
          <cell r="H43">
            <v>0.84699999999999998</v>
          </cell>
          <cell r="I43">
            <v>237</v>
          </cell>
          <cell r="J43">
            <v>0.84699999999999998</v>
          </cell>
          <cell r="K43">
            <v>237</v>
          </cell>
          <cell r="L43">
            <v>0.84699999999999998</v>
          </cell>
          <cell r="M43">
            <v>237</v>
          </cell>
          <cell r="N43">
            <v>0.84699999999999998</v>
          </cell>
          <cell r="O43">
            <v>237</v>
          </cell>
          <cell r="P43">
            <v>0.84699999999999998</v>
          </cell>
        </row>
        <row r="44">
          <cell r="D44" t="str">
            <v>Octadecanes</v>
          </cell>
          <cell r="E44">
            <v>251</v>
          </cell>
          <cell r="F44">
            <v>0.85199999999999998</v>
          </cell>
          <cell r="G44">
            <v>251</v>
          </cell>
          <cell r="H44">
            <v>0.85199999999999998</v>
          </cell>
          <cell r="I44">
            <v>251</v>
          </cell>
          <cell r="J44">
            <v>0.85199999999999998</v>
          </cell>
          <cell r="K44">
            <v>251</v>
          </cell>
          <cell r="L44">
            <v>0.85199999999999998</v>
          </cell>
          <cell r="M44">
            <v>251</v>
          </cell>
          <cell r="N44">
            <v>0.85199999999999998</v>
          </cell>
          <cell r="O44">
            <v>251</v>
          </cell>
          <cell r="P44">
            <v>0.85199999999999998</v>
          </cell>
        </row>
        <row r="45">
          <cell r="D45" t="str">
            <v>Nonadecanes</v>
          </cell>
          <cell r="E45">
            <v>263</v>
          </cell>
          <cell r="F45">
            <v>0.85699999999999998</v>
          </cell>
          <cell r="G45">
            <v>263</v>
          </cell>
          <cell r="H45">
            <v>0.85699999999999998</v>
          </cell>
          <cell r="I45">
            <v>263</v>
          </cell>
          <cell r="J45">
            <v>0.85699999999999998</v>
          </cell>
          <cell r="K45">
            <v>263</v>
          </cell>
          <cell r="L45">
            <v>0.85699999999999998</v>
          </cell>
          <cell r="M45">
            <v>263</v>
          </cell>
          <cell r="N45">
            <v>0.85699999999999998</v>
          </cell>
          <cell r="O45">
            <v>263</v>
          </cell>
          <cell r="P45">
            <v>0.85699999999999998</v>
          </cell>
        </row>
        <row r="46">
          <cell r="D46" t="str">
            <v>Eicosanes</v>
          </cell>
          <cell r="E46">
            <v>275</v>
          </cell>
          <cell r="F46">
            <v>0.86199999999999999</v>
          </cell>
          <cell r="G46">
            <v>275</v>
          </cell>
          <cell r="H46">
            <v>0.86199999999999999</v>
          </cell>
          <cell r="I46">
            <v>275</v>
          </cell>
          <cell r="J46">
            <v>0.86199999999999999</v>
          </cell>
          <cell r="K46">
            <v>275</v>
          </cell>
          <cell r="L46">
            <v>0.86199999999999999</v>
          </cell>
          <cell r="M46">
            <v>275</v>
          </cell>
          <cell r="N46">
            <v>0.86199999999999999</v>
          </cell>
          <cell r="O46">
            <v>275</v>
          </cell>
          <cell r="P46">
            <v>0.86199999999999999</v>
          </cell>
        </row>
        <row r="47">
          <cell r="D47" t="str">
            <v>Heneicosanes</v>
          </cell>
          <cell r="E47">
            <v>291</v>
          </cell>
          <cell r="F47">
            <v>0.86699999999999999</v>
          </cell>
          <cell r="G47">
            <v>291</v>
          </cell>
          <cell r="H47">
            <v>0.86699999999999999</v>
          </cell>
          <cell r="I47">
            <v>291</v>
          </cell>
          <cell r="J47">
            <v>0.86699999999999999</v>
          </cell>
          <cell r="K47">
            <v>291</v>
          </cell>
          <cell r="L47">
            <v>0.86699999999999999</v>
          </cell>
          <cell r="M47">
            <v>291</v>
          </cell>
          <cell r="N47">
            <v>0.86699999999999999</v>
          </cell>
          <cell r="O47">
            <v>291</v>
          </cell>
          <cell r="P47">
            <v>0.86699999999999999</v>
          </cell>
        </row>
        <row r="48">
          <cell r="D48" t="str">
            <v>Docosanes</v>
          </cell>
          <cell r="E48">
            <v>305</v>
          </cell>
          <cell r="F48">
            <v>0.872</v>
          </cell>
          <cell r="G48">
            <v>305</v>
          </cell>
          <cell r="H48">
            <v>0.872</v>
          </cell>
          <cell r="I48">
            <v>305</v>
          </cell>
          <cell r="J48">
            <v>0.872</v>
          </cell>
          <cell r="K48">
            <v>305</v>
          </cell>
          <cell r="L48">
            <v>0.872</v>
          </cell>
          <cell r="M48">
            <v>305</v>
          </cell>
          <cell r="N48">
            <v>0.872</v>
          </cell>
          <cell r="O48">
            <v>305</v>
          </cell>
          <cell r="P48">
            <v>0.872</v>
          </cell>
        </row>
        <row r="49">
          <cell r="D49" t="str">
            <v>Tricosanes</v>
          </cell>
          <cell r="E49">
            <v>318</v>
          </cell>
          <cell r="F49">
            <v>0.877</v>
          </cell>
          <cell r="G49">
            <v>318</v>
          </cell>
          <cell r="H49">
            <v>0.877</v>
          </cell>
          <cell r="I49">
            <v>318</v>
          </cell>
          <cell r="J49">
            <v>0.877</v>
          </cell>
          <cell r="K49">
            <v>318</v>
          </cell>
          <cell r="L49">
            <v>0.877</v>
          </cell>
          <cell r="M49">
            <v>318</v>
          </cell>
          <cell r="N49">
            <v>0.877</v>
          </cell>
          <cell r="O49">
            <v>318</v>
          </cell>
          <cell r="P49">
            <v>0.877</v>
          </cell>
        </row>
        <row r="50">
          <cell r="D50" t="str">
            <v>Tetracosanes</v>
          </cell>
          <cell r="E50">
            <v>331</v>
          </cell>
          <cell r="F50">
            <v>0.88100000000000001</v>
          </cell>
          <cell r="G50">
            <v>331</v>
          </cell>
          <cell r="H50">
            <v>0.88100000000000001</v>
          </cell>
          <cell r="I50">
            <v>331</v>
          </cell>
          <cell r="J50">
            <v>0.88100000000000001</v>
          </cell>
          <cell r="K50">
            <v>331</v>
          </cell>
          <cell r="L50">
            <v>0.88100000000000001</v>
          </cell>
          <cell r="M50">
            <v>331</v>
          </cell>
          <cell r="N50">
            <v>0.88100000000000001</v>
          </cell>
          <cell r="O50">
            <v>331</v>
          </cell>
          <cell r="P50">
            <v>0.88100000000000001</v>
          </cell>
        </row>
        <row r="51">
          <cell r="D51" t="str">
            <v>Pentacosanes</v>
          </cell>
          <cell r="E51">
            <v>345</v>
          </cell>
          <cell r="F51">
            <v>0.88500000000000001</v>
          </cell>
          <cell r="G51">
            <v>345</v>
          </cell>
          <cell r="H51">
            <v>0.88500000000000001</v>
          </cell>
          <cell r="I51">
            <v>345</v>
          </cell>
          <cell r="J51">
            <v>0.88500000000000001</v>
          </cell>
          <cell r="K51">
            <v>345</v>
          </cell>
          <cell r="L51">
            <v>0.88500000000000001</v>
          </cell>
          <cell r="M51">
            <v>345</v>
          </cell>
          <cell r="N51">
            <v>0.88500000000000001</v>
          </cell>
          <cell r="O51">
            <v>345</v>
          </cell>
          <cell r="P51">
            <v>0.88500000000000001</v>
          </cell>
        </row>
        <row r="52">
          <cell r="D52" t="str">
            <v>Hexacosanes</v>
          </cell>
          <cell r="E52">
            <v>359</v>
          </cell>
          <cell r="F52">
            <v>0.88900000000000001</v>
          </cell>
          <cell r="G52">
            <v>359</v>
          </cell>
          <cell r="H52">
            <v>0.88900000000000001</v>
          </cell>
          <cell r="I52">
            <v>359</v>
          </cell>
          <cell r="J52">
            <v>0.88900000000000001</v>
          </cell>
          <cell r="K52">
            <v>359</v>
          </cell>
          <cell r="L52">
            <v>0.88900000000000001</v>
          </cell>
          <cell r="M52">
            <v>359</v>
          </cell>
          <cell r="N52">
            <v>0.88900000000000001</v>
          </cell>
          <cell r="O52">
            <v>359</v>
          </cell>
          <cell r="P52">
            <v>0.88900000000000001</v>
          </cell>
        </row>
        <row r="53">
          <cell r="D53" t="str">
            <v>Heptacosanes</v>
          </cell>
          <cell r="E53">
            <v>374</v>
          </cell>
          <cell r="F53">
            <v>0.89300000000000002</v>
          </cell>
          <cell r="G53">
            <v>374</v>
          </cell>
          <cell r="H53">
            <v>0.89300000000000002</v>
          </cell>
          <cell r="I53">
            <v>374</v>
          </cell>
          <cell r="J53">
            <v>0.89300000000000002</v>
          </cell>
          <cell r="K53">
            <v>374</v>
          </cell>
          <cell r="L53">
            <v>0.89300000000000002</v>
          </cell>
          <cell r="M53">
            <v>374</v>
          </cell>
          <cell r="N53">
            <v>0.89300000000000002</v>
          </cell>
          <cell r="O53">
            <v>374</v>
          </cell>
          <cell r="P53">
            <v>0.89300000000000002</v>
          </cell>
        </row>
        <row r="54">
          <cell r="D54" t="str">
            <v>Octacosanes</v>
          </cell>
          <cell r="E54">
            <v>388</v>
          </cell>
          <cell r="F54">
            <v>0.89600000000000002</v>
          </cell>
          <cell r="G54">
            <v>388</v>
          </cell>
          <cell r="H54">
            <v>0.89600000000000002</v>
          </cell>
          <cell r="I54">
            <v>388</v>
          </cell>
          <cell r="J54">
            <v>0.89600000000000002</v>
          </cell>
          <cell r="K54">
            <v>388</v>
          </cell>
          <cell r="L54">
            <v>0.89600000000000002</v>
          </cell>
          <cell r="M54">
            <v>388</v>
          </cell>
          <cell r="N54">
            <v>0.89600000000000002</v>
          </cell>
          <cell r="O54">
            <v>388</v>
          </cell>
          <cell r="P54">
            <v>0.89600000000000002</v>
          </cell>
        </row>
        <row r="55">
          <cell r="D55" t="str">
            <v>Nonacosanes</v>
          </cell>
          <cell r="E55">
            <v>402</v>
          </cell>
          <cell r="F55">
            <v>0.89900000000000002</v>
          </cell>
          <cell r="G55">
            <v>402</v>
          </cell>
          <cell r="H55">
            <v>0.89900000000000002</v>
          </cell>
          <cell r="I55">
            <v>402</v>
          </cell>
          <cell r="J55">
            <v>0.89900000000000002</v>
          </cell>
          <cell r="K55">
            <v>402</v>
          </cell>
          <cell r="L55">
            <v>0.89900000000000002</v>
          </cell>
          <cell r="M55">
            <v>402</v>
          </cell>
          <cell r="N55">
            <v>0.89900000000000002</v>
          </cell>
          <cell r="O55">
            <v>402</v>
          </cell>
          <cell r="P55">
            <v>0.89900000000000002</v>
          </cell>
        </row>
        <row r="56">
          <cell r="D56" t="str">
            <v>Triacontanes</v>
          </cell>
          <cell r="E56">
            <v>416</v>
          </cell>
          <cell r="F56">
            <v>0.90200000000000002</v>
          </cell>
          <cell r="G56">
            <v>416</v>
          </cell>
          <cell r="H56">
            <v>0.90200000000000002</v>
          </cell>
          <cell r="I56">
            <v>416</v>
          </cell>
          <cell r="J56">
            <v>0.90200000000000002</v>
          </cell>
          <cell r="K56">
            <v>416</v>
          </cell>
          <cell r="L56">
            <v>0.90200000000000002</v>
          </cell>
          <cell r="M56">
            <v>416</v>
          </cell>
          <cell r="N56">
            <v>0.90200000000000002</v>
          </cell>
          <cell r="O56">
            <v>416</v>
          </cell>
          <cell r="P56">
            <v>0.90200000000000002</v>
          </cell>
        </row>
        <row r="57">
          <cell r="D57" t="str">
            <v>Hentriacontanes</v>
          </cell>
          <cell r="E57">
            <v>430</v>
          </cell>
          <cell r="F57">
            <v>0.90600000000000003</v>
          </cell>
          <cell r="G57">
            <v>430</v>
          </cell>
          <cell r="H57">
            <v>0.90600000000000003</v>
          </cell>
          <cell r="I57">
            <v>430</v>
          </cell>
          <cell r="J57">
            <v>0.90600000000000003</v>
          </cell>
          <cell r="K57">
            <v>430</v>
          </cell>
          <cell r="L57">
            <v>0.90600000000000003</v>
          </cell>
          <cell r="M57">
            <v>430</v>
          </cell>
          <cell r="N57">
            <v>0.90600000000000003</v>
          </cell>
          <cell r="O57">
            <v>430</v>
          </cell>
          <cell r="P57">
            <v>0.90600000000000003</v>
          </cell>
        </row>
        <row r="58">
          <cell r="D58" t="str">
            <v>Dotriacontanes</v>
          </cell>
          <cell r="E58">
            <v>444</v>
          </cell>
          <cell r="F58">
            <v>0.90900000000000003</v>
          </cell>
          <cell r="G58">
            <v>444</v>
          </cell>
          <cell r="H58">
            <v>0.90900000000000003</v>
          </cell>
          <cell r="I58">
            <v>444</v>
          </cell>
          <cell r="J58">
            <v>0.90900000000000003</v>
          </cell>
          <cell r="K58">
            <v>444</v>
          </cell>
          <cell r="L58">
            <v>0.90900000000000003</v>
          </cell>
          <cell r="M58">
            <v>444</v>
          </cell>
          <cell r="N58">
            <v>0.90900000000000003</v>
          </cell>
          <cell r="O58">
            <v>444</v>
          </cell>
          <cell r="P58">
            <v>0.90900000000000003</v>
          </cell>
        </row>
        <row r="59">
          <cell r="D59" t="str">
            <v>Tritriacontanes</v>
          </cell>
          <cell r="E59">
            <v>458</v>
          </cell>
          <cell r="F59">
            <v>0.91200000000000003</v>
          </cell>
          <cell r="G59">
            <v>458</v>
          </cell>
          <cell r="H59">
            <v>0.91200000000000003</v>
          </cell>
          <cell r="I59">
            <v>458</v>
          </cell>
          <cell r="J59">
            <v>0.91200000000000003</v>
          </cell>
          <cell r="K59">
            <v>458</v>
          </cell>
          <cell r="L59">
            <v>0.91200000000000003</v>
          </cell>
          <cell r="M59">
            <v>458</v>
          </cell>
          <cell r="N59">
            <v>0.91200000000000003</v>
          </cell>
          <cell r="O59">
            <v>458</v>
          </cell>
          <cell r="P59">
            <v>0.91200000000000003</v>
          </cell>
        </row>
        <row r="60">
          <cell r="D60" t="str">
            <v>Tetratriacontanes</v>
          </cell>
          <cell r="E60">
            <v>472</v>
          </cell>
          <cell r="F60">
            <v>0.91400000000000003</v>
          </cell>
          <cell r="G60">
            <v>472</v>
          </cell>
          <cell r="H60">
            <v>0.91400000000000003</v>
          </cell>
          <cell r="I60">
            <v>472</v>
          </cell>
          <cell r="J60">
            <v>0.91400000000000003</v>
          </cell>
          <cell r="K60">
            <v>472</v>
          </cell>
          <cell r="L60">
            <v>0.91400000000000003</v>
          </cell>
          <cell r="M60">
            <v>472</v>
          </cell>
          <cell r="N60">
            <v>0.91400000000000003</v>
          </cell>
          <cell r="O60">
            <v>472</v>
          </cell>
          <cell r="P60">
            <v>0.91400000000000003</v>
          </cell>
        </row>
        <row r="61">
          <cell r="D61" t="str">
            <v>Pentatriacontanes</v>
          </cell>
          <cell r="E61">
            <v>486</v>
          </cell>
          <cell r="F61">
            <v>0.91700000000000004</v>
          </cell>
          <cell r="G61">
            <v>486</v>
          </cell>
          <cell r="H61">
            <v>0.91700000000000004</v>
          </cell>
          <cell r="I61">
            <v>486</v>
          </cell>
          <cell r="J61">
            <v>0.91700000000000004</v>
          </cell>
          <cell r="K61">
            <v>486</v>
          </cell>
          <cell r="L61">
            <v>0.91700000000000004</v>
          </cell>
          <cell r="M61">
            <v>486</v>
          </cell>
          <cell r="N61">
            <v>0.91700000000000004</v>
          </cell>
          <cell r="O61">
            <v>486</v>
          </cell>
          <cell r="P61">
            <v>0.91700000000000004</v>
          </cell>
        </row>
        <row r="62">
          <cell r="D62" t="str">
            <v>Hexatriacontanes</v>
          </cell>
          <cell r="E62">
            <v>500</v>
          </cell>
          <cell r="F62">
            <v>0.91900000000000004</v>
          </cell>
          <cell r="G62">
            <v>500</v>
          </cell>
          <cell r="H62">
            <v>0.91900000000000004</v>
          </cell>
          <cell r="I62">
            <v>500</v>
          </cell>
          <cell r="J62">
            <v>0.91900000000000004</v>
          </cell>
          <cell r="K62">
            <v>500</v>
          </cell>
          <cell r="L62">
            <v>0.91900000000000004</v>
          </cell>
          <cell r="M62">
            <v>500</v>
          </cell>
          <cell r="N62">
            <v>0.91900000000000004</v>
          </cell>
          <cell r="O62">
            <v>500</v>
          </cell>
          <cell r="P62">
            <v>0.91900000000000004</v>
          </cell>
        </row>
        <row r="63">
          <cell r="D63" t="str">
            <v>Heptatriacontanes</v>
          </cell>
          <cell r="E63">
            <v>514</v>
          </cell>
          <cell r="F63">
            <v>0.92200000000000004</v>
          </cell>
          <cell r="G63">
            <v>514</v>
          </cell>
          <cell r="H63">
            <v>0.92200000000000004</v>
          </cell>
          <cell r="I63">
            <v>514</v>
          </cell>
          <cell r="J63">
            <v>0.92200000000000004</v>
          </cell>
          <cell r="K63">
            <v>514</v>
          </cell>
          <cell r="L63">
            <v>0.92200000000000004</v>
          </cell>
          <cell r="M63">
            <v>514</v>
          </cell>
          <cell r="N63">
            <v>0.92200000000000004</v>
          </cell>
          <cell r="O63">
            <v>514</v>
          </cell>
          <cell r="P63">
            <v>0.92200000000000004</v>
          </cell>
        </row>
        <row r="64">
          <cell r="D64" t="str">
            <v>Octatriacontanes</v>
          </cell>
          <cell r="E64">
            <v>528</v>
          </cell>
          <cell r="F64">
            <v>0.92400000000000004</v>
          </cell>
          <cell r="G64">
            <v>528</v>
          </cell>
          <cell r="H64">
            <v>0.92400000000000004</v>
          </cell>
          <cell r="I64">
            <v>528</v>
          </cell>
          <cell r="J64">
            <v>0.92400000000000004</v>
          </cell>
          <cell r="K64">
            <v>528</v>
          </cell>
          <cell r="L64">
            <v>0.92400000000000004</v>
          </cell>
          <cell r="M64">
            <v>528</v>
          </cell>
          <cell r="N64">
            <v>0.92400000000000004</v>
          </cell>
          <cell r="O64">
            <v>528</v>
          </cell>
          <cell r="P64">
            <v>0.92400000000000004</v>
          </cell>
        </row>
        <row r="65">
          <cell r="D65" t="str">
            <v>Nonatriacontanes</v>
          </cell>
          <cell r="E65">
            <v>542</v>
          </cell>
          <cell r="F65">
            <v>0.92600000000000005</v>
          </cell>
          <cell r="G65">
            <v>542</v>
          </cell>
          <cell r="H65">
            <v>0.92600000000000005</v>
          </cell>
          <cell r="I65">
            <v>542</v>
          </cell>
          <cell r="J65">
            <v>0.92600000000000005</v>
          </cell>
          <cell r="K65">
            <v>542</v>
          </cell>
          <cell r="L65">
            <v>0.92600000000000005</v>
          </cell>
          <cell r="M65">
            <v>542</v>
          </cell>
          <cell r="N65">
            <v>0.92600000000000005</v>
          </cell>
          <cell r="O65">
            <v>542</v>
          </cell>
          <cell r="P65">
            <v>0.92600000000000005</v>
          </cell>
        </row>
        <row r="66">
          <cell r="D66" t="str">
            <v>Tetracontanes</v>
          </cell>
          <cell r="E66">
            <v>556</v>
          </cell>
          <cell r="F66">
            <v>0.92800000000000005</v>
          </cell>
          <cell r="G66">
            <v>556</v>
          </cell>
          <cell r="H66">
            <v>0.92800000000000005</v>
          </cell>
          <cell r="I66">
            <v>556</v>
          </cell>
          <cell r="J66">
            <v>0.92800000000000005</v>
          </cell>
          <cell r="K66">
            <v>556</v>
          </cell>
          <cell r="L66">
            <v>0.92800000000000005</v>
          </cell>
          <cell r="M66">
            <v>556</v>
          </cell>
          <cell r="N66">
            <v>0.92800000000000005</v>
          </cell>
          <cell r="O66">
            <v>556</v>
          </cell>
          <cell r="P66">
            <v>0.92800000000000005</v>
          </cell>
        </row>
      </sheetData>
      <sheetData sheetId="10" refreshError="1">
        <row r="16">
          <cell r="AM16">
            <v>2</v>
          </cell>
        </row>
        <row r="77">
          <cell r="F77">
            <v>818</v>
          </cell>
        </row>
        <row r="78">
          <cell r="F78">
            <v>1.0703</v>
          </cell>
        </row>
      </sheetData>
      <sheetData sheetId="11" refreshError="1">
        <row r="5">
          <cell r="D5" t="str">
            <v xml:space="preserve"> id, proj, instr, run_date, job, cylinder, client, proc_by, notes, whole_mwt, rghv, z, air, hydrogen, h2s, co2, nitrogen, methane, ethane, propane, i_butane, n_butane, neo_pentane, i_pentane, n_pentane, hexanes, m_c_pentane, benzene, cyclohexane, heptanes</v>
          </cell>
        </row>
        <row r="6">
          <cell r="D6" t="str">
            <v>id</v>
          </cell>
          <cell r="E6" t="str">
            <v>proj</v>
          </cell>
          <cell r="F6" t="str">
            <v>instr</v>
          </cell>
          <cell r="G6" t="str">
            <v>run_date</v>
          </cell>
          <cell r="H6" t="str">
            <v>job</v>
          </cell>
          <cell r="I6" t="str">
            <v>cylinder</v>
          </cell>
          <cell r="J6" t="str">
            <v>client</v>
          </cell>
          <cell r="K6" t="str">
            <v>proc_by</v>
          </cell>
          <cell r="L6" t="str">
            <v>notes</v>
          </cell>
          <cell r="M6" t="str">
            <v>whole_mwt</v>
          </cell>
          <cell r="N6" t="str">
            <v>rghv</v>
          </cell>
          <cell r="O6" t="str">
            <v>z</v>
          </cell>
          <cell r="P6" t="str">
            <v>air</v>
          </cell>
          <cell r="Q6" t="str">
            <v>hydrogen</v>
          </cell>
          <cell r="R6" t="str">
            <v>h2s</v>
          </cell>
          <cell r="S6" t="str">
            <v>co2</v>
          </cell>
          <cell r="T6" t="str">
            <v>nitrogen</v>
          </cell>
          <cell r="U6" t="str">
            <v>methane</v>
          </cell>
          <cell r="V6" t="str">
            <v>ethane</v>
          </cell>
          <cell r="W6" t="str">
            <v>propane</v>
          </cell>
          <cell r="X6" t="str">
            <v>i_butane</v>
          </cell>
          <cell r="Y6" t="str">
            <v>n_butane</v>
          </cell>
          <cell r="Z6" t="str">
            <v>neo_pentane</v>
          </cell>
          <cell r="AA6" t="str">
            <v>i_pentane</v>
          </cell>
          <cell r="AB6" t="str">
            <v>n_pentane</v>
          </cell>
          <cell r="AC6" t="str">
            <v>hexanes</v>
          </cell>
          <cell r="AD6" t="str">
            <v>m_c_pentane</v>
          </cell>
          <cell r="AE6" t="str">
            <v>benzene</v>
          </cell>
          <cell r="AF6" t="str">
            <v>cyclohexane</v>
          </cell>
          <cell r="AG6" t="str">
            <v>heptanes</v>
          </cell>
          <cell r="AH6" t="str">
            <v>m_c_hexane</v>
          </cell>
          <cell r="AI6" t="str">
            <v>toluene</v>
          </cell>
          <cell r="AJ6" t="str">
            <v>octanes</v>
          </cell>
          <cell r="AK6" t="str">
            <v>e_benzene</v>
          </cell>
          <cell r="AL6" t="str">
            <v>m_p_xylene</v>
          </cell>
          <cell r="AM6" t="str">
            <v>o_xylene</v>
          </cell>
          <cell r="AN6" t="str">
            <v>nonanes</v>
          </cell>
          <cell r="AO6" t="str">
            <v>tmb_124</v>
          </cell>
          <cell r="AP6" t="str">
            <v>decanes</v>
          </cell>
          <cell r="AQ6" t="str">
            <v>undecanes</v>
          </cell>
          <cell r="AR6" t="str">
            <v>dodecanes</v>
          </cell>
          <cell r="AS6" t="str">
            <v>tridecanes</v>
          </cell>
          <cell r="AT6" t="str">
            <v>tetradecanes</v>
          </cell>
          <cell r="AU6" t="str">
            <v>pentadecanes</v>
          </cell>
          <cell r="AV6" t="str">
            <v>hexadecanes</v>
          </cell>
          <cell r="AW6" t="str">
            <v>heptadecanes</v>
          </cell>
          <cell r="AX6" t="str">
            <v>octadecanes</v>
          </cell>
          <cell r="AY6" t="str">
            <v>nonadecanes</v>
          </cell>
          <cell r="AZ6" t="str">
            <v>eicosanes</v>
          </cell>
          <cell r="BA6" t="str">
            <v>m_h2</v>
          </cell>
          <cell r="BB6" t="str">
            <v>m_h2s</v>
          </cell>
          <cell r="BC6" t="str">
            <v>m_co2</v>
          </cell>
          <cell r="BD6" t="str">
            <v>m_n2</v>
          </cell>
          <cell r="BE6" t="str">
            <v>m_c1</v>
          </cell>
          <cell r="BF6" t="str">
            <v>m_c2</v>
          </cell>
          <cell r="BG6" t="str">
            <v>m_c3</v>
          </cell>
          <cell r="BH6" t="str">
            <v>m_ic4</v>
          </cell>
          <cell r="BI6" t="str">
            <v>m_nc4</v>
          </cell>
          <cell r="BJ6" t="str">
            <v>m_neoc5</v>
          </cell>
          <cell r="BK6" t="str">
            <v>m_ic5</v>
          </cell>
          <cell r="BL6" t="str">
            <v>m_nc5</v>
          </cell>
          <cell r="BM6" t="str">
            <v>m_c6</v>
          </cell>
          <cell r="BN6" t="str">
            <v>m_mcp</v>
          </cell>
          <cell r="BO6" t="str">
            <v>m_benz</v>
          </cell>
          <cell r="BP6" t="str">
            <v>m_cycc6</v>
          </cell>
          <cell r="BQ6" t="str">
            <v>m_c7</v>
          </cell>
          <cell r="BR6" t="str">
            <v>m_mch</v>
          </cell>
          <cell r="BS6" t="str">
            <v>m_tol</v>
          </cell>
          <cell r="BT6" t="str">
            <v>m_c8</v>
          </cell>
          <cell r="BU6" t="str">
            <v>m_ebenz</v>
          </cell>
          <cell r="BV6" t="str">
            <v>m_mpx</v>
          </cell>
          <cell r="BW6" t="str">
            <v>m_ox</v>
          </cell>
          <cell r="BX6" t="str">
            <v>m_c9</v>
          </cell>
          <cell r="BY6" t="str">
            <v>m_124tmb</v>
          </cell>
          <cell r="BZ6" t="str">
            <v>m_c10</v>
          </cell>
          <cell r="CA6" t="str">
            <v>m_c11</v>
          </cell>
          <cell r="CB6" t="str">
            <v>m_c12</v>
          </cell>
          <cell r="CC6" t="str">
            <v>m_c13</v>
          </cell>
          <cell r="CD6" t="str">
            <v>m_c14</v>
          </cell>
          <cell r="CE6" t="str">
            <v>m_c15</v>
          </cell>
          <cell r="CF6" t="str">
            <v>m_c16</v>
          </cell>
          <cell r="CG6" t="str">
            <v>m_c17</v>
          </cell>
          <cell r="CH6" t="str">
            <v>m_c18</v>
          </cell>
          <cell r="CI6" t="str">
            <v>m_c19</v>
          </cell>
          <cell r="CJ6" t="str">
            <v>m_c20</v>
          </cell>
        </row>
        <row r="7">
          <cell r="C7">
            <v>1</v>
          </cell>
          <cell r="D7" t="str">
            <v>3106</v>
          </cell>
          <cell r="E7" t="str">
            <v>wb12052002</v>
          </cell>
          <cell r="F7" t="str">
            <v>3600</v>
          </cell>
          <cell r="G7">
            <v>37393</v>
          </cell>
          <cell r="H7" t="str">
            <v>22017</v>
          </cell>
          <cell r="I7" t="str">
            <v/>
          </cell>
          <cell r="J7" t="str">
            <v>Addax</v>
          </cell>
          <cell r="K7" t="str">
            <v>pa</v>
          </cell>
          <cell r="L7" t="str">
            <v>run 15/05/02-rerun 16/05/02</v>
          </cell>
          <cell r="M7">
            <v>54.66</v>
          </cell>
          <cell r="N7">
            <v>3194</v>
          </cell>
          <cell r="O7">
            <v>0.97030000000000005</v>
          </cell>
          <cell r="P7">
            <v>2.4510000000000001</v>
          </cell>
          <cell r="Q7">
            <v>0</v>
          </cell>
          <cell r="R7">
            <v>0</v>
          </cell>
          <cell r="S7">
            <v>0.18</v>
          </cell>
          <cell r="T7">
            <v>6.0000000000000001E-3</v>
          </cell>
          <cell r="U7">
            <v>1.3240000000000001</v>
          </cell>
          <cell r="V7">
            <v>5.96</v>
          </cell>
          <cell r="W7">
            <v>24.16</v>
          </cell>
          <cell r="X7">
            <v>8.7170000000000005</v>
          </cell>
          <cell r="Y7">
            <v>21.89</v>
          </cell>
          <cell r="Z7">
            <v>7.0000000000000007E-2</v>
          </cell>
          <cell r="AA7">
            <v>9.66</v>
          </cell>
          <cell r="AB7">
            <v>8.4220000000000006</v>
          </cell>
          <cell r="AC7">
            <v>8.7170000000000005</v>
          </cell>
          <cell r="AD7">
            <v>2.7989999999999999</v>
          </cell>
          <cell r="AE7">
            <v>0.13900000000000001</v>
          </cell>
          <cell r="AF7">
            <v>1.22</v>
          </cell>
          <cell r="AG7">
            <v>3.8420000000000001</v>
          </cell>
          <cell r="AH7">
            <v>1.2350000000000001</v>
          </cell>
          <cell r="AI7">
            <v>0.13400000000000001</v>
          </cell>
          <cell r="AJ7">
            <v>1.1259999999999999</v>
          </cell>
          <cell r="AK7">
            <v>2.7E-2</v>
          </cell>
          <cell r="AL7">
            <v>3.3000000000000002E-2</v>
          </cell>
          <cell r="AM7">
            <v>1.0999999999999999E-2</v>
          </cell>
          <cell r="AN7">
            <v>0.28299999999999997</v>
          </cell>
          <cell r="AO7">
            <v>0</v>
          </cell>
          <cell r="AP7">
            <v>4.2999999999999997E-2</v>
          </cell>
          <cell r="AQ7">
            <v>2E-3</v>
          </cell>
          <cell r="AR7">
            <v>0</v>
          </cell>
          <cell r="AS7">
            <v>0</v>
          </cell>
          <cell r="AT7">
            <v>0</v>
          </cell>
          <cell r="AU7">
            <v>0</v>
          </cell>
          <cell r="AV7">
            <v>0</v>
          </cell>
          <cell r="AW7">
            <v>0</v>
          </cell>
          <cell r="AX7">
            <v>0</v>
          </cell>
          <cell r="AY7">
            <v>0</v>
          </cell>
          <cell r="AZ7">
            <v>0</v>
          </cell>
          <cell r="BA7">
            <v>0</v>
          </cell>
          <cell r="BB7">
            <v>0</v>
          </cell>
          <cell r="BC7">
            <v>0.22</v>
          </cell>
          <cell r="BD7">
            <v>0.01</v>
          </cell>
          <cell r="BE7">
            <v>4.51</v>
          </cell>
          <cell r="BF7">
            <v>10.83</v>
          </cell>
          <cell r="BG7">
            <v>29.94</v>
          </cell>
          <cell r="BH7">
            <v>8.1999999999999993</v>
          </cell>
          <cell r="BI7">
            <v>20.59</v>
          </cell>
          <cell r="BJ7">
            <v>0.05</v>
          </cell>
          <cell r="BK7">
            <v>7.32</v>
          </cell>
          <cell r="BL7">
            <v>6.38</v>
          </cell>
          <cell r="BM7">
            <v>5.63</v>
          </cell>
          <cell r="BN7">
            <v>1.82</v>
          </cell>
          <cell r="BO7">
            <v>0.1</v>
          </cell>
          <cell r="BP7">
            <v>0.79</v>
          </cell>
          <cell r="BQ7">
            <v>2.12</v>
          </cell>
          <cell r="BR7">
            <v>0.69</v>
          </cell>
          <cell r="BS7">
            <v>0.08</v>
          </cell>
          <cell r="BT7">
            <v>0.54</v>
          </cell>
          <cell r="BU7">
            <v>0.01</v>
          </cell>
          <cell r="BV7">
            <v>0.02</v>
          </cell>
          <cell r="BW7">
            <v>0.01</v>
          </cell>
          <cell r="BX7">
            <v>0.12</v>
          </cell>
          <cell r="BY7">
            <v>0</v>
          </cell>
          <cell r="BZ7">
            <v>0.02</v>
          </cell>
          <cell r="CA7">
            <v>0</v>
          </cell>
          <cell r="CB7">
            <v>0</v>
          </cell>
          <cell r="CC7">
            <v>0</v>
          </cell>
          <cell r="CD7">
            <v>0</v>
          </cell>
          <cell r="CE7">
            <v>0</v>
          </cell>
          <cell r="CF7">
            <v>0</v>
          </cell>
          <cell r="CG7">
            <v>0</v>
          </cell>
          <cell r="CH7">
            <v>0</v>
          </cell>
          <cell r="CI7">
            <v>0</v>
          </cell>
          <cell r="CJ7">
            <v>0</v>
          </cell>
        </row>
        <row r="13">
          <cell r="D13" t="str">
            <v xml:space="preserve"> id, proj, instr, run_date, job, cylinder, client, proc_by, notes, whole_mwt, meas_dens, h2o_wtpc, h2o_dens, corr_mwt, corr_dens, res_mwt, res_dens, residue, istd, istd_wtpc, methane, ethane, propane, i_butane, n_butane, neo_pentane, i_pentane, n_pentane,</v>
          </cell>
        </row>
        <row r="14">
          <cell r="D14" t="str">
            <v>id</v>
          </cell>
          <cell r="E14" t="str">
            <v>proj</v>
          </cell>
          <cell r="F14" t="str">
            <v>instr</v>
          </cell>
          <cell r="G14" t="str">
            <v>run_date</v>
          </cell>
          <cell r="H14" t="str">
            <v>job</v>
          </cell>
          <cell r="I14" t="str">
            <v>cylinder</v>
          </cell>
          <cell r="J14" t="str">
            <v>client</v>
          </cell>
          <cell r="K14" t="str">
            <v>proc_by</v>
          </cell>
          <cell r="L14" t="str">
            <v>notes</v>
          </cell>
          <cell r="M14" t="str">
            <v>whole_mwt</v>
          </cell>
          <cell r="N14" t="str">
            <v>meas_dens</v>
          </cell>
          <cell r="O14" t="str">
            <v>h2o_wtpc</v>
          </cell>
          <cell r="P14" t="str">
            <v>h2o_dens</v>
          </cell>
          <cell r="Q14" t="str">
            <v>corr_mwt</v>
          </cell>
          <cell r="R14" t="str">
            <v>corr_dens</v>
          </cell>
          <cell r="S14" t="str">
            <v>res_mwt</v>
          </cell>
          <cell r="T14" t="str">
            <v>res_dens</v>
          </cell>
          <cell r="U14" t="str">
            <v>residue</v>
          </cell>
          <cell r="V14" t="str">
            <v>istd</v>
          </cell>
          <cell r="W14" t="str">
            <v>istd_wtpc</v>
          </cell>
          <cell r="X14" t="str">
            <v>methane</v>
          </cell>
          <cell r="Y14" t="str">
            <v>ethane</v>
          </cell>
          <cell r="Z14" t="str">
            <v>propane</v>
          </cell>
          <cell r="AA14" t="str">
            <v>i_butane</v>
          </cell>
          <cell r="AB14" t="str">
            <v>n_butane</v>
          </cell>
          <cell r="AC14" t="str">
            <v>neo_pentane</v>
          </cell>
          <cell r="AD14" t="str">
            <v>i_pentane</v>
          </cell>
          <cell r="AE14" t="str">
            <v>n_pentane</v>
          </cell>
          <cell r="AF14" t="str">
            <v>hexanes</v>
          </cell>
          <cell r="AG14" t="str">
            <v>m_c_pentane</v>
          </cell>
          <cell r="AH14" t="str">
            <v>benzene</v>
          </cell>
          <cell r="AI14" t="str">
            <v>cyclohexane</v>
          </cell>
          <cell r="AJ14" t="str">
            <v>heptanes</v>
          </cell>
          <cell r="AK14" t="str">
            <v>m_c_hexane</v>
          </cell>
          <cell r="AL14" t="str">
            <v>toluene</v>
          </cell>
          <cell r="AM14" t="str">
            <v>octanes</v>
          </cell>
          <cell r="AN14" t="str">
            <v>e_benzene</v>
          </cell>
          <cell r="AO14" t="str">
            <v>m_p_xylene</v>
          </cell>
          <cell r="AP14" t="str">
            <v>o_xylene</v>
          </cell>
          <cell r="AQ14" t="str">
            <v>nonanes</v>
          </cell>
          <cell r="AR14" t="str">
            <v>tmb_124</v>
          </cell>
          <cell r="AS14" t="str">
            <v>decanes</v>
          </cell>
          <cell r="AT14" t="str">
            <v>undecanes</v>
          </cell>
          <cell r="AU14" t="str">
            <v>dodecanes</v>
          </cell>
          <cell r="AV14" t="str">
            <v>tridecanes</v>
          </cell>
          <cell r="AW14" t="str">
            <v>tetradecanes</v>
          </cell>
          <cell r="AX14" t="str">
            <v>pentadecanes</v>
          </cell>
          <cell r="AY14" t="str">
            <v>hexadecanes</v>
          </cell>
          <cell r="AZ14" t="str">
            <v>heptadecanes</v>
          </cell>
          <cell r="BA14" t="str">
            <v>octadecanes</v>
          </cell>
          <cell r="BB14" t="str">
            <v>nonadecanes</v>
          </cell>
          <cell r="BC14" t="str">
            <v>eicosanes</v>
          </cell>
          <cell r="BD14" t="str">
            <v>heneicosanes</v>
          </cell>
          <cell r="BE14" t="str">
            <v>docosanes</v>
          </cell>
          <cell r="BF14" t="str">
            <v>tricosanes</v>
          </cell>
          <cell r="BG14" t="str">
            <v>tetracosanes</v>
          </cell>
          <cell r="BH14" t="str">
            <v>pentacosanes</v>
          </cell>
          <cell r="BI14" t="str">
            <v>hexacosanes</v>
          </cell>
          <cell r="BJ14" t="str">
            <v>heptacosanes</v>
          </cell>
          <cell r="BK14" t="str">
            <v>octacosanes</v>
          </cell>
          <cell r="BL14" t="str">
            <v>nonacosanes</v>
          </cell>
          <cell r="BM14" t="str">
            <v>triacontanes</v>
          </cell>
          <cell r="BN14" t="str">
            <v>hentriacontanes</v>
          </cell>
          <cell r="BO14" t="str">
            <v>dotriacontanes</v>
          </cell>
          <cell r="BP14" t="str">
            <v>tritriacontanes</v>
          </cell>
          <cell r="BQ14" t="str">
            <v>tetratriacontanes</v>
          </cell>
          <cell r="BR14" t="str">
            <v>pentatriacontanes</v>
          </cell>
          <cell r="BS14" t="str">
            <v>hexatriacontanes</v>
          </cell>
        </row>
        <row r="15">
          <cell r="C15">
            <v>1</v>
          </cell>
          <cell r="D15" t="str">
            <v>3108</v>
          </cell>
          <cell r="E15" t="str">
            <v>wb12052002</v>
          </cell>
          <cell r="F15" t="str">
            <v>as_1</v>
          </cell>
          <cell r="G15">
            <v>37391</v>
          </cell>
          <cell r="H15" t="str">
            <v>22017</v>
          </cell>
          <cell r="I15" t="str">
            <v>NA</v>
          </cell>
          <cell r="J15" t="str">
            <v>Addax</v>
          </cell>
          <cell r="K15" t="str">
            <v>pa</v>
          </cell>
          <cell r="L15" t="str">
            <v>run 14/05/02</v>
          </cell>
          <cell r="M15">
            <v>193.05</v>
          </cell>
          <cell r="N15">
            <v>0.83030000000000004</v>
          </cell>
          <cell r="Q15">
            <v>192.74263999999999</v>
          </cell>
          <cell r="R15">
            <v>0.83030000000000004</v>
          </cell>
          <cell r="S15">
            <v>818</v>
          </cell>
          <cell r="T15">
            <v>1.0703</v>
          </cell>
          <cell r="U15" t="str">
            <v>Hexatriacontanes</v>
          </cell>
          <cell r="V15" t="str">
            <v>Y</v>
          </cell>
          <cell r="W15">
            <v>10.050000000000001</v>
          </cell>
          <cell r="X15">
            <v>1E-3</v>
          </cell>
          <cell r="Y15">
            <v>6.0000000000000001E-3</v>
          </cell>
          <cell r="Z15">
            <v>0.129</v>
          </cell>
          <cell r="AA15">
            <v>0.126</v>
          </cell>
          <cell r="AB15">
            <v>0.45800000000000002</v>
          </cell>
          <cell r="AC15">
            <v>0</v>
          </cell>
          <cell r="AD15">
            <v>0.54100000000000004</v>
          </cell>
          <cell r="AE15">
            <v>0.62</v>
          </cell>
          <cell r="AF15">
            <v>1.635</v>
          </cell>
          <cell r="AG15">
            <v>0.97899999999999998</v>
          </cell>
          <cell r="AH15">
            <v>6.4000000000000001E-2</v>
          </cell>
          <cell r="AI15">
            <v>0.63100000000000001</v>
          </cell>
          <cell r="AJ15">
            <v>3.0190000000000001</v>
          </cell>
          <cell r="AK15">
            <v>1.6950000000000001</v>
          </cell>
          <cell r="AL15">
            <v>0.32700000000000001</v>
          </cell>
          <cell r="AM15">
            <v>4.577</v>
          </cell>
          <cell r="AN15">
            <v>0.48899999999999999</v>
          </cell>
          <cell r="AO15">
            <v>0.63400000000000001</v>
          </cell>
          <cell r="AP15">
            <v>0.26700000000000002</v>
          </cell>
          <cell r="AQ15">
            <v>3.7090000000000001</v>
          </cell>
          <cell r="AR15">
            <v>0.39500000000000002</v>
          </cell>
          <cell r="AS15">
            <v>4.4880000000000004</v>
          </cell>
          <cell r="AT15">
            <v>4.1680000000000001</v>
          </cell>
          <cell r="AU15">
            <v>3.9470000000000001</v>
          </cell>
          <cell r="AV15">
            <v>4.1740000000000004</v>
          </cell>
          <cell r="AW15">
            <v>7.4530000000000003</v>
          </cell>
          <cell r="AX15">
            <v>4.1660000000000004</v>
          </cell>
          <cell r="AY15">
            <v>5.1779999999999999</v>
          </cell>
          <cell r="AZ15">
            <v>2.9980000000000002</v>
          </cell>
          <cell r="BA15">
            <v>3.355</v>
          </cell>
          <cell r="BB15">
            <v>2.8570000000000002</v>
          </cell>
          <cell r="BC15">
            <v>2.2240000000000002</v>
          </cell>
          <cell r="BD15">
            <v>2.1480000000000001</v>
          </cell>
          <cell r="BE15">
            <v>1.956</v>
          </cell>
          <cell r="BF15">
            <v>1.851</v>
          </cell>
          <cell r="BG15">
            <v>1.7270000000000001</v>
          </cell>
          <cell r="BH15">
            <v>1.722</v>
          </cell>
          <cell r="BI15">
            <v>1.5489999999999999</v>
          </cell>
          <cell r="BJ15">
            <v>1.569</v>
          </cell>
          <cell r="BK15">
            <v>1.5660000000000001</v>
          </cell>
          <cell r="BL15">
            <v>1.6830000000000001</v>
          </cell>
          <cell r="BM15">
            <v>1.6970000000000001</v>
          </cell>
          <cell r="BN15">
            <v>1.9319999999999999</v>
          </cell>
          <cell r="BO15">
            <v>1.5620000000000001</v>
          </cell>
          <cell r="BP15">
            <v>1.2090000000000001</v>
          </cell>
          <cell r="BQ15">
            <v>1.0229999999999999</v>
          </cell>
          <cell r="BR15">
            <v>0.93899999999999995</v>
          </cell>
          <cell r="BS15">
            <v>10.557</v>
          </cell>
        </row>
        <row r="21">
          <cell r="D21" t="str">
            <v xml:space="preserve"> recomb_id, company, job_no, well, cylinder, sample_type, tech, test_date, proc_by, proc_date, gas_id, liq_id, notes, sample_p, sample_t, whole_mole_wt, whole_density, residue, properties, res_mole_wt, res_density, pseudo_dens_gas, pt_dens_gas, pt_dens_st</v>
          </cell>
        </row>
        <row r="22">
          <cell r="D22" t="str">
            <v>recomb_id</v>
          </cell>
          <cell r="E22" t="str">
            <v>company</v>
          </cell>
          <cell r="F22" t="str">
            <v>job_no</v>
          </cell>
          <cell r="G22" t="str">
            <v>well</v>
          </cell>
          <cell r="H22" t="str">
            <v>cylinder</v>
          </cell>
          <cell r="I22" t="str">
            <v>sample_type</v>
          </cell>
          <cell r="J22" t="str">
            <v>tech</v>
          </cell>
          <cell r="K22" t="str">
            <v>test_date</v>
          </cell>
          <cell r="L22" t="str">
            <v>proc_by</v>
          </cell>
          <cell r="M22" t="str">
            <v>proc_date</v>
          </cell>
          <cell r="N22" t="str">
            <v>gas_id</v>
          </cell>
          <cell r="O22" t="str">
            <v>liq_id</v>
          </cell>
          <cell r="P22" t="str">
            <v>notes</v>
          </cell>
          <cell r="Q22" t="str">
            <v>sample_p</v>
          </cell>
          <cell r="R22" t="str">
            <v>sample_t</v>
          </cell>
          <cell r="S22" t="str">
            <v>whole_mole_wt</v>
          </cell>
          <cell r="T22" t="str">
            <v>whole_density</v>
          </cell>
          <cell r="U22" t="str">
            <v>residue</v>
          </cell>
          <cell r="V22" t="str">
            <v>properties</v>
          </cell>
          <cell r="W22" t="str">
            <v>res_mole_wt</v>
          </cell>
          <cell r="X22" t="str">
            <v>res_density</v>
          </cell>
          <cell r="Y22" t="str">
            <v>pseudo_dens_gas</v>
          </cell>
          <cell r="Z22" t="str">
            <v>pt_dens_gas</v>
          </cell>
          <cell r="AA22" t="str">
            <v>pt_dens_std</v>
          </cell>
          <cell r="AB22" t="str">
            <v>density_recovered</v>
          </cell>
          <cell r="AC22" t="str">
            <v>mass_recovered</v>
          </cell>
          <cell r="AD22" t="str">
            <v>z</v>
          </cell>
          <cell r="AE22" t="str">
            <v>m_h2</v>
          </cell>
          <cell r="AF22" t="str">
            <v>m_h2s</v>
          </cell>
          <cell r="AG22" t="str">
            <v>m_co2</v>
          </cell>
          <cell r="AH22" t="str">
            <v>m_n2</v>
          </cell>
          <cell r="AI22" t="str">
            <v>m_c1</v>
          </cell>
          <cell r="AJ22" t="str">
            <v>m_c2</v>
          </cell>
          <cell r="AK22" t="str">
            <v>m_c3</v>
          </cell>
          <cell r="AL22" t="str">
            <v>m_ic4</v>
          </cell>
          <cell r="AM22" t="str">
            <v>m_nc4</v>
          </cell>
          <cell r="AN22" t="str">
            <v>m_neoc5</v>
          </cell>
          <cell r="AO22" t="str">
            <v>m_ic5</v>
          </cell>
          <cell r="AP22" t="str">
            <v>m_nc5</v>
          </cell>
          <cell r="AQ22" t="str">
            <v>m_c6</v>
          </cell>
          <cell r="AR22" t="str">
            <v>m_mcp</v>
          </cell>
          <cell r="AS22" t="str">
            <v>m_benz</v>
          </cell>
          <cell r="AT22" t="str">
            <v>m_cycc6</v>
          </cell>
          <cell r="AU22" t="str">
            <v>m_c7</v>
          </cell>
          <cell r="AV22" t="str">
            <v>m_mch</v>
          </cell>
          <cell r="AW22" t="str">
            <v>m_tol</v>
          </cell>
          <cell r="AX22" t="str">
            <v>m_c8</v>
          </cell>
          <cell r="AY22" t="str">
            <v>m_ebenz</v>
          </cell>
          <cell r="AZ22" t="str">
            <v>m_mpx</v>
          </cell>
          <cell r="BA22" t="str">
            <v>m_ox</v>
          </cell>
          <cell r="BB22" t="str">
            <v>m_c9</v>
          </cell>
          <cell r="BC22" t="str">
            <v>m_124tmb</v>
          </cell>
          <cell r="BD22" t="str">
            <v>m_c10</v>
          </cell>
          <cell r="BE22" t="str">
            <v>m_c11</v>
          </cell>
          <cell r="BF22" t="str">
            <v>m_c12</v>
          </cell>
          <cell r="BG22" t="str">
            <v>m_c13</v>
          </cell>
          <cell r="BH22" t="str">
            <v>m_c14</v>
          </cell>
          <cell r="BI22" t="str">
            <v>m_c15</v>
          </cell>
          <cell r="BJ22" t="str">
            <v>m_c16</v>
          </cell>
          <cell r="BK22" t="str">
            <v>m_c17</v>
          </cell>
          <cell r="BL22" t="str">
            <v>m_c18</v>
          </cell>
          <cell r="BM22" t="str">
            <v>m_c19</v>
          </cell>
          <cell r="BN22" t="str">
            <v>m_c20</v>
          </cell>
          <cell r="BO22" t="str">
            <v>m_c21</v>
          </cell>
          <cell r="BP22" t="str">
            <v>m_c22</v>
          </cell>
          <cell r="BQ22" t="str">
            <v>m_c23</v>
          </cell>
          <cell r="BR22" t="str">
            <v>m_c24</v>
          </cell>
          <cell r="BS22" t="str">
            <v>m_c25</v>
          </cell>
          <cell r="BT22" t="str">
            <v>m_c26</v>
          </cell>
          <cell r="BU22" t="str">
            <v>m_c27</v>
          </cell>
          <cell r="BV22" t="str">
            <v>m_c28</v>
          </cell>
          <cell r="BW22" t="str">
            <v>m_c29</v>
          </cell>
          <cell r="BX22" t="str">
            <v>m_c30</v>
          </cell>
          <cell r="BY22" t="str">
            <v>m_c31</v>
          </cell>
          <cell r="BZ22" t="str">
            <v>m_c32</v>
          </cell>
          <cell r="CA22" t="str">
            <v>m_c33</v>
          </cell>
          <cell r="CB22" t="str">
            <v>m_c34</v>
          </cell>
          <cell r="CC22" t="str">
            <v>m_c35</v>
          </cell>
          <cell r="CD22" t="str">
            <v>m_c36</v>
          </cell>
          <cell r="CE22" t="str">
            <v>w_h2</v>
          </cell>
          <cell r="CF22" t="str">
            <v>w_h2s</v>
          </cell>
          <cell r="CG22" t="str">
            <v>w_co2</v>
          </cell>
          <cell r="CH22" t="str">
            <v>w_n2</v>
          </cell>
          <cell r="CI22" t="str">
            <v>w_c1</v>
          </cell>
          <cell r="CJ22" t="str">
            <v>w_c2</v>
          </cell>
          <cell r="CK22" t="str">
            <v>w_c3</v>
          </cell>
          <cell r="CL22" t="str">
            <v>w_ic4</v>
          </cell>
          <cell r="CM22" t="str">
            <v>w_nc4</v>
          </cell>
          <cell r="CN22" t="str">
            <v>w_neoc5</v>
          </cell>
          <cell r="CO22" t="str">
            <v>w_ic5</v>
          </cell>
          <cell r="CP22" t="str">
            <v>w_nc5</v>
          </cell>
          <cell r="CQ22" t="str">
            <v>w_c6</v>
          </cell>
          <cell r="CR22" t="str">
            <v>w_mcp</v>
          </cell>
          <cell r="CS22" t="str">
            <v>w_benz</v>
          </cell>
          <cell r="CT22" t="str">
            <v>w_cycc6</v>
          </cell>
          <cell r="CU22" t="str">
            <v>w_c7</v>
          </cell>
          <cell r="CV22" t="str">
            <v>w_mch</v>
          </cell>
          <cell r="CW22" t="str">
            <v>w_tol</v>
          </cell>
          <cell r="CX22" t="str">
            <v>w_c8</v>
          </cell>
          <cell r="CY22" t="str">
            <v>w_ebenz</v>
          </cell>
          <cell r="CZ22" t="str">
            <v>w_mpx</v>
          </cell>
          <cell r="DA22" t="str">
            <v>w_ox</v>
          </cell>
          <cell r="DB22" t="str">
            <v>w_c9</v>
          </cell>
          <cell r="DC22" t="str">
            <v>w_124tmb</v>
          </cell>
          <cell r="DD22" t="str">
            <v>w_c10</v>
          </cell>
          <cell r="DE22" t="str">
            <v>w_c11</v>
          </cell>
          <cell r="DF22" t="str">
            <v>w_c12</v>
          </cell>
          <cell r="DG22" t="str">
            <v>w_c13</v>
          </cell>
          <cell r="DH22" t="str">
            <v>w_c14</v>
          </cell>
          <cell r="DI22" t="str">
            <v>w_c15</v>
          </cell>
          <cell r="DJ22" t="str">
            <v>w_c16</v>
          </cell>
          <cell r="DK22" t="str">
            <v>w_c17</v>
          </cell>
          <cell r="DL22" t="str">
            <v>w_c18</v>
          </cell>
          <cell r="DM22" t="str">
            <v>w_c19</v>
          </cell>
          <cell r="DN22" t="str">
            <v>w_c20</v>
          </cell>
          <cell r="DO22" t="str">
            <v>w_c21</v>
          </cell>
          <cell r="DP22" t="str">
            <v>w_c22</v>
          </cell>
          <cell r="DQ22" t="str">
            <v>w_c23</v>
          </cell>
          <cell r="DR22" t="str">
            <v>w_c24</v>
          </cell>
          <cell r="DS22" t="str">
            <v>w_c25</v>
          </cell>
          <cell r="DT22" t="str">
            <v>w_c26</v>
          </cell>
          <cell r="DU22" t="str">
            <v>w_c27</v>
          </cell>
          <cell r="DV22" t="str">
            <v>w_c28</v>
          </cell>
          <cell r="DW22" t="str">
            <v>w_c29</v>
          </cell>
          <cell r="DX22" t="str">
            <v>w_c30</v>
          </cell>
          <cell r="DY22" t="str">
            <v>w_c31</v>
          </cell>
          <cell r="DZ22" t="str">
            <v>w_c32</v>
          </cell>
          <cell r="EA22" t="str">
            <v>w_c33</v>
          </cell>
          <cell r="EB22" t="str">
            <v>w_c34</v>
          </cell>
          <cell r="EC22" t="str">
            <v>w_c35</v>
          </cell>
          <cell r="ED22" t="str">
            <v>w_c36</v>
          </cell>
        </row>
        <row r="23">
          <cell r="C23">
            <v>1</v>
          </cell>
          <cell r="D23" t="str">
            <v>F3</v>
          </cell>
          <cell r="E23" t="str">
            <v>ADDAX</v>
          </cell>
          <cell r="F23" t="str">
            <v>22017</v>
          </cell>
          <cell r="G23" t="str">
            <v>ORW ST1</v>
          </cell>
          <cell r="H23" t="str">
            <v>SWC 6</v>
          </cell>
          <cell r="I23" t="str">
            <v>recomb</v>
          </cell>
          <cell r="J23" t="str">
            <v>NE</v>
          </cell>
          <cell r="K23">
            <v>37384</v>
          </cell>
          <cell r="L23" t="str">
            <v>pa</v>
          </cell>
          <cell r="M23">
            <v>37409</v>
          </cell>
          <cell r="N23" t="str">
            <v>3093</v>
          </cell>
          <cell r="O23" t="str">
            <v>3094</v>
          </cell>
          <cell r="P23" t="str">
            <v/>
          </cell>
          <cell r="Q23">
            <v>5000</v>
          </cell>
          <cell r="R23">
            <v>85.6</v>
          </cell>
          <cell r="S23">
            <v>91.66</v>
          </cell>
          <cell r="T23">
            <v>0.69789999999999996</v>
          </cell>
          <cell r="U23" t="str">
            <v>Hexatriacontanes</v>
          </cell>
          <cell r="V23" t="str">
            <v>Standard</v>
          </cell>
          <cell r="W23">
            <v>818.01</v>
          </cell>
          <cell r="X23">
            <v>1.0703</v>
          </cell>
          <cell r="Y23">
            <v>0.71440000000000003</v>
          </cell>
          <cell r="Z23">
            <v>0.68169999999999997</v>
          </cell>
          <cell r="AA23">
            <v>0.66539999999999999</v>
          </cell>
          <cell r="AB23">
            <v>0.67969999999999997</v>
          </cell>
          <cell r="AC23">
            <v>13.643800000000001</v>
          </cell>
          <cell r="AD23">
            <v>1.5701000000000001</v>
          </cell>
          <cell r="AE23">
            <v>0</v>
          </cell>
          <cell r="AF23">
            <v>0</v>
          </cell>
          <cell r="AG23">
            <v>0.41</v>
          </cell>
          <cell r="AH23">
            <v>0.06</v>
          </cell>
          <cell r="AI23">
            <v>41.71</v>
          </cell>
          <cell r="AJ23">
            <v>5.19</v>
          </cell>
          <cell r="AK23">
            <v>5.81</v>
          </cell>
          <cell r="AL23">
            <v>1.33</v>
          </cell>
          <cell r="AM23">
            <v>3.15</v>
          </cell>
          <cell r="AN23">
            <v>0.01</v>
          </cell>
          <cell r="AO23">
            <v>1.52</v>
          </cell>
          <cell r="AP23">
            <v>1.48</v>
          </cell>
          <cell r="AQ23">
            <v>2.25</v>
          </cell>
          <cell r="AR23">
            <v>1.17</v>
          </cell>
          <cell r="AS23">
            <v>0.08</v>
          </cell>
          <cell r="AT23">
            <v>0.7</v>
          </cell>
          <cell r="AU23">
            <v>2.74</v>
          </cell>
          <cell r="AV23">
            <v>1.5</v>
          </cell>
          <cell r="AW23">
            <v>0.3</v>
          </cell>
          <cell r="AX23">
            <v>3.24</v>
          </cell>
          <cell r="AY23">
            <v>0.36</v>
          </cell>
          <cell r="AZ23">
            <v>0.48</v>
          </cell>
          <cell r="BA23">
            <v>0.2</v>
          </cell>
          <cell r="BB23">
            <v>2.2799999999999998</v>
          </cell>
          <cell r="BC23">
            <v>0.26</v>
          </cell>
          <cell r="BD23">
            <v>2.42</v>
          </cell>
          <cell r="BE23">
            <v>2.16</v>
          </cell>
          <cell r="BF23">
            <v>1.87</v>
          </cell>
          <cell r="BG23">
            <v>1.81</v>
          </cell>
          <cell r="BH23">
            <v>2.99</v>
          </cell>
          <cell r="BI23">
            <v>1.52</v>
          </cell>
          <cell r="BJ23">
            <v>1.77</v>
          </cell>
          <cell r="BK23">
            <v>0.95</v>
          </cell>
          <cell r="BL23">
            <v>1.02</v>
          </cell>
          <cell r="BM23">
            <v>0.8</v>
          </cell>
          <cell r="BN23">
            <v>0.62</v>
          </cell>
          <cell r="BO23">
            <v>0.56000000000000005</v>
          </cell>
          <cell r="BP23">
            <v>0.48</v>
          </cell>
          <cell r="BQ23">
            <v>0.44</v>
          </cell>
          <cell r="BR23">
            <v>0.4</v>
          </cell>
          <cell r="BS23">
            <v>0.38</v>
          </cell>
          <cell r="BT23">
            <v>0.32</v>
          </cell>
          <cell r="BU23">
            <v>0.31</v>
          </cell>
          <cell r="BV23">
            <v>0.31</v>
          </cell>
          <cell r="BW23">
            <v>0.32</v>
          </cell>
          <cell r="BX23">
            <v>0.3</v>
          </cell>
          <cell r="BY23">
            <v>0.32</v>
          </cell>
          <cell r="BZ23">
            <v>0.27</v>
          </cell>
          <cell r="CA23">
            <v>0.2</v>
          </cell>
          <cell r="CB23">
            <v>0.18</v>
          </cell>
          <cell r="CC23">
            <v>0.14000000000000001</v>
          </cell>
          <cell r="CD23">
            <v>0.91</v>
          </cell>
          <cell r="CE23">
            <v>0</v>
          </cell>
          <cell r="CF23">
            <v>0</v>
          </cell>
          <cell r="CG23">
            <v>0.19500000000000001</v>
          </cell>
          <cell r="CH23">
            <v>1.7000000000000001E-2</v>
          </cell>
          <cell r="CI23">
            <v>7.3040000000000003</v>
          </cell>
          <cell r="CJ23">
            <v>1.702</v>
          </cell>
          <cell r="CK23">
            <v>2.7949999999999999</v>
          </cell>
          <cell r="CL23">
            <v>0.84399999999999997</v>
          </cell>
          <cell r="CM23">
            <v>1.9950000000000001</v>
          </cell>
          <cell r="CN23">
            <v>6.0000000000000001E-3</v>
          </cell>
          <cell r="CO23">
            <v>1.196</v>
          </cell>
          <cell r="CP23">
            <v>1.1659999999999999</v>
          </cell>
          <cell r="CQ23">
            <v>2.1150000000000002</v>
          </cell>
          <cell r="CR23">
            <v>1.07</v>
          </cell>
          <cell r="CS23">
            <v>6.8000000000000005E-2</v>
          </cell>
          <cell r="CT23">
            <v>0.64300000000000002</v>
          </cell>
          <cell r="CU23">
            <v>2.9929999999999999</v>
          </cell>
          <cell r="CV23">
            <v>1.6060000000000001</v>
          </cell>
          <cell r="CW23">
            <v>0.30299999999999999</v>
          </cell>
          <cell r="CX23">
            <v>4.04</v>
          </cell>
          <cell r="CY23">
            <v>0.41399999999999998</v>
          </cell>
          <cell r="CZ23">
            <v>0.55600000000000005</v>
          </cell>
          <cell r="DA23">
            <v>0.23100000000000001</v>
          </cell>
          <cell r="DB23">
            <v>3.1909999999999998</v>
          </cell>
          <cell r="DC23">
            <v>0.34399999999999997</v>
          </cell>
          <cell r="DD23">
            <v>3.7549999999999999</v>
          </cell>
          <cell r="DE23">
            <v>3.4590000000000001</v>
          </cell>
          <cell r="DF23">
            <v>3.278</v>
          </cell>
          <cell r="DG23">
            <v>3.4590000000000001</v>
          </cell>
          <cell r="DH23">
            <v>6.1890000000000001</v>
          </cell>
          <cell r="DI23">
            <v>3.423</v>
          </cell>
          <cell r="DJ23">
            <v>4.2919999999999998</v>
          </cell>
          <cell r="DK23">
            <v>2.464</v>
          </cell>
          <cell r="DL23">
            <v>2.7890000000000001</v>
          </cell>
          <cell r="DM23">
            <v>2.3050000000000002</v>
          </cell>
          <cell r="DN23">
            <v>1.875</v>
          </cell>
          <cell r="DO23">
            <v>1.77</v>
          </cell>
          <cell r="DP23">
            <v>1.605</v>
          </cell>
          <cell r="DQ23">
            <v>1.538</v>
          </cell>
          <cell r="DR23">
            <v>1.446</v>
          </cell>
          <cell r="DS23">
            <v>1.419</v>
          </cell>
          <cell r="DT23">
            <v>1.2629999999999999</v>
          </cell>
          <cell r="DU23">
            <v>1.284</v>
          </cell>
          <cell r="DV23">
            <v>1.2969999999999999</v>
          </cell>
          <cell r="DW23">
            <v>1.389</v>
          </cell>
          <cell r="DX23">
            <v>1.363</v>
          </cell>
          <cell r="DY23">
            <v>1.4790000000000001</v>
          </cell>
          <cell r="DZ23">
            <v>1.3069999999999999</v>
          </cell>
          <cell r="EA23">
            <v>1.0009999999999999</v>
          </cell>
          <cell r="EB23">
            <v>0.91700000000000004</v>
          </cell>
          <cell r="EC23">
            <v>0.75600000000000001</v>
          </cell>
          <cell r="ED23">
            <v>8.0839999999999996</v>
          </cell>
        </row>
        <row r="26">
          <cell r="D26">
            <v>0</v>
          </cell>
        </row>
        <row r="30">
          <cell r="D30">
            <v>0</v>
          </cell>
        </row>
        <row r="34">
          <cell r="D34">
            <v>0</v>
          </cell>
        </row>
        <row r="43">
          <cell r="C43">
            <v>0</v>
          </cell>
          <cell r="D43">
            <v>0</v>
          </cell>
          <cell r="E43">
            <v>0</v>
          </cell>
          <cell r="F43">
            <v>0</v>
          </cell>
          <cell r="K43" t="str">
            <v>3106</v>
          </cell>
          <cell r="N43" t="str">
            <v>F3</v>
          </cell>
        </row>
        <row r="44">
          <cell r="C44">
            <v>0</v>
          </cell>
          <cell r="D44">
            <v>0</v>
          </cell>
          <cell r="E44">
            <v>0</v>
          </cell>
          <cell r="F44">
            <v>0</v>
          </cell>
          <cell r="K44" t="str">
            <v>wb12052002</v>
          </cell>
          <cell r="N44" t="str">
            <v>ADDAX</v>
          </cell>
        </row>
        <row r="45">
          <cell r="C45">
            <v>0.22</v>
          </cell>
          <cell r="D45">
            <v>0.41</v>
          </cell>
          <cell r="E45">
            <v>0.19500000000000001</v>
          </cell>
          <cell r="F45">
            <v>0</v>
          </cell>
          <cell r="K45" t="str">
            <v>3600</v>
          </cell>
          <cell r="N45" t="str">
            <v>22017</v>
          </cell>
        </row>
        <row r="46">
          <cell r="C46">
            <v>0.01</v>
          </cell>
          <cell r="D46">
            <v>0.06</v>
          </cell>
          <cell r="E46">
            <v>1.7000000000000001E-2</v>
          </cell>
          <cell r="F46">
            <v>0</v>
          </cell>
          <cell r="K46">
            <v>37393</v>
          </cell>
          <cell r="N46" t="str">
            <v>ORW ST1</v>
          </cell>
        </row>
        <row r="47">
          <cell r="C47">
            <v>4.51</v>
          </cell>
          <cell r="D47">
            <v>41.71</v>
          </cell>
          <cell r="E47">
            <v>7.3040000000000003</v>
          </cell>
          <cell r="F47">
            <v>1E-3</v>
          </cell>
          <cell r="K47" t="str">
            <v>22017</v>
          </cell>
          <cell r="N47" t="str">
            <v>SWC 6</v>
          </cell>
        </row>
        <row r="48">
          <cell r="C48">
            <v>10.83</v>
          </cell>
          <cell r="D48">
            <v>5.19</v>
          </cell>
          <cell r="E48">
            <v>1.702</v>
          </cell>
          <cell r="F48">
            <v>6.0000000000000001E-3</v>
          </cell>
          <cell r="K48" t="str">
            <v/>
          </cell>
          <cell r="N48" t="str">
            <v>recomb</v>
          </cell>
        </row>
        <row r="49">
          <cell r="C49">
            <v>29.94</v>
          </cell>
          <cell r="D49">
            <v>5.81</v>
          </cell>
          <cell r="E49">
            <v>2.7949999999999999</v>
          </cell>
          <cell r="F49">
            <v>0.129</v>
          </cell>
          <cell r="K49" t="str">
            <v>Addax</v>
          </cell>
          <cell r="N49" t="str">
            <v>NE</v>
          </cell>
        </row>
        <row r="50">
          <cell r="C50">
            <v>8.1999999999999993</v>
          </cell>
          <cell r="D50">
            <v>1.33</v>
          </cell>
          <cell r="E50">
            <v>0.84399999999999997</v>
          </cell>
          <cell r="F50">
            <v>0.126</v>
          </cell>
          <cell r="K50" t="str">
            <v>pa</v>
          </cell>
          <cell r="N50">
            <v>37384</v>
          </cell>
        </row>
        <row r="51">
          <cell r="C51">
            <v>20.59</v>
          </cell>
          <cell r="D51">
            <v>3.15</v>
          </cell>
          <cell r="E51">
            <v>1.9950000000000001</v>
          </cell>
          <cell r="F51">
            <v>0.45800000000000002</v>
          </cell>
          <cell r="K51" t="str">
            <v>run 15/05/02-rerun 16/05/02</v>
          </cell>
          <cell r="N51" t="str">
            <v>pa</v>
          </cell>
        </row>
        <row r="52">
          <cell r="C52">
            <v>0.05</v>
          </cell>
          <cell r="D52">
            <v>0.01</v>
          </cell>
          <cell r="E52">
            <v>6.0000000000000001E-3</v>
          </cell>
          <cell r="F52">
            <v>0</v>
          </cell>
          <cell r="K52">
            <v>54.66</v>
          </cell>
          <cell r="N52">
            <v>37409</v>
          </cell>
        </row>
        <row r="53">
          <cell r="C53">
            <v>7.32</v>
          </cell>
          <cell r="D53">
            <v>1.52</v>
          </cell>
          <cell r="E53">
            <v>1.196</v>
          </cell>
          <cell r="F53">
            <v>0.54100000000000004</v>
          </cell>
          <cell r="K53">
            <v>3194</v>
          </cell>
          <cell r="N53" t="str">
            <v>3093</v>
          </cell>
        </row>
        <row r="54">
          <cell r="C54">
            <v>6.38</v>
          </cell>
          <cell r="D54">
            <v>1.48</v>
          </cell>
          <cell r="E54">
            <v>1.1659999999999999</v>
          </cell>
          <cell r="F54">
            <v>0.62</v>
          </cell>
          <cell r="K54">
            <v>0.97030000000000005</v>
          </cell>
          <cell r="N54" t="str">
            <v>3094</v>
          </cell>
        </row>
        <row r="55">
          <cell r="C55">
            <v>5.63</v>
          </cell>
          <cell r="D55">
            <v>2.25</v>
          </cell>
          <cell r="E55">
            <v>2.1150000000000002</v>
          </cell>
          <cell r="F55">
            <v>1.635</v>
          </cell>
          <cell r="K55">
            <v>2.4510000000000001</v>
          </cell>
          <cell r="N55" t="str">
            <v/>
          </cell>
        </row>
        <row r="56">
          <cell r="C56">
            <v>1.82</v>
          </cell>
          <cell r="D56">
            <v>1.17</v>
          </cell>
          <cell r="E56">
            <v>1.07</v>
          </cell>
          <cell r="F56">
            <v>0.97899999999999998</v>
          </cell>
          <cell r="N56">
            <v>5000</v>
          </cell>
        </row>
        <row r="57">
          <cell r="C57">
            <v>0.1</v>
          </cell>
          <cell r="D57">
            <v>0.08</v>
          </cell>
          <cell r="E57">
            <v>6.8000000000000005E-2</v>
          </cell>
          <cell r="F57">
            <v>6.4000000000000001E-2</v>
          </cell>
          <cell r="N57">
            <v>85.6</v>
          </cell>
        </row>
        <row r="58">
          <cell r="C58">
            <v>0.79</v>
          </cell>
          <cell r="D58">
            <v>0.7</v>
          </cell>
          <cell r="E58">
            <v>0.64300000000000002</v>
          </cell>
          <cell r="F58">
            <v>0.63100000000000001</v>
          </cell>
          <cell r="N58">
            <v>91.66</v>
          </cell>
        </row>
        <row r="59">
          <cell r="C59">
            <v>2.12</v>
          </cell>
          <cell r="D59">
            <v>2.74</v>
          </cell>
          <cell r="E59">
            <v>2.9929999999999999</v>
          </cell>
          <cell r="F59">
            <v>3.0190000000000001</v>
          </cell>
          <cell r="N59">
            <v>0.69789999999999996</v>
          </cell>
        </row>
        <row r="60">
          <cell r="C60">
            <v>0.69</v>
          </cell>
          <cell r="D60">
            <v>1.5</v>
          </cell>
          <cell r="E60">
            <v>1.6060000000000001</v>
          </cell>
          <cell r="F60">
            <v>1.6950000000000001</v>
          </cell>
          <cell r="N60" t="str">
            <v>Hexatriacontanes</v>
          </cell>
        </row>
        <row r="61">
          <cell r="C61">
            <v>0.08</v>
          </cell>
          <cell r="D61">
            <v>0.3</v>
          </cell>
          <cell r="E61">
            <v>0.30299999999999999</v>
          </cell>
          <cell r="F61">
            <v>0.32700000000000001</v>
          </cell>
          <cell r="N61" t="str">
            <v>Standard</v>
          </cell>
        </row>
        <row r="62">
          <cell r="C62">
            <v>0.54</v>
          </cell>
          <cell r="D62">
            <v>3.24</v>
          </cell>
          <cell r="E62">
            <v>4.04</v>
          </cell>
          <cell r="F62">
            <v>4.577</v>
          </cell>
          <cell r="N62">
            <v>818.01</v>
          </cell>
        </row>
        <row r="63">
          <cell r="C63">
            <v>0.01</v>
          </cell>
          <cell r="D63">
            <v>0.36</v>
          </cell>
          <cell r="E63">
            <v>0.41399999999999998</v>
          </cell>
          <cell r="F63">
            <v>0.48899999999999999</v>
          </cell>
        </row>
        <row r="64">
          <cell r="C64">
            <v>0.02</v>
          </cell>
          <cell r="D64">
            <v>0.48</v>
          </cell>
          <cell r="E64">
            <v>0.55600000000000005</v>
          </cell>
          <cell r="F64">
            <v>0.63400000000000001</v>
          </cell>
          <cell r="Q64" t="str">
            <v>C36+</v>
          </cell>
        </row>
        <row r="65">
          <cell r="C65">
            <v>0.01</v>
          </cell>
          <cell r="D65">
            <v>0.2</v>
          </cell>
          <cell r="E65">
            <v>0.23100000000000001</v>
          </cell>
          <cell r="F65">
            <v>0.26700000000000002</v>
          </cell>
          <cell r="Q65">
            <v>818</v>
          </cell>
        </row>
        <row r="66">
          <cell r="C66">
            <v>0.12</v>
          </cell>
          <cell r="D66">
            <v>2.2799999999999998</v>
          </cell>
          <cell r="E66">
            <v>3.1909999999999998</v>
          </cell>
          <cell r="F66">
            <v>3.7090000000000001</v>
          </cell>
          <cell r="Q66">
            <v>1.0703</v>
          </cell>
        </row>
        <row r="67">
          <cell r="C67">
            <v>0</v>
          </cell>
          <cell r="D67">
            <v>0.26</v>
          </cell>
          <cell r="E67">
            <v>0.34399999999999997</v>
          </cell>
          <cell r="F67">
            <v>0.39500000000000002</v>
          </cell>
        </row>
        <row r="68">
          <cell r="C68">
            <v>0.02</v>
          </cell>
          <cell r="D68">
            <v>2.42</v>
          </cell>
          <cell r="E68">
            <v>3.7549999999999999</v>
          </cell>
          <cell r="F68">
            <v>4.4880000000000004</v>
          </cell>
        </row>
        <row r="69">
          <cell r="C69">
            <v>0</v>
          </cell>
          <cell r="D69">
            <v>2.16</v>
          </cell>
          <cell r="E69">
            <v>3.4590000000000001</v>
          </cell>
          <cell r="F69">
            <v>4.1680000000000001</v>
          </cell>
        </row>
        <row r="70">
          <cell r="C70">
            <v>0</v>
          </cell>
          <cell r="D70">
            <v>1.87</v>
          </cell>
          <cell r="E70">
            <v>3.278</v>
          </cell>
          <cell r="F70">
            <v>3.9470000000000001</v>
          </cell>
        </row>
        <row r="71">
          <cell r="C71">
            <v>0</v>
          </cell>
          <cell r="D71">
            <v>1.81</v>
          </cell>
          <cell r="E71">
            <v>3.4590000000000001</v>
          </cell>
          <cell r="F71">
            <v>4.1740000000000004</v>
          </cell>
          <cell r="N71" t="str">
            <v>C36+</v>
          </cell>
        </row>
        <row r="72">
          <cell r="C72">
            <v>0</v>
          </cell>
          <cell r="D72">
            <v>2.99</v>
          </cell>
          <cell r="E72">
            <v>6.1890000000000001</v>
          </cell>
          <cell r="F72">
            <v>7.4530000000000003</v>
          </cell>
          <cell r="N72">
            <v>818.01</v>
          </cell>
        </row>
        <row r="73">
          <cell r="C73">
            <v>0</v>
          </cell>
          <cell r="D73">
            <v>1.52</v>
          </cell>
          <cell r="E73">
            <v>3.423</v>
          </cell>
          <cell r="F73">
            <v>4.1660000000000004</v>
          </cell>
          <cell r="N73">
            <v>1.0703</v>
          </cell>
        </row>
        <row r="74">
          <cell r="C74">
            <v>0</v>
          </cell>
          <cell r="D74">
            <v>1.77</v>
          </cell>
          <cell r="E74">
            <v>4.2919999999999998</v>
          </cell>
          <cell r="F74">
            <v>5.1779999999999999</v>
          </cell>
        </row>
        <row r="75">
          <cell r="C75">
            <v>0</v>
          </cell>
          <cell r="D75">
            <v>0.95</v>
          </cell>
          <cell r="E75">
            <v>2.464</v>
          </cell>
          <cell r="F75">
            <v>2.9980000000000002</v>
          </cell>
        </row>
        <row r="76">
          <cell r="C76">
            <v>0</v>
          </cell>
          <cell r="D76">
            <v>1.02</v>
          </cell>
          <cell r="E76">
            <v>2.7890000000000001</v>
          </cell>
          <cell r="F76">
            <v>3.355</v>
          </cell>
        </row>
        <row r="77">
          <cell r="C77">
            <v>0</v>
          </cell>
          <cell r="D77">
            <v>0.8</v>
          </cell>
          <cell r="E77">
            <v>2.3050000000000002</v>
          </cell>
          <cell r="F77">
            <v>2.8570000000000002</v>
          </cell>
        </row>
        <row r="78">
          <cell r="C78">
            <v>0</v>
          </cell>
          <cell r="D78">
            <v>0.62</v>
          </cell>
          <cell r="E78">
            <v>1.875</v>
          </cell>
          <cell r="F78">
            <v>2.2240000000000002</v>
          </cell>
        </row>
        <row r="79">
          <cell r="C79">
            <v>0</v>
          </cell>
          <cell r="D79">
            <v>0.56000000000000005</v>
          </cell>
          <cell r="E79">
            <v>1.77</v>
          </cell>
          <cell r="F79">
            <v>2.1480000000000001</v>
          </cell>
        </row>
        <row r="80">
          <cell r="C80">
            <v>0</v>
          </cell>
          <cell r="D80">
            <v>0.48</v>
          </cell>
          <cell r="E80">
            <v>1.605</v>
          </cell>
          <cell r="F80">
            <v>1.956</v>
          </cell>
        </row>
        <row r="81">
          <cell r="C81">
            <v>0</v>
          </cell>
          <cell r="D81">
            <v>0.44</v>
          </cell>
          <cell r="E81">
            <v>1.538</v>
          </cell>
          <cell r="F81">
            <v>1.851</v>
          </cell>
        </row>
        <row r="82">
          <cell r="C82">
            <v>0</v>
          </cell>
          <cell r="D82">
            <v>0.4</v>
          </cell>
          <cell r="E82">
            <v>1.446</v>
          </cell>
          <cell r="F82">
            <v>1.7270000000000001</v>
          </cell>
        </row>
        <row r="83">
          <cell r="C83">
            <v>0</v>
          </cell>
          <cell r="D83">
            <v>0.38</v>
          </cell>
          <cell r="E83">
            <v>1.419</v>
          </cell>
          <cell r="F83">
            <v>1.722</v>
          </cell>
        </row>
        <row r="84">
          <cell r="C84">
            <v>0</v>
          </cell>
          <cell r="D84">
            <v>0.32</v>
          </cell>
          <cell r="E84">
            <v>1.2629999999999999</v>
          </cell>
          <cell r="F84">
            <v>1.5489999999999999</v>
          </cell>
        </row>
        <row r="85">
          <cell r="C85">
            <v>0</v>
          </cell>
          <cell r="D85">
            <v>0.31</v>
          </cell>
          <cell r="E85">
            <v>1.284</v>
          </cell>
          <cell r="F85">
            <v>1.569</v>
          </cell>
        </row>
        <row r="86">
          <cell r="C86">
            <v>0</v>
          </cell>
          <cell r="D86">
            <v>0.31</v>
          </cell>
          <cell r="E86">
            <v>1.2969999999999999</v>
          </cell>
          <cell r="F86">
            <v>1.5660000000000001</v>
          </cell>
        </row>
        <row r="87">
          <cell r="C87">
            <v>0</v>
          </cell>
          <cell r="D87">
            <v>0.32</v>
          </cell>
          <cell r="E87">
            <v>1.389</v>
          </cell>
          <cell r="F87">
            <v>1.6830000000000001</v>
          </cell>
        </row>
        <row r="88">
          <cell r="C88">
            <v>0</v>
          </cell>
          <cell r="D88">
            <v>0.3</v>
          </cell>
          <cell r="E88">
            <v>1.363</v>
          </cell>
          <cell r="F88">
            <v>1.6970000000000001</v>
          </cell>
        </row>
        <row r="89">
          <cell r="C89">
            <v>0</v>
          </cell>
          <cell r="D89">
            <v>0.32</v>
          </cell>
          <cell r="E89">
            <v>1.4790000000000001</v>
          </cell>
          <cell r="F89">
            <v>1.9319999999999999</v>
          </cell>
        </row>
        <row r="90">
          <cell r="C90">
            <v>0</v>
          </cell>
          <cell r="D90">
            <v>0.27</v>
          </cell>
          <cell r="E90">
            <v>1.3069999999999999</v>
          </cell>
          <cell r="F90">
            <v>1.5620000000000001</v>
          </cell>
        </row>
        <row r="91">
          <cell r="C91">
            <v>0</v>
          </cell>
          <cell r="D91">
            <v>0.2</v>
          </cell>
          <cell r="E91">
            <v>1.0009999999999999</v>
          </cell>
          <cell r="F91">
            <v>1.2090000000000001</v>
          </cell>
        </row>
        <row r="92">
          <cell r="C92">
            <v>0</v>
          </cell>
          <cell r="D92">
            <v>0.18</v>
          </cell>
          <cell r="E92">
            <v>0.91700000000000004</v>
          </cell>
          <cell r="F92">
            <v>1.0229999999999999</v>
          </cell>
        </row>
        <row r="93">
          <cell r="C93">
            <v>0</v>
          </cell>
          <cell r="D93">
            <v>0.14000000000000001</v>
          </cell>
          <cell r="E93">
            <v>0.75600000000000001</v>
          </cell>
          <cell r="F93">
            <v>0.93899999999999995</v>
          </cell>
        </row>
        <row r="94">
          <cell r="C94">
            <v>0</v>
          </cell>
          <cell r="D94">
            <v>0.91</v>
          </cell>
          <cell r="E94">
            <v>8.0839999999999996</v>
          </cell>
          <cell r="F94">
            <v>10.557</v>
          </cell>
        </row>
        <row r="95">
          <cell r="C95">
            <v>0</v>
          </cell>
          <cell r="E95">
            <v>0</v>
          </cell>
          <cell r="F95">
            <v>0</v>
          </cell>
        </row>
        <row r="96">
          <cell r="C96">
            <v>0</v>
          </cell>
          <cell r="E96">
            <v>0</v>
          </cell>
          <cell r="F96">
            <v>0</v>
          </cell>
        </row>
        <row r="97">
          <cell r="C97">
            <v>0</v>
          </cell>
          <cell r="E97">
            <v>0</v>
          </cell>
          <cell r="F97">
            <v>0</v>
          </cell>
        </row>
        <row r="98">
          <cell r="C98">
            <v>0</v>
          </cell>
          <cell r="E98">
            <v>0</v>
          </cell>
          <cell r="F98">
            <v>0</v>
          </cell>
        </row>
      </sheetData>
      <sheetData sheetId="12"/>
      <sheetData sheetId="13"/>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
      <sheetName val="TBP_Format"/>
      <sheetName val="Data Entry"/>
      <sheetName val="Dist_Type"/>
      <sheetName val="Form_D2892"/>
      <sheetName val="Form_D5236"/>
      <sheetName val="TBP Calc"/>
      <sheetName val="TBP_QC_Fig"/>
      <sheetName val="Summary"/>
      <sheetName val="Oil"/>
      <sheetName val="GC"/>
      <sheetName val="BRD"/>
      <sheetName val="TBP_Fractions"/>
      <sheetName val="Fraction_Analysis"/>
      <sheetName val="ASTM_D86"/>
      <sheetName val="Density_MB"/>
      <sheetName val="MW_MB"/>
      <sheetName val="MB"/>
      <sheetName val="D341_Vis QC"/>
      <sheetName val="Revision History"/>
    </sheetNames>
    <sheetDataSet>
      <sheetData sheetId="0"/>
      <sheetData sheetId="1"/>
      <sheetData sheetId="2"/>
      <sheetData sheetId="3"/>
      <sheetData sheetId="4"/>
      <sheetData sheetId="5"/>
      <sheetData sheetId="6">
        <row r="9">
          <cell r="F9">
            <v>0.75339999999999996</v>
          </cell>
        </row>
        <row r="11">
          <cell r="F11">
            <v>29.559999999999945</v>
          </cell>
        </row>
        <row r="12">
          <cell r="F12">
            <v>0</v>
          </cell>
        </row>
        <row r="56">
          <cell r="H56">
            <v>29990.820000000003</v>
          </cell>
          <cell r="U56">
            <v>40041.989442644917</v>
          </cell>
        </row>
        <row r="57">
          <cell r="O57">
            <v>1</v>
          </cell>
          <cell r="Y57">
            <v>0.99999999999999989</v>
          </cell>
        </row>
        <row r="58">
          <cell r="P58">
            <v>15.05</v>
          </cell>
          <cell r="Z58">
            <v>14.76</v>
          </cell>
        </row>
        <row r="59">
          <cell r="P59">
            <v>15.05</v>
          </cell>
          <cell r="Z59">
            <v>14.759999999999986</v>
          </cell>
        </row>
        <row r="72">
          <cell r="F72">
            <v>41.179999999996653</v>
          </cell>
        </row>
        <row r="76">
          <cell r="G76">
            <v>155</v>
          </cell>
        </row>
        <row r="79">
          <cell r="G79">
            <v>0.99380592245461774</v>
          </cell>
        </row>
        <row r="83">
          <cell r="I83">
            <v>77.75</v>
          </cell>
        </row>
      </sheetData>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
      <sheetName val="TBP_Format"/>
      <sheetName val="Data Entry"/>
      <sheetName val="D2892"/>
      <sheetName val="D5236"/>
      <sheetName val="TBP Fig"/>
      <sheetName val="TBP Calc"/>
      <sheetName val="MB1"/>
      <sheetName val="MB2"/>
      <sheetName val="D341"/>
      <sheetName val="Sum-1"/>
      <sheetName val="Sum-2"/>
      <sheetName val="Oil"/>
      <sheetName val="GC"/>
      <sheetName val="TBP_Fractions"/>
      <sheetName val="Fraction_Analysis"/>
      <sheetName val="Revision History"/>
    </sheetNames>
    <sheetDataSet>
      <sheetData sheetId="0"/>
      <sheetData sheetId="1">
        <row r="5">
          <cell r="Q5" t="str">
            <v>C4 minus</v>
          </cell>
          <cell r="R5">
            <v>15</v>
          </cell>
        </row>
        <row r="6">
          <cell r="Q6" t="str">
            <v>C5 - 50</v>
          </cell>
          <cell r="R6">
            <v>50</v>
          </cell>
        </row>
        <row r="7">
          <cell r="Q7" t="str">
            <v>50 - 65</v>
          </cell>
          <cell r="R7">
            <v>65</v>
          </cell>
        </row>
        <row r="8">
          <cell r="Q8" t="str">
            <v>65 - 80</v>
          </cell>
          <cell r="R8">
            <v>80</v>
          </cell>
        </row>
        <row r="9">
          <cell r="Q9" t="str">
            <v>80 - 100</v>
          </cell>
          <cell r="R9">
            <v>100</v>
          </cell>
        </row>
        <row r="10">
          <cell r="Q10" t="str">
            <v>100 - 125</v>
          </cell>
          <cell r="R10">
            <v>125</v>
          </cell>
        </row>
        <row r="11">
          <cell r="Q11" t="str">
            <v>125 - 150</v>
          </cell>
          <cell r="R11">
            <v>150</v>
          </cell>
        </row>
        <row r="12">
          <cell r="Q12" t="str">
            <v>150 - 175</v>
          </cell>
          <cell r="R12">
            <v>175</v>
          </cell>
        </row>
        <row r="13">
          <cell r="Q13" t="str">
            <v>175 - 200</v>
          </cell>
          <cell r="R13">
            <v>200</v>
          </cell>
        </row>
        <row r="14">
          <cell r="Q14" t="str">
            <v>200 - 225</v>
          </cell>
          <cell r="R14">
            <v>225</v>
          </cell>
        </row>
        <row r="15">
          <cell r="Q15" t="str">
            <v>225 - 250</v>
          </cell>
          <cell r="R15">
            <v>250</v>
          </cell>
        </row>
        <row r="16">
          <cell r="Q16" t="str">
            <v>250 - 275</v>
          </cell>
          <cell r="R16">
            <v>275</v>
          </cell>
        </row>
        <row r="17">
          <cell r="Q17" t="str">
            <v>275 - 300</v>
          </cell>
          <cell r="R17">
            <v>300</v>
          </cell>
        </row>
        <row r="18">
          <cell r="Q18" t="str">
            <v>300 - 325</v>
          </cell>
          <cell r="R18">
            <v>325</v>
          </cell>
        </row>
        <row r="19">
          <cell r="Q19" t="str">
            <v>325 - 350</v>
          </cell>
          <cell r="R19">
            <v>350</v>
          </cell>
        </row>
        <row r="20">
          <cell r="Q20" t="str">
            <v>350 - 370</v>
          </cell>
          <cell r="R20">
            <v>370</v>
          </cell>
        </row>
        <row r="21">
          <cell r="Q21" t="str">
            <v>370 - 400</v>
          </cell>
          <cell r="R21">
            <v>400</v>
          </cell>
        </row>
        <row r="22">
          <cell r="Q22" t="str">
            <v>400 - 425</v>
          </cell>
          <cell r="R22">
            <v>425</v>
          </cell>
        </row>
        <row r="23">
          <cell r="Q23" t="str">
            <v>425 - 450</v>
          </cell>
          <cell r="R23">
            <v>450</v>
          </cell>
        </row>
        <row r="24">
          <cell r="Q24" t="str">
            <v>450 - 475</v>
          </cell>
          <cell r="R24">
            <v>475</v>
          </cell>
        </row>
        <row r="25">
          <cell r="Q25" t="str">
            <v>475 - 500</v>
          </cell>
          <cell r="R25">
            <v>500</v>
          </cell>
        </row>
        <row r="26">
          <cell r="Q26" t="str">
            <v>500 - 525</v>
          </cell>
          <cell r="R26">
            <v>525</v>
          </cell>
        </row>
        <row r="27">
          <cell r="Q27" t="str">
            <v>525 - 565</v>
          </cell>
          <cell r="R27">
            <v>565</v>
          </cell>
        </row>
        <row r="28">
          <cell r="Q28" t="str">
            <v>565 +</v>
          </cell>
          <cell r="R28">
            <v>565</v>
          </cell>
        </row>
        <row r="44">
          <cell r="Q44" t="str">
            <v>370 +</v>
          </cell>
          <cell r="R44">
            <v>370</v>
          </cell>
        </row>
        <row r="50">
          <cell r="Q50" t="str">
            <v>C4 minus</v>
          </cell>
          <cell r="R50">
            <v>15</v>
          </cell>
        </row>
        <row r="51">
          <cell r="Q51" t="str">
            <v>C5 - 65</v>
          </cell>
          <cell r="R51">
            <v>65</v>
          </cell>
        </row>
        <row r="52">
          <cell r="Q52" t="str">
            <v>65 - 100</v>
          </cell>
          <cell r="R52">
            <v>100</v>
          </cell>
        </row>
        <row r="53">
          <cell r="Q53" t="str">
            <v>100 - 150</v>
          </cell>
          <cell r="R53">
            <v>150</v>
          </cell>
        </row>
        <row r="54">
          <cell r="Q54" t="str">
            <v>150 - 200</v>
          </cell>
          <cell r="R54">
            <v>200</v>
          </cell>
        </row>
        <row r="55">
          <cell r="Q55" t="str">
            <v>200 - 250</v>
          </cell>
          <cell r="R55">
            <v>250</v>
          </cell>
        </row>
        <row r="56">
          <cell r="Q56" t="str">
            <v>250 - 300</v>
          </cell>
          <cell r="R56">
            <v>300</v>
          </cell>
        </row>
        <row r="57">
          <cell r="Q57" t="str">
            <v>300 - 350</v>
          </cell>
          <cell r="R57">
            <v>350</v>
          </cell>
        </row>
        <row r="58">
          <cell r="Q58" t="str">
            <v>350 - 370</v>
          </cell>
          <cell r="R58">
            <v>370</v>
          </cell>
        </row>
        <row r="59">
          <cell r="Q59" t="str">
            <v>370 - 475</v>
          </cell>
          <cell r="R59">
            <v>475</v>
          </cell>
        </row>
        <row r="60">
          <cell r="Q60" t="str">
            <v>475 - 525</v>
          </cell>
          <cell r="R60">
            <v>525</v>
          </cell>
        </row>
        <row r="61">
          <cell r="Q61" t="str">
            <v>525 - 565</v>
          </cell>
          <cell r="R61">
            <v>565</v>
          </cell>
        </row>
        <row r="62">
          <cell r="Q62" t="str">
            <v>565 +</v>
          </cell>
          <cell r="R62">
            <v>565</v>
          </cell>
        </row>
      </sheetData>
      <sheetData sheetId="2">
        <row r="22">
          <cell r="P22">
            <v>760</v>
          </cell>
          <cell r="Q22">
            <v>100</v>
          </cell>
          <cell r="R22">
            <v>10</v>
          </cell>
          <cell r="S22">
            <v>5</v>
          </cell>
          <cell r="T22">
            <v>4</v>
          </cell>
          <cell r="W22">
            <v>2</v>
          </cell>
          <cell r="X22">
            <v>1</v>
          </cell>
          <cell r="Y22">
            <v>0.5</v>
          </cell>
        </row>
        <row r="63">
          <cell r="O63">
            <v>1.3373357745044777E-3</v>
          </cell>
        </row>
        <row r="64">
          <cell r="O64">
            <v>1.6382862337853603E-3</v>
          </cell>
        </row>
        <row r="65">
          <cell r="O65">
            <v>1.9559903543277185E-3</v>
          </cell>
        </row>
        <row r="66">
          <cell r="O66">
            <v>2.0470393108555072E-3</v>
          </cell>
        </row>
        <row r="67">
          <cell r="O67">
            <v>2.0759218328301153E-3</v>
          </cell>
        </row>
        <row r="68">
          <cell r="O68">
            <v>2.1643413269215798E-3</v>
          </cell>
        </row>
        <row r="69">
          <cell r="O69">
            <v>2.2534488815005842E-3</v>
          </cell>
        </row>
        <row r="70">
          <cell r="O70">
            <v>2.3424321827735643E-3</v>
          </cell>
        </row>
      </sheetData>
      <sheetData sheetId="3">
        <row r="19">
          <cell r="J19">
            <v>6491.0299999999988</v>
          </cell>
        </row>
      </sheetData>
      <sheetData sheetId="4">
        <row r="17">
          <cell r="J17" t="str">
            <v/>
          </cell>
        </row>
      </sheetData>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New Report Page 1"/>
      <sheetName val="New Report Page 2"/>
      <sheetName val="Database"/>
      <sheetName val="Report Page 1"/>
      <sheetName val="Report Page 2"/>
      <sheetName val="ICP Calculations"/>
      <sheetName val="Misc Calcs + Correlations"/>
      <sheetName val="Stiff Plot Calcs"/>
      <sheetName val="Misc Options"/>
      <sheetName val="Temporary Data"/>
      <sheetName val="Revision History"/>
      <sheetName val="converted_12_ion"/>
    </sheetNames>
    <sheetDataSet>
      <sheetData sheetId="0" refreshError="1">
        <row r="5">
          <cell r="E5" t="str">
            <v>Talisman Limited</v>
          </cell>
        </row>
        <row r="6">
          <cell r="J6" t="str">
            <v>-</v>
          </cell>
          <cell r="L6">
            <v>385.3</v>
          </cell>
          <cell r="M6">
            <v>10</v>
          </cell>
        </row>
        <row r="7">
          <cell r="J7" t="str">
            <v>-</v>
          </cell>
          <cell r="L7">
            <v>14.9</v>
          </cell>
          <cell r="M7">
            <v>10</v>
          </cell>
        </row>
        <row r="8">
          <cell r="E8" t="str">
            <v>BOD-1</v>
          </cell>
          <cell r="J8" t="str">
            <v>-</v>
          </cell>
          <cell r="L8">
            <v>97.7</v>
          </cell>
          <cell r="M8">
            <v>10</v>
          </cell>
        </row>
        <row r="9">
          <cell r="E9" t="str">
            <v>-</v>
          </cell>
          <cell r="J9" t="str">
            <v>-</v>
          </cell>
          <cell r="L9">
            <v>24.7</v>
          </cell>
          <cell r="M9">
            <v>10</v>
          </cell>
        </row>
        <row r="10">
          <cell r="J10" t="str">
            <v>-</v>
          </cell>
          <cell r="L10">
            <v>0.01</v>
          </cell>
          <cell r="M10">
            <v>10</v>
          </cell>
        </row>
        <row r="11">
          <cell r="E11" t="str">
            <v>Choke Manifold</v>
          </cell>
          <cell r="J11" t="str">
            <v>-</v>
          </cell>
          <cell r="L11">
            <v>0.23</v>
          </cell>
          <cell r="M11">
            <v>10</v>
          </cell>
        </row>
        <row r="12">
          <cell r="E12">
            <v>39637</v>
          </cell>
          <cell r="J12" t="str">
            <v>-</v>
          </cell>
          <cell r="L12">
            <v>3.0000000000000001E-3</v>
          </cell>
          <cell r="M12">
            <v>10</v>
          </cell>
        </row>
        <row r="13">
          <cell r="E13">
            <v>0.27083333333333331</v>
          </cell>
          <cell r="J13" t="str">
            <v>-</v>
          </cell>
          <cell r="L13">
            <v>125.4</v>
          </cell>
          <cell r="M13">
            <v>10</v>
          </cell>
        </row>
        <row r="14">
          <cell r="E14" t="str">
            <v>-</v>
          </cell>
          <cell r="J14" t="str">
            <v>-</v>
          </cell>
          <cell r="L14">
            <v>0</v>
          </cell>
          <cell r="M14">
            <v>10</v>
          </cell>
        </row>
        <row r="15">
          <cell r="E15">
            <v>20080132.000999998</v>
          </cell>
          <cell r="J15" t="str">
            <v>-</v>
          </cell>
          <cell r="L15">
            <v>3.3519999999999999</v>
          </cell>
          <cell r="M15">
            <v>10</v>
          </cell>
        </row>
        <row r="16">
          <cell r="E16">
            <v>1</v>
          </cell>
          <cell r="J16" t="str">
            <v>-</v>
          </cell>
          <cell r="L16">
            <v>0.43180000000000002</v>
          </cell>
          <cell r="M16">
            <v>10</v>
          </cell>
        </row>
        <row r="17">
          <cell r="E17" t="str">
            <v>Tammy/Kuza</v>
          </cell>
          <cell r="J17" t="str">
            <v>-</v>
          </cell>
          <cell r="L17">
            <v>1.8E-3</v>
          </cell>
          <cell r="M17">
            <v>10</v>
          </cell>
        </row>
        <row r="18">
          <cell r="E18">
            <v>39654</v>
          </cell>
          <cell r="J18" t="str">
            <v>-</v>
          </cell>
          <cell r="L18">
            <v>0.13400000000000001</v>
          </cell>
          <cell r="M18">
            <v>10</v>
          </cell>
        </row>
        <row r="19">
          <cell r="E19">
            <v>39661</v>
          </cell>
          <cell r="J19" t="str">
            <v>-</v>
          </cell>
          <cell r="L19">
            <v>2.3889999999999998</v>
          </cell>
          <cell r="M19">
            <v>10</v>
          </cell>
        </row>
        <row r="21">
          <cell r="L21" t="str">
            <v>-</v>
          </cell>
        </row>
        <row r="22">
          <cell r="E22" t="str">
            <v>Cloudy Grey Water with Oil Layer on top</v>
          </cell>
          <cell r="L22" t="str">
            <v>-</v>
          </cell>
        </row>
        <row r="23">
          <cell r="E23" t="str">
            <v>Clear Pale Yellow</v>
          </cell>
        </row>
        <row r="26">
          <cell r="C26" t="str">
            <v>-</v>
          </cell>
          <cell r="E26">
            <v>1.0095000000000001</v>
          </cell>
          <cell r="S26" t="b">
            <v>0</v>
          </cell>
        </row>
        <row r="27">
          <cell r="E27">
            <v>60</v>
          </cell>
          <cell r="S27" t="str">
            <v>Not Detected</v>
          </cell>
          <cell r="U27" t="str">
            <v>metres</v>
          </cell>
        </row>
        <row r="28">
          <cell r="C28" t="str">
            <v>-</v>
          </cell>
          <cell r="E28">
            <v>0.65900000000000003</v>
          </cell>
        </row>
        <row r="29">
          <cell r="E29">
            <v>60</v>
          </cell>
        </row>
        <row r="31">
          <cell r="AA31">
            <v>1</v>
          </cell>
        </row>
        <row r="32">
          <cell r="C32" t="str">
            <v>-</v>
          </cell>
          <cell r="E32">
            <v>7.57</v>
          </cell>
        </row>
        <row r="33">
          <cell r="C33" t="str">
            <v>-</v>
          </cell>
          <cell r="E33">
            <v>1958</v>
          </cell>
        </row>
        <row r="34">
          <cell r="C34" t="str">
            <v>-</v>
          </cell>
          <cell r="E34">
            <v>5497</v>
          </cell>
        </row>
        <row r="35">
          <cell r="C35" t="str">
            <v>-</v>
          </cell>
          <cell r="E35">
            <v>0</v>
          </cell>
        </row>
        <row r="36">
          <cell r="C36" t="str">
            <v>-</v>
          </cell>
          <cell r="E36">
            <v>0</v>
          </cell>
        </row>
        <row r="37">
          <cell r="E37">
            <v>15.6</v>
          </cell>
          <cell r="X37" t="str">
            <v>-</v>
          </cell>
        </row>
        <row r="47">
          <cell r="R47">
            <v>0</v>
          </cell>
        </row>
        <row r="48">
          <cell r="R48">
            <v>0</v>
          </cell>
        </row>
      </sheetData>
      <sheetData sheetId="1" refreshError="1"/>
      <sheetData sheetId="2" refreshError="1"/>
      <sheetData sheetId="3" refreshError="1">
        <row r="2">
          <cell r="H2" t="str">
            <v/>
          </cell>
        </row>
        <row r="3">
          <cell r="H3" t="str">
            <v/>
          </cell>
        </row>
        <row r="4">
          <cell r="H4" t="str">
            <v/>
          </cell>
        </row>
        <row r="5">
          <cell r="H5" t="str">
            <v/>
          </cell>
        </row>
        <row r="6">
          <cell r="F6">
            <v>0</v>
          </cell>
          <cell r="H6" t="str">
            <v/>
          </cell>
        </row>
        <row r="24">
          <cell r="BK24" t="b">
            <v>0</v>
          </cell>
        </row>
      </sheetData>
      <sheetData sheetId="4" refreshError="1">
        <row r="1">
          <cell r="B1" t="str">
            <v>Talisman Limited</v>
          </cell>
        </row>
        <row r="2">
          <cell r="B2" t="str">
            <v/>
          </cell>
        </row>
        <row r="3">
          <cell r="B3" t="str">
            <v>ACL 2008 0132</v>
          </cell>
        </row>
        <row r="6">
          <cell r="B6" t="str">
            <v>API WATER ANALYSIS</v>
          </cell>
        </row>
        <row r="7">
          <cell r="B7" t="str">
            <v/>
          </cell>
        </row>
        <row r="8">
          <cell r="B8" t="str">
            <v>Well</v>
          </cell>
          <cell r="F8" t="str">
            <v>-BOD-1</v>
          </cell>
        </row>
        <row r="9">
          <cell r="B9" t="str">
            <v>Field</v>
          </cell>
          <cell r="F9" t="str">
            <v>-</v>
          </cell>
        </row>
        <row r="10">
          <cell r="B10" t="str">
            <v>Client Sample Number</v>
          </cell>
          <cell r="F10" t="str">
            <v>-</v>
          </cell>
        </row>
        <row r="11">
          <cell r="B11" t="str">
            <v>Sampled by Client</v>
          </cell>
          <cell r="F11" t="str">
            <v>08-Jul-2008 @ 06:30hrs</v>
          </cell>
        </row>
        <row r="12">
          <cell r="B12" t="str">
            <v>Sampled From</v>
          </cell>
          <cell r="F12" t="str">
            <v>Choke Manifold</v>
          </cell>
        </row>
        <row r="13">
          <cell r="B13" t="str">
            <v>Analysed</v>
          </cell>
          <cell r="F13" t="str">
            <v>From 25-Jul-2008 to 01-Aug-2008</v>
          </cell>
        </row>
        <row r="14">
          <cell r="B14" t="str">
            <v>Our Sample Number</v>
          </cell>
          <cell r="F14" t="str">
            <v>ACL 2008 0132.002</v>
          </cell>
        </row>
        <row r="16">
          <cell r="B16" t="str">
            <v>Appearance before filtration</v>
          </cell>
        </row>
        <row r="18">
          <cell r="B18" t="str">
            <v>Appearance after filtration</v>
          </cell>
        </row>
        <row r="20">
          <cell r="B20" t="str">
            <v>Total dissolved solids (mg.litre-1)</v>
          </cell>
          <cell r="F20" t="str">
            <v>13940</v>
          </cell>
        </row>
        <row r="21">
          <cell r="B21" t="str">
            <v>Specific gravity at 60°F</v>
          </cell>
          <cell r="F21">
            <v>1.0095000000000001</v>
          </cell>
        </row>
        <row r="22">
          <cell r="B22" t="str">
            <v>Determined Resistivity (ohm.metre at 60°F)</v>
          </cell>
          <cell r="F22">
            <v>0</v>
          </cell>
        </row>
        <row r="23">
          <cell r="B23" t="str">
            <v>Hydrogen sulphide</v>
          </cell>
          <cell r="F23" t="str">
            <v>Not Detected</v>
          </cell>
        </row>
        <row r="24">
          <cell r="B24" t="str">
            <v>pH at 20°C</v>
          </cell>
          <cell r="F24">
            <v>7.57</v>
          </cell>
        </row>
        <row r="26">
          <cell r="C26" t="str">
            <v>Components</v>
          </cell>
          <cell r="F26" t="str">
            <v>mg.litre-1</v>
          </cell>
          <cell r="H26" t="str">
            <v>meq.litre-1</v>
          </cell>
        </row>
        <row r="28">
          <cell r="C28" t="str">
            <v>CATIONS</v>
          </cell>
        </row>
        <row r="29">
          <cell r="C29" t="str">
            <v>Sodium</v>
          </cell>
          <cell r="F29" t="str">
            <v>3850</v>
          </cell>
          <cell r="H29" t="str">
            <v>170</v>
          </cell>
        </row>
        <row r="30">
          <cell r="C30" t="str">
            <v>Potassium</v>
          </cell>
          <cell r="F30" t="str">
            <v>150</v>
          </cell>
          <cell r="H30" t="str">
            <v>3.8</v>
          </cell>
        </row>
        <row r="31">
          <cell r="C31" t="str">
            <v>Calcium</v>
          </cell>
          <cell r="F31" t="str">
            <v>975</v>
          </cell>
          <cell r="H31" t="str">
            <v>49</v>
          </cell>
        </row>
        <row r="32">
          <cell r="C32" t="str">
            <v>Magnesium</v>
          </cell>
          <cell r="F32" t="str">
            <v>245</v>
          </cell>
          <cell r="H32" t="str">
            <v>20</v>
          </cell>
        </row>
        <row r="33">
          <cell r="C33" t="str">
            <v>Barium</v>
          </cell>
          <cell r="F33" t="str">
            <v>&lt; 0.50</v>
          </cell>
          <cell r="H33" t="str">
            <v>&lt; 0.01</v>
          </cell>
        </row>
        <row r="34">
          <cell r="C34" t="str">
            <v>Strontium</v>
          </cell>
          <cell r="F34" t="str">
            <v>2.3</v>
          </cell>
          <cell r="H34" t="str">
            <v>0.05</v>
          </cell>
        </row>
        <row r="35">
          <cell r="C35" t="str">
            <v>Total Iron</v>
          </cell>
          <cell r="F35" t="str">
            <v>24</v>
          </cell>
          <cell r="H35" t="str">
            <v>-</v>
          </cell>
        </row>
        <row r="36">
          <cell r="C36" t="str">
            <v>Dissolved Iron</v>
          </cell>
          <cell r="F36" t="str">
            <v>&lt; 0.10</v>
          </cell>
          <cell r="H36" t="str">
            <v>&lt; 0.01</v>
          </cell>
        </row>
        <row r="38">
          <cell r="C38" t="str">
            <v>ANIONS</v>
          </cell>
        </row>
        <row r="39">
          <cell r="C39" t="str">
            <v>Chloride</v>
          </cell>
          <cell r="F39" t="str">
            <v>5500</v>
          </cell>
          <cell r="H39" t="str">
            <v>155</v>
          </cell>
        </row>
        <row r="40">
          <cell r="C40" t="str">
            <v>Sulphate</v>
          </cell>
          <cell r="F40" t="str">
            <v>1250</v>
          </cell>
          <cell r="H40" t="str">
            <v>26</v>
          </cell>
        </row>
        <row r="41">
          <cell r="C41" t="str">
            <v>Bicarbonate</v>
          </cell>
          <cell r="F41" t="str">
            <v>1960</v>
          </cell>
          <cell r="H41" t="str">
            <v>32</v>
          </cell>
        </row>
        <row r="42">
          <cell r="C42" t="str">
            <v>Carbonate</v>
          </cell>
          <cell r="F42" t="str">
            <v>NIL</v>
          </cell>
          <cell r="H42" t="str">
            <v>NIL</v>
          </cell>
        </row>
        <row r="43">
          <cell r="C43" t="str">
            <v>Hydroxide</v>
          </cell>
          <cell r="F43" t="str">
            <v>NIL</v>
          </cell>
          <cell r="H43" t="str">
            <v>NIL</v>
          </cell>
        </row>
        <row r="45">
          <cell r="C45" t="str">
            <v>ADDITIONAL COMPONENTS</v>
          </cell>
        </row>
        <row r="46">
          <cell r="C46" t="str">
            <v>Boron</v>
          </cell>
          <cell r="F46" t="str">
            <v>4.3</v>
          </cell>
        </row>
        <row r="47">
          <cell r="C47" t="str">
            <v>Aluminium</v>
          </cell>
          <cell r="F47" t="str">
            <v>&lt; 1.0</v>
          </cell>
        </row>
        <row r="48">
          <cell r="C48" t="str">
            <v>Silicon</v>
          </cell>
          <cell r="F48" t="str">
            <v>34</v>
          </cell>
        </row>
        <row r="49">
          <cell r="C49" t="str">
            <v>Phosphorus</v>
          </cell>
          <cell r="F49" t="str">
            <v>&lt; 0.30</v>
          </cell>
        </row>
        <row r="50">
          <cell r="C50" t="str">
            <v>Lithium</v>
          </cell>
          <cell r="F50" t="str">
            <v>1.3</v>
          </cell>
        </row>
        <row r="51">
          <cell r="C51" t="str">
            <v/>
          </cell>
          <cell r="F51" t="str">
            <v/>
          </cell>
        </row>
        <row r="58">
          <cell r="B58" t="str">
            <v>Page 2 of 2 Pages</v>
          </cell>
        </row>
      </sheetData>
      <sheetData sheetId="5" refreshError="1">
        <row r="1">
          <cell r="B1" t="str">
            <v>Talisman Limited</v>
          </cell>
        </row>
        <row r="2">
          <cell r="B2" t="str">
            <v/>
          </cell>
        </row>
        <row r="3">
          <cell r="B3" t="str">
            <v>ACL 2008 0132</v>
          </cell>
        </row>
        <row r="6">
          <cell r="B6" t="str">
            <v>API WATER ANALYSIS</v>
          </cell>
        </row>
        <row r="7">
          <cell r="B7" t="str">
            <v/>
          </cell>
        </row>
        <row r="8">
          <cell r="B8" t="str">
            <v>Well</v>
          </cell>
          <cell r="F8" t="str">
            <v>-BOD-1</v>
          </cell>
        </row>
        <row r="9">
          <cell r="B9" t="str">
            <v>Field</v>
          </cell>
          <cell r="F9" t="str">
            <v>-</v>
          </cell>
        </row>
        <row r="10">
          <cell r="B10" t="str">
            <v>Client Sample Number</v>
          </cell>
          <cell r="F10" t="str">
            <v>-</v>
          </cell>
        </row>
        <row r="11">
          <cell r="B11" t="str">
            <v>Sampled by Client</v>
          </cell>
          <cell r="F11" t="str">
            <v>08-Jul-2008 @ 06:30hrs</v>
          </cell>
        </row>
        <row r="12">
          <cell r="B12" t="str">
            <v>Sampled From</v>
          </cell>
          <cell r="F12" t="str">
            <v>Choke Manifold</v>
          </cell>
        </row>
        <row r="13">
          <cell r="B13" t="str">
            <v>Analysed</v>
          </cell>
          <cell r="F13" t="str">
            <v>From 25-Jul-2008 to 01-Aug-2008</v>
          </cell>
        </row>
        <row r="14">
          <cell r="B14" t="str">
            <v>Our Sample Number</v>
          </cell>
          <cell r="F14" t="str">
            <v>ACL 2008 0132.002</v>
          </cell>
        </row>
        <row r="16">
          <cell r="B16" t="str">
            <v>STIFF DIAGRAMS</v>
          </cell>
        </row>
        <row r="58">
          <cell r="B58" t="str">
            <v>Page 3 of 2 Pages</v>
          </cell>
        </row>
      </sheetData>
      <sheetData sheetId="6" refreshError="1">
        <row r="4">
          <cell r="B4" t="str">
            <v>is</v>
          </cell>
        </row>
        <row r="5">
          <cell r="B5" t="str">
            <v>nd</v>
          </cell>
        </row>
        <row r="6">
          <cell r="B6" t="str">
            <v>tf</v>
          </cell>
        </row>
        <row r="7">
          <cell r="B7" t="str">
            <v>np</v>
          </cell>
        </row>
        <row r="33">
          <cell r="C33">
            <v>32.066000000000003</v>
          </cell>
        </row>
        <row r="34">
          <cell r="C34">
            <v>15.9994</v>
          </cell>
        </row>
        <row r="35">
          <cell r="C35">
            <v>1.0079400000000001</v>
          </cell>
        </row>
        <row r="36">
          <cell r="C36">
            <v>12.0107</v>
          </cell>
        </row>
        <row r="39">
          <cell r="C39">
            <v>61.016839999999995</v>
          </cell>
        </row>
        <row r="40">
          <cell r="C40">
            <v>30.004449999999999</v>
          </cell>
        </row>
        <row r="41">
          <cell r="C41">
            <v>17.007339999999999</v>
          </cell>
        </row>
        <row r="42">
          <cell r="AB42">
            <v>1.1279881069199993</v>
          </cell>
        </row>
        <row r="45">
          <cell r="E45" t="b">
            <v>0</v>
          </cell>
        </row>
      </sheetData>
      <sheetData sheetId="7" refreshError="1">
        <row r="9">
          <cell r="L9">
            <v>0</v>
          </cell>
        </row>
        <row r="13">
          <cell r="G13">
            <v>1.0095000000000001</v>
          </cell>
        </row>
        <row r="14">
          <cell r="G14">
            <v>1.0085040943268089</v>
          </cell>
        </row>
        <row r="16">
          <cell r="C16">
            <v>11549.579677790462</v>
          </cell>
        </row>
        <row r="31">
          <cell r="G31">
            <v>0</v>
          </cell>
        </row>
        <row r="34">
          <cell r="C34" t="str">
            <v>INVALID</v>
          </cell>
        </row>
        <row r="44">
          <cell r="C44">
            <v>13940</v>
          </cell>
        </row>
        <row r="46">
          <cell r="C46" t="str">
            <v>13940</v>
          </cell>
        </row>
        <row r="49">
          <cell r="G49">
            <v>0</v>
          </cell>
        </row>
      </sheetData>
      <sheetData sheetId="8"/>
      <sheetData sheetId="9" refreshError="1">
        <row r="6">
          <cell r="B6" t="str">
            <v>Inhibitor</v>
          </cell>
          <cell r="C6" t="str">
            <v>Factor</v>
          </cell>
          <cell r="D6" t="str">
            <v>Notes</v>
          </cell>
          <cell r="G6" t="str">
            <v>-</v>
          </cell>
        </row>
        <row r="7">
          <cell r="B7" t="str">
            <v>-</v>
          </cell>
          <cell r="C7">
            <v>0</v>
          </cell>
          <cell r="D7" t="str">
            <v>Blank row</v>
          </cell>
          <cell r="G7">
            <v>0</v>
          </cell>
        </row>
        <row r="8">
          <cell r="B8" t="str">
            <v>STATOIL Inhibitor</v>
          </cell>
          <cell r="C8">
            <v>14.5</v>
          </cell>
          <cell r="D8" t="str">
            <v>Statoil `Original' - MKC to advise name!</v>
          </cell>
          <cell r="G8">
            <v>10</v>
          </cell>
        </row>
        <row r="9">
          <cell r="B9" t="str">
            <v>CHAMPION SA670</v>
          </cell>
          <cell r="C9">
            <v>12.79</v>
          </cell>
          <cell r="D9" t="str">
            <v>New 1/3/2001 - MKC</v>
          </cell>
          <cell r="G9">
            <v>0</v>
          </cell>
        </row>
        <row r="10">
          <cell r="B10" t="str">
            <v>CHAMPION SA860A</v>
          </cell>
          <cell r="C10">
            <v>14.33</v>
          </cell>
          <cell r="D10" t="str">
            <v>Statoil `Alternative' 10/8/2000</v>
          </cell>
          <cell r="G10">
            <v>0</v>
          </cell>
        </row>
        <row r="11">
          <cell r="B11" t="str">
            <v>PETROLITE SP2127 (General)</v>
          </cell>
          <cell r="C11">
            <v>15.53</v>
          </cell>
          <cell r="D11" t="str">
            <v>Petrolite SP2127 was 14.86 prior to 13/3/98</v>
          </cell>
          <cell r="G11">
            <v>0.01</v>
          </cell>
        </row>
        <row r="12">
          <cell r="B12" t="str">
            <v>CLARIANT ST855</v>
          </cell>
          <cell r="C12">
            <v>20.07</v>
          </cell>
          <cell r="D12" t="str">
            <v>Replaced Petrolite SP2360 @ 17.57 per email MKC 11-Mar-2004</v>
          </cell>
          <cell r="G12">
            <v>0</v>
          </cell>
        </row>
        <row r="13">
          <cell r="B13" t="str">
            <v>CLARIANT XL30L</v>
          </cell>
          <cell r="C13">
            <v>24.3</v>
          </cell>
          <cell r="D13" t="str">
            <v>Replaced Petrolite SP2361 @ 18.11 per email MKC 11-Mar-2004</v>
          </cell>
          <cell r="G13">
            <v>2</v>
          </cell>
        </row>
        <row r="14">
          <cell r="B14" t="str">
            <v>PETROLITE SP2425</v>
          </cell>
          <cell r="C14">
            <v>12.82</v>
          </cell>
          <cell r="D14" t="str">
            <v>Petrolite SP2425 new 12/3/98</v>
          </cell>
          <cell r="G14" t="str">
            <v>0.00</v>
          </cell>
        </row>
        <row r="15">
          <cell r="B15" t="str">
            <v>PETROLITE SP5080</v>
          </cell>
          <cell r="C15">
            <v>19.809999999999999</v>
          </cell>
          <cell r="D15" t="str">
            <v>Petrolite SP5080 new 16/3/98</v>
          </cell>
          <cell r="G15">
            <v>0.03</v>
          </cell>
        </row>
        <row r="16">
          <cell r="B16" t="str">
            <v>HAYS SA540 (Amoco)</v>
          </cell>
          <cell r="C16">
            <v>58.14</v>
          </cell>
          <cell r="D16" t="str">
            <v>Hays SA540</v>
          </cell>
          <cell r="G16">
            <v>0</v>
          </cell>
        </row>
        <row r="17">
          <cell r="G17">
            <v>0.01</v>
          </cell>
        </row>
        <row r="18">
          <cell r="G18">
            <v>0</v>
          </cell>
        </row>
        <row r="20">
          <cell r="G20" t="str">
            <v>0.00</v>
          </cell>
        </row>
        <row r="21">
          <cell r="G21" t="str">
            <v>-</v>
          </cell>
        </row>
      </sheetData>
      <sheetData sheetId="10" refreshError="1">
        <row r="5">
          <cell r="E5" t="str">
            <v>RDS/Dove Energy</v>
          </cell>
        </row>
        <row r="6">
          <cell r="E6" t="str">
            <v/>
          </cell>
          <cell r="J6" t="str">
            <v>-</v>
          </cell>
          <cell r="L6">
            <v>20.14</v>
          </cell>
          <cell r="M6">
            <v>10</v>
          </cell>
        </row>
        <row r="7">
          <cell r="E7" t="str">
            <v/>
          </cell>
          <cell r="J7" t="str">
            <v>-</v>
          </cell>
          <cell r="L7">
            <v>2.6139999999999999</v>
          </cell>
          <cell r="M7">
            <v>10</v>
          </cell>
        </row>
        <row r="8">
          <cell r="E8" t="str">
            <v/>
          </cell>
          <cell r="J8" t="str">
            <v>-</v>
          </cell>
          <cell r="L8">
            <v>8.8239999999999998</v>
          </cell>
          <cell r="M8">
            <v>10</v>
          </cell>
        </row>
        <row r="9">
          <cell r="E9" t="str">
            <v/>
          </cell>
          <cell r="J9" t="str">
            <v>-</v>
          </cell>
          <cell r="L9">
            <v>0.82869999999999999</v>
          </cell>
          <cell r="M9">
            <v>10</v>
          </cell>
        </row>
        <row r="10">
          <cell r="E10" t="str">
            <v/>
          </cell>
          <cell r="G10" t="b">
            <v>1</v>
          </cell>
          <cell r="J10" t="str">
            <v>-</v>
          </cell>
          <cell r="L10">
            <v>1.2809999999999999</v>
          </cell>
          <cell r="M10">
            <v>10</v>
          </cell>
        </row>
        <row r="11">
          <cell r="E11" t="str">
            <v>Cylinder PSR-F 132</v>
          </cell>
          <cell r="J11" t="str">
            <v>-</v>
          </cell>
          <cell r="L11">
            <v>0.28139999999999998</v>
          </cell>
          <cell r="M11">
            <v>10</v>
          </cell>
        </row>
        <row r="12">
          <cell r="E12">
            <v>36720</v>
          </cell>
          <cell r="J12" t="str">
            <v>-</v>
          </cell>
          <cell r="L12">
            <v>0.28710000000000002</v>
          </cell>
          <cell r="M12">
            <v>10</v>
          </cell>
        </row>
        <row r="13">
          <cell r="E13">
            <v>0.51041666666666663</v>
          </cell>
          <cell r="J13" t="str">
            <v>-</v>
          </cell>
          <cell r="L13">
            <v>11.69</v>
          </cell>
          <cell r="M13">
            <v>10</v>
          </cell>
        </row>
        <row r="14">
          <cell r="E14" t="str">
            <v/>
          </cell>
          <cell r="J14" t="str">
            <v>-</v>
          </cell>
          <cell r="L14">
            <v>8.0699999999999994E-2</v>
          </cell>
          <cell r="M14">
            <v>10</v>
          </cell>
        </row>
        <row r="15">
          <cell r="E15">
            <v>20000932</v>
          </cell>
          <cell r="J15" t="str">
            <v>-</v>
          </cell>
          <cell r="L15">
            <v>1.149</v>
          </cell>
          <cell r="M15">
            <v>10</v>
          </cell>
        </row>
        <row r="16">
          <cell r="E16">
            <v>1</v>
          </cell>
          <cell r="J16" t="str">
            <v>-</v>
          </cell>
          <cell r="L16">
            <v>8.2199999999999995E-2</v>
          </cell>
          <cell r="M16">
            <v>10</v>
          </cell>
        </row>
        <row r="17">
          <cell r="E17" t="str">
            <v>MD/CM/SR/MS</v>
          </cell>
          <cell r="J17" t="str">
            <v>-</v>
          </cell>
          <cell r="L17" t="str">
            <v/>
          </cell>
          <cell r="M17">
            <v>10</v>
          </cell>
        </row>
        <row r="18">
          <cell r="E18">
            <v>36742</v>
          </cell>
          <cell r="J18" t="str">
            <v>-</v>
          </cell>
          <cell r="L18">
            <v>8.8000000000000005E-3</v>
          </cell>
          <cell r="M18">
            <v>10</v>
          </cell>
        </row>
        <row r="19">
          <cell r="E19">
            <v>36745</v>
          </cell>
          <cell r="J19" t="str">
            <v>nd</v>
          </cell>
          <cell r="L19" t="str">
            <v/>
          </cell>
          <cell r="M19">
            <v>10</v>
          </cell>
        </row>
        <row r="20">
          <cell r="E20" t="str">
            <v>1,2</v>
          </cell>
        </row>
        <row r="21">
          <cell r="L21" t="str">
            <v>-</v>
          </cell>
        </row>
        <row r="22">
          <cell r="E22" t="str">
            <v/>
          </cell>
          <cell r="L22" t="str">
            <v>-</v>
          </cell>
        </row>
        <row r="23">
          <cell r="E23" t="str">
            <v/>
          </cell>
          <cell r="L23" t="str">
            <v/>
          </cell>
        </row>
        <row r="24">
          <cell r="E24" t="b">
            <v>0</v>
          </cell>
          <cell r="L24" t="str">
            <v>Contaminated</v>
          </cell>
        </row>
        <row r="26">
          <cell r="C26" t="str">
            <v>nd</v>
          </cell>
          <cell r="E26" t="str">
            <v/>
          </cell>
        </row>
        <row r="27">
          <cell r="E27" t="str">
            <v/>
          </cell>
        </row>
        <row r="28">
          <cell r="C28" t="str">
            <v>nd</v>
          </cell>
          <cell r="E28" t="str">
            <v/>
          </cell>
        </row>
        <row r="29">
          <cell r="E29" t="str">
            <v/>
          </cell>
          <cell r="G29">
            <v>1</v>
          </cell>
        </row>
        <row r="30">
          <cell r="E30">
            <v>10</v>
          </cell>
          <cell r="J30" t="str">
            <v>H:\chem\excel\water\temp_data_files\</v>
          </cell>
        </row>
        <row r="31">
          <cell r="E31">
            <v>1</v>
          </cell>
          <cell r="J31" t="str">
            <v>20080132.001.csv</v>
          </cell>
        </row>
        <row r="32">
          <cell r="C32" t="str">
            <v>-</v>
          </cell>
          <cell r="E32">
            <v>8.15</v>
          </cell>
          <cell r="J32" t="b">
            <v>1</v>
          </cell>
        </row>
        <row r="33">
          <cell r="C33" t="str">
            <v>nd</v>
          </cell>
          <cell r="E33" t="str">
            <v/>
          </cell>
        </row>
        <row r="34">
          <cell r="C34" t="str">
            <v>-</v>
          </cell>
          <cell r="E34">
            <v>230.4</v>
          </cell>
          <cell r="J34" t="str">
            <v>H:\chem\excel\water\temp_data_files\20000932.001.csv</v>
          </cell>
        </row>
        <row r="35">
          <cell r="C35" t="str">
            <v>nd</v>
          </cell>
          <cell r="E35" t="str">
            <v/>
          </cell>
        </row>
        <row r="36">
          <cell r="C36" t="str">
            <v>nd</v>
          </cell>
          <cell r="E36" t="str">
            <v/>
          </cell>
        </row>
        <row r="37">
          <cell r="E37">
            <v>20</v>
          </cell>
          <cell r="J37" t="str">
            <v>20000932.001.csv</v>
          </cell>
        </row>
        <row r="38">
          <cell r="J38" t="str">
            <v>20000932.001</v>
          </cell>
        </row>
        <row r="42">
          <cell r="E42" t="str">
            <v>Talisman Limited</v>
          </cell>
          <cell r="J42" t="str">
            <v>RDS/Dove Energy</v>
          </cell>
        </row>
        <row r="43">
          <cell r="E43" t="str">
            <v/>
          </cell>
        </row>
        <row r="44">
          <cell r="E44" t="str">
            <v/>
          </cell>
        </row>
        <row r="45">
          <cell r="E45" t="str">
            <v>BOD-1</v>
          </cell>
        </row>
        <row r="46">
          <cell r="E46" t="str">
            <v>-</v>
          </cell>
        </row>
        <row r="47">
          <cell r="E47" t="str">
            <v/>
          </cell>
        </row>
        <row r="48">
          <cell r="E48" t="b">
            <v>0</v>
          </cell>
          <cell r="J48" t="b">
            <v>1</v>
          </cell>
        </row>
        <row r="49">
          <cell r="E49" t="str">
            <v>Choke Manifold</v>
          </cell>
          <cell r="J49" t="str">
            <v>Cylinder PSR-F 132</v>
          </cell>
        </row>
        <row r="50">
          <cell r="E50">
            <v>39637</v>
          </cell>
          <cell r="J50">
            <v>36720</v>
          </cell>
        </row>
        <row r="51">
          <cell r="E51">
            <v>0.27083333333333331</v>
          </cell>
          <cell r="J51">
            <v>0.51041666666666663</v>
          </cell>
        </row>
        <row r="52">
          <cell r="E52" t="str">
            <v>'-</v>
          </cell>
        </row>
        <row r="53">
          <cell r="E53">
            <v>20080132</v>
          </cell>
          <cell r="J53">
            <v>20000932</v>
          </cell>
        </row>
        <row r="54">
          <cell r="E54">
            <v>1</v>
          </cell>
          <cell r="J54">
            <v>1</v>
          </cell>
        </row>
        <row r="55">
          <cell r="E55" t="str">
            <v>Tammy/Kuza</v>
          </cell>
          <cell r="J55" t="str">
            <v>MD/CM/SR/MS</v>
          </cell>
        </row>
        <row r="56">
          <cell r="E56">
            <v>39654</v>
          </cell>
          <cell r="J56">
            <v>36742</v>
          </cell>
        </row>
        <row r="57">
          <cell r="E57">
            <v>39661</v>
          </cell>
          <cell r="J57">
            <v>36745</v>
          </cell>
        </row>
        <row r="58">
          <cell r="E58" t="str">
            <v/>
          </cell>
          <cell r="J58" t="str">
            <v>1,2</v>
          </cell>
        </row>
        <row r="59">
          <cell r="E59" t="str">
            <v>Cloudy Grey Water with Oil Layer on top</v>
          </cell>
        </row>
        <row r="60">
          <cell r="E60" t="str">
            <v>Clear Pale Yellow</v>
          </cell>
        </row>
        <row r="61">
          <cell r="E61" t="b">
            <v>0</v>
          </cell>
          <cell r="J61" t="b">
            <v>0</v>
          </cell>
        </row>
        <row r="62">
          <cell r="E62">
            <v>1.0095000000000001</v>
          </cell>
        </row>
        <row r="63">
          <cell r="E63">
            <v>60</v>
          </cell>
        </row>
        <row r="64">
          <cell r="E64">
            <v>0.65900000000000003</v>
          </cell>
        </row>
        <row r="65">
          <cell r="E65">
            <v>60</v>
          </cell>
        </row>
        <row r="66">
          <cell r="E66" t="str">
            <v/>
          </cell>
          <cell r="J66">
            <v>10</v>
          </cell>
        </row>
        <row r="67">
          <cell r="E67" t="str">
            <v/>
          </cell>
          <cell r="J67">
            <v>1</v>
          </cell>
        </row>
        <row r="68">
          <cell r="E68">
            <v>7.57</v>
          </cell>
          <cell r="J68">
            <v>8.15</v>
          </cell>
        </row>
        <row r="69">
          <cell r="E69">
            <v>1958</v>
          </cell>
        </row>
        <row r="70">
          <cell r="E70">
            <v>5497</v>
          </cell>
          <cell r="J70">
            <v>230.4</v>
          </cell>
        </row>
        <row r="71">
          <cell r="E71" t="str">
            <v/>
          </cell>
        </row>
        <row r="72">
          <cell r="E72" t="str">
            <v/>
          </cell>
        </row>
        <row r="73">
          <cell r="E73">
            <v>15.6</v>
          </cell>
          <cell r="J73">
            <v>20</v>
          </cell>
        </row>
        <row r="74">
          <cell r="E74" t="str">
            <v>-</v>
          </cell>
          <cell r="J74" t="str">
            <v>nd</v>
          </cell>
        </row>
        <row r="75">
          <cell r="E75" t="str">
            <v>-</v>
          </cell>
          <cell r="J75" t="str">
            <v>nd</v>
          </cell>
        </row>
        <row r="76">
          <cell r="E76" t="str">
            <v>-</v>
          </cell>
          <cell r="J76" t="str">
            <v>-</v>
          </cell>
        </row>
        <row r="77">
          <cell r="E77" t="str">
            <v>-</v>
          </cell>
          <cell r="J77" t="str">
            <v>nd</v>
          </cell>
        </row>
        <row r="78">
          <cell r="E78" t="str">
            <v>-</v>
          </cell>
          <cell r="J78" t="str">
            <v>-</v>
          </cell>
        </row>
        <row r="79">
          <cell r="E79" t="str">
            <v>-</v>
          </cell>
          <cell r="J79" t="str">
            <v>nd</v>
          </cell>
        </row>
        <row r="80">
          <cell r="E80" t="str">
            <v>-</v>
          </cell>
          <cell r="J80" t="str">
            <v>nd</v>
          </cell>
        </row>
        <row r="81">
          <cell r="E81">
            <v>385.3</v>
          </cell>
          <cell r="J81">
            <v>20.14</v>
          </cell>
        </row>
        <row r="82">
          <cell r="E82">
            <v>14.9</v>
          </cell>
          <cell r="J82">
            <v>2.6139999999999999</v>
          </cell>
        </row>
        <row r="83">
          <cell r="E83">
            <v>97.7</v>
          </cell>
          <cell r="J83">
            <v>8.8239999999999998</v>
          </cell>
        </row>
        <row r="84">
          <cell r="E84">
            <v>24.7</v>
          </cell>
          <cell r="J84">
            <v>0.82869999999999999</v>
          </cell>
        </row>
        <row r="85">
          <cell r="E85">
            <v>0.01</v>
          </cell>
          <cell r="J85">
            <v>1.2809999999999999</v>
          </cell>
        </row>
        <row r="86">
          <cell r="E86">
            <v>0.23</v>
          </cell>
          <cell r="J86">
            <v>0.28139999999999998</v>
          </cell>
        </row>
        <row r="87">
          <cell r="E87">
            <v>3.0000000000000001E-3</v>
          </cell>
          <cell r="J87">
            <v>0.28710000000000002</v>
          </cell>
        </row>
        <row r="88">
          <cell r="E88">
            <v>125.4</v>
          </cell>
          <cell r="J88">
            <v>11.69</v>
          </cell>
        </row>
        <row r="89">
          <cell r="E89" t="str">
            <v/>
          </cell>
          <cell r="J89">
            <v>8.0699999999999994E-2</v>
          </cell>
        </row>
        <row r="90">
          <cell r="E90">
            <v>3.3519999999999999</v>
          </cell>
          <cell r="J90">
            <v>1.149</v>
          </cell>
        </row>
        <row r="91">
          <cell r="E91">
            <v>0.43180000000000002</v>
          </cell>
          <cell r="J91">
            <v>8.2199999999999995E-2</v>
          </cell>
        </row>
        <row r="92">
          <cell r="E92">
            <v>1.8E-3</v>
          </cell>
        </row>
        <row r="93">
          <cell r="E93">
            <v>0.13400000000000001</v>
          </cell>
          <cell r="J93">
            <v>8.8000000000000005E-3</v>
          </cell>
        </row>
        <row r="94">
          <cell r="E94">
            <v>2.3889999999999998</v>
          </cell>
        </row>
        <row r="95">
          <cell r="E95">
            <v>10</v>
          </cell>
          <cell r="J95">
            <v>10</v>
          </cell>
        </row>
        <row r="96">
          <cell r="E96">
            <v>10</v>
          </cell>
          <cell r="J96">
            <v>10</v>
          </cell>
        </row>
        <row r="97">
          <cell r="E97">
            <v>10</v>
          </cell>
          <cell r="J97">
            <v>10</v>
          </cell>
        </row>
        <row r="98">
          <cell r="E98">
            <v>10</v>
          </cell>
          <cell r="J98">
            <v>10</v>
          </cell>
        </row>
        <row r="99">
          <cell r="E99">
            <v>10</v>
          </cell>
          <cell r="J99">
            <v>10</v>
          </cell>
        </row>
        <row r="100">
          <cell r="E100">
            <v>10</v>
          </cell>
          <cell r="J100">
            <v>10</v>
          </cell>
        </row>
        <row r="101">
          <cell r="E101">
            <v>10</v>
          </cell>
          <cell r="J101">
            <v>10</v>
          </cell>
        </row>
        <row r="102">
          <cell r="E102">
            <v>10</v>
          </cell>
          <cell r="J102">
            <v>10</v>
          </cell>
        </row>
        <row r="103">
          <cell r="E103">
            <v>10</v>
          </cell>
          <cell r="J103">
            <v>10</v>
          </cell>
        </row>
        <row r="104">
          <cell r="E104">
            <v>10</v>
          </cell>
          <cell r="J104">
            <v>10</v>
          </cell>
        </row>
        <row r="105">
          <cell r="E105">
            <v>10</v>
          </cell>
          <cell r="J105">
            <v>10</v>
          </cell>
        </row>
        <row r="106">
          <cell r="E106">
            <v>10</v>
          </cell>
          <cell r="J106">
            <v>10</v>
          </cell>
        </row>
        <row r="107">
          <cell r="E107">
            <v>10</v>
          </cell>
          <cell r="J107">
            <v>10</v>
          </cell>
        </row>
        <row r="108">
          <cell r="E108">
            <v>10</v>
          </cell>
          <cell r="J108">
            <v>10</v>
          </cell>
        </row>
        <row r="109">
          <cell r="E109" t="str">
            <v>-</v>
          </cell>
          <cell r="J109" t="str">
            <v>-</v>
          </cell>
        </row>
        <row r="110">
          <cell r="E110" t="str">
            <v>-</v>
          </cell>
          <cell r="J110" t="str">
            <v>-</v>
          </cell>
        </row>
        <row r="111">
          <cell r="E111" t="str">
            <v>-</v>
          </cell>
          <cell r="J111" t="str">
            <v>-</v>
          </cell>
        </row>
        <row r="112">
          <cell r="E112" t="str">
            <v>-</v>
          </cell>
          <cell r="J112" t="str">
            <v>-</v>
          </cell>
        </row>
        <row r="113">
          <cell r="E113" t="str">
            <v>-</v>
          </cell>
          <cell r="J113" t="str">
            <v>-</v>
          </cell>
        </row>
        <row r="114">
          <cell r="E114" t="str">
            <v>-</v>
          </cell>
          <cell r="J114" t="str">
            <v>-</v>
          </cell>
        </row>
        <row r="115">
          <cell r="E115" t="str">
            <v>-</v>
          </cell>
          <cell r="J115" t="str">
            <v>-</v>
          </cell>
        </row>
        <row r="116">
          <cell r="E116" t="str">
            <v>-</v>
          </cell>
          <cell r="J116" t="str">
            <v>-</v>
          </cell>
        </row>
        <row r="117">
          <cell r="E117" t="str">
            <v>-</v>
          </cell>
          <cell r="J117" t="str">
            <v>-</v>
          </cell>
        </row>
        <row r="118">
          <cell r="E118" t="str">
            <v>-</v>
          </cell>
          <cell r="J118" t="str">
            <v>-</v>
          </cell>
        </row>
        <row r="119">
          <cell r="E119" t="str">
            <v>-</v>
          </cell>
          <cell r="J119" t="str">
            <v>-</v>
          </cell>
        </row>
        <row r="120">
          <cell r="E120" t="str">
            <v>-</v>
          </cell>
          <cell r="J120" t="str">
            <v>-</v>
          </cell>
        </row>
        <row r="121">
          <cell r="E121" t="str">
            <v>-</v>
          </cell>
          <cell r="J121" t="str">
            <v>-</v>
          </cell>
        </row>
        <row r="122">
          <cell r="E122" t="str">
            <v>-</v>
          </cell>
          <cell r="J122" t="str">
            <v>nd</v>
          </cell>
        </row>
        <row r="123">
          <cell r="E123" t="str">
            <v>-</v>
          </cell>
          <cell r="J123" t="str">
            <v>-</v>
          </cell>
        </row>
        <row r="124">
          <cell r="E124" t="str">
            <v>'-</v>
          </cell>
          <cell r="J124" t="str">
            <v>'-</v>
          </cell>
        </row>
        <row r="125">
          <cell r="E125" t="str">
            <v/>
          </cell>
        </row>
        <row r="126">
          <cell r="E126" t="str">
            <v>Undetermined</v>
          </cell>
          <cell r="J126" t="str">
            <v>Contaminated</v>
          </cell>
        </row>
        <row r="127">
          <cell r="E127" t="str">
            <v>Resistivity</v>
          </cell>
        </row>
      </sheetData>
      <sheetData sheetId="11" refreshError="1"/>
      <sheetData sheetId="12"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New Report Page 1"/>
      <sheetName val="New Report Page 2"/>
      <sheetName val="Database"/>
      <sheetName val="Report Page 1"/>
      <sheetName val="Report Page 2"/>
      <sheetName val="ICP Calculations"/>
      <sheetName val="Misc Calcs + Correlations"/>
      <sheetName val="Stiff Plot Calcs"/>
      <sheetName val="Misc Options"/>
      <sheetName val="Temporary Data"/>
      <sheetName val="Revision History"/>
      <sheetName val="converted_12_ion"/>
    </sheetNames>
    <sheetDataSet>
      <sheetData sheetId="0" refreshError="1">
        <row r="5">
          <cell r="E5" t="str">
            <v>Talisman Malaysia Ltd</v>
          </cell>
        </row>
        <row r="6">
          <cell r="J6" t="str">
            <v>-</v>
          </cell>
          <cell r="L6">
            <v>1121</v>
          </cell>
          <cell r="M6">
            <v>10</v>
          </cell>
        </row>
        <row r="7">
          <cell r="J7" t="str">
            <v>-</v>
          </cell>
          <cell r="L7">
            <v>39.299999999999997</v>
          </cell>
          <cell r="M7">
            <v>10</v>
          </cell>
        </row>
        <row r="8">
          <cell r="E8" t="str">
            <v>BKC-15</v>
          </cell>
          <cell r="J8" t="str">
            <v>-</v>
          </cell>
          <cell r="L8">
            <v>22.1</v>
          </cell>
          <cell r="M8">
            <v>10</v>
          </cell>
        </row>
        <row r="9">
          <cell r="J9" t="str">
            <v>-</v>
          </cell>
          <cell r="L9">
            <v>71.599999999999994</v>
          </cell>
          <cell r="M9">
            <v>10</v>
          </cell>
        </row>
        <row r="10">
          <cell r="J10" t="str">
            <v>-</v>
          </cell>
          <cell r="L10">
            <v>0.02</v>
          </cell>
          <cell r="M10">
            <v>10</v>
          </cell>
        </row>
        <row r="11">
          <cell r="J11" t="str">
            <v>-</v>
          </cell>
          <cell r="L11">
            <v>0.13</v>
          </cell>
          <cell r="M11">
            <v>10</v>
          </cell>
        </row>
        <row r="12">
          <cell r="E12">
            <v>39479</v>
          </cell>
          <cell r="J12" t="str">
            <v>-</v>
          </cell>
          <cell r="L12">
            <v>0</v>
          </cell>
          <cell r="M12">
            <v>10</v>
          </cell>
        </row>
        <row r="13">
          <cell r="J13" t="str">
            <v>-</v>
          </cell>
          <cell r="L13">
            <v>246.3</v>
          </cell>
          <cell r="M13">
            <v>10</v>
          </cell>
        </row>
        <row r="14">
          <cell r="J14" t="str">
            <v>-</v>
          </cell>
          <cell r="L14">
            <v>0</v>
          </cell>
          <cell r="M14">
            <v>10</v>
          </cell>
        </row>
        <row r="15">
          <cell r="E15">
            <v>20080036</v>
          </cell>
          <cell r="J15" t="str">
            <v>-</v>
          </cell>
          <cell r="L15">
            <v>4.7</v>
          </cell>
          <cell r="M15">
            <v>10</v>
          </cell>
        </row>
        <row r="16">
          <cell r="E16">
            <v>8</v>
          </cell>
          <cell r="J16" t="str">
            <v>-</v>
          </cell>
          <cell r="L16">
            <v>1.5</v>
          </cell>
          <cell r="M16">
            <v>10</v>
          </cell>
        </row>
        <row r="17">
          <cell r="J17" t="str">
            <v>-</v>
          </cell>
          <cell r="L17">
            <v>0</v>
          </cell>
          <cell r="M17">
            <v>10</v>
          </cell>
        </row>
        <row r="18">
          <cell r="E18">
            <v>39512</v>
          </cell>
          <cell r="J18" t="str">
            <v>-</v>
          </cell>
          <cell r="L18">
            <v>0.55000000000000004</v>
          </cell>
          <cell r="M18">
            <v>10</v>
          </cell>
        </row>
        <row r="19">
          <cell r="E19" t="str">
            <v>17-Mar-08</v>
          </cell>
          <cell r="J19" t="str">
            <v>-</v>
          </cell>
          <cell r="L19">
            <v>0.23699999999999999</v>
          </cell>
          <cell r="M19">
            <v>10</v>
          </cell>
        </row>
        <row r="20">
          <cell r="E20">
            <v>1</v>
          </cell>
        </row>
        <row r="21">
          <cell r="L21" t="str">
            <v>-</v>
          </cell>
        </row>
        <row r="22">
          <cell r="E22" t="str">
            <v>Hazy very pale yellow water with trace light brown sediment present</v>
          </cell>
          <cell r="L22" t="str">
            <v>-</v>
          </cell>
        </row>
        <row r="23">
          <cell r="E23" t="str">
            <v>Clear colourless water</v>
          </cell>
        </row>
        <row r="26">
          <cell r="C26" t="str">
            <v>-</v>
          </cell>
          <cell r="E26">
            <v>1.024</v>
          </cell>
        </row>
        <row r="27">
          <cell r="E27">
            <v>60</v>
          </cell>
        </row>
        <row r="28">
          <cell r="C28" t="str">
            <v>-</v>
          </cell>
          <cell r="E28">
            <v>0.2782</v>
          </cell>
        </row>
        <row r="29">
          <cell r="E29">
            <v>60</v>
          </cell>
        </row>
        <row r="32">
          <cell r="C32" t="str">
            <v>-</v>
          </cell>
          <cell r="E32">
            <v>7.5890000000000004</v>
          </cell>
        </row>
        <row r="33">
          <cell r="C33" t="str">
            <v>-</v>
          </cell>
          <cell r="E33">
            <v>2280</v>
          </cell>
        </row>
        <row r="34">
          <cell r="C34" t="str">
            <v>-</v>
          </cell>
          <cell r="E34">
            <v>16520</v>
          </cell>
        </row>
        <row r="35">
          <cell r="C35" t="str">
            <v>-</v>
          </cell>
          <cell r="E35">
            <v>0</v>
          </cell>
        </row>
        <row r="36">
          <cell r="C36" t="str">
            <v>-</v>
          </cell>
          <cell r="E36">
            <v>0</v>
          </cell>
        </row>
        <row r="37">
          <cell r="E37">
            <v>20</v>
          </cell>
        </row>
      </sheetData>
      <sheetData sheetId="1"/>
      <sheetData sheetId="2" refreshError="1"/>
      <sheetData sheetId="3"/>
      <sheetData sheetId="4" refreshError="1"/>
      <sheetData sheetId="5" refreshError="1"/>
      <sheetData sheetId="6"/>
      <sheetData sheetId="7"/>
      <sheetData sheetId="8"/>
      <sheetData sheetId="9"/>
      <sheetData sheetId="10"/>
      <sheetData sheetId="11" refreshError="1"/>
      <sheetData sheetId="1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
      <sheetName val="Curfit"/>
      <sheetName val="Data"/>
      <sheetName val="TC"/>
    </sheetNames>
    <sheetDataSet>
      <sheetData sheetId="0" refreshError="1"/>
      <sheetData sheetId="1"/>
      <sheetData sheetId="2">
        <row r="2">
          <cell r="B2" t="str">
            <v>CORE LABORATORIES MALAYSIA SDN BHD</v>
          </cell>
        </row>
        <row r="3">
          <cell r="B3" t="str">
            <v>Advanced Rock Properties</v>
          </cell>
          <cell r="I3" t="str">
            <v xml:space="preserve">CARIGALI HESS OPERATING COMPANY SDN. BHD. </v>
          </cell>
        </row>
        <row r="4">
          <cell r="I4" t="str">
            <v>Various Well (Shallow and Intermediate)</v>
          </cell>
          <cell r="P4" t="str">
            <v>W</v>
          </cell>
        </row>
        <row r="5">
          <cell r="C5" t="str">
            <v>GRAIN SIZE ANALYSIS</v>
          </cell>
          <cell r="I5" t="str">
            <v>SCM07140</v>
          </cell>
          <cell r="P5" t="str">
            <v>O</v>
          </cell>
        </row>
        <row r="6">
          <cell r="I6" t="str">
            <v>Iza</v>
          </cell>
          <cell r="P6" t="str">
            <v>R</v>
          </cell>
        </row>
        <row r="7">
          <cell r="D7" t="str">
            <v>Sample ID  :</v>
          </cell>
          <cell r="E7" t="str">
            <v>-</v>
          </cell>
          <cell r="F7" t="str">
            <v>Kinf</v>
          </cell>
          <cell r="P7" t="str">
            <v>K</v>
          </cell>
        </row>
        <row r="8">
          <cell r="D8" t="str">
            <v>Depth (ft)</v>
          </cell>
          <cell r="E8">
            <v>4057.8</v>
          </cell>
          <cell r="F8" t="str">
            <v>Ka</v>
          </cell>
          <cell r="I8">
            <v>39387</v>
          </cell>
          <cell r="P8" t="str">
            <v>I</v>
          </cell>
        </row>
        <row r="9">
          <cell r="D9" t="str">
            <v>Zone</v>
          </cell>
          <cell r="F9" t="str">
            <v>Porosity</v>
          </cell>
          <cell r="P9" t="str">
            <v>N</v>
          </cell>
        </row>
        <row r="10">
          <cell r="P10" t="str">
            <v>G</v>
          </cell>
        </row>
        <row r="12">
          <cell r="D12" t="str">
            <v>Screen</v>
          </cell>
          <cell r="E12" t="str">
            <v>Screen</v>
          </cell>
          <cell r="G12" t="str">
            <v>Sample</v>
          </cell>
          <cell r="I12" t="str">
            <v xml:space="preserve">                Cuml</v>
          </cell>
          <cell r="K12" t="str">
            <v>"X"  to</v>
          </cell>
          <cell r="L12" t="str">
            <v>Corr</v>
          </cell>
          <cell r="P12" t="str">
            <v>A</v>
          </cell>
        </row>
        <row r="13">
          <cell r="D13" t="str">
            <v>Size</v>
          </cell>
          <cell r="E13" t="str">
            <v>Wt</v>
          </cell>
          <cell r="F13" t="str">
            <v>+Sample</v>
          </cell>
          <cell r="G13" t="str">
            <v>Wt</v>
          </cell>
          <cell r="H13" t="str">
            <v>percent</v>
          </cell>
          <cell r="I13" t="str">
            <v>Wt</v>
          </cell>
          <cell r="J13" t="str">
            <v>percent</v>
          </cell>
          <cell r="K13" t="str">
            <v>omit data</v>
          </cell>
          <cell r="L13" t="str">
            <v>Data</v>
          </cell>
          <cell r="P13" t="str">
            <v>R</v>
          </cell>
        </row>
        <row r="14">
          <cell r="D14">
            <v>2000</v>
          </cell>
          <cell r="G14">
            <v>0</v>
          </cell>
          <cell r="H14">
            <v>0</v>
          </cell>
          <cell r="I14">
            <v>0</v>
          </cell>
          <cell r="J14">
            <v>0</v>
          </cell>
          <cell r="K14" t="str">
            <v>x</v>
          </cell>
          <cell r="L14">
            <v>0</v>
          </cell>
          <cell r="P14" t="str">
            <v>E</v>
          </cell>
        </row>
        <row r="15">
          <cell r="D15">
            <v>850</v>
          </cell>
          <cell r="G15">
            <v>0</v>
          </cell>
          <cell r="H15">
            <v>0</v>
          </cell>
          <cell r="I15">
            <v>0</v>
          </cell>
          <cell r="J15">
            <v>0</v>
          </cell>
          <cell r="K15" t="str">
            <v>x</v>
          </cell>
          <cell r="L15">
            <v>0</v>
          </cell>
          <cell r="P15" t="str">
            <v>A</v>
          </cell>
        </row>
        <row r="16">
          <cell r="D16">
            <v>500</v>
          </cell>
          <cell r="E16">
            <v>42.5548</v>
          </cell>
          <cell r="F16">
            <v>42.559199999999997</v>
          </cell>
          <cell r="G16">
            <v>4.3999999999968509E-3</v>
          </cell>
          <cell r="H16">
            <v>3.3389235007071333E-2</v>
          </cell>
          <cell r="I16">
            <v>4.3999999999968509E-3</v>
          </cell>
          <cell r="J16">
            <v>3.3389235007071333E-2</v>
          </cell>
          <cell r="K16" t="str">
            <v>x</v>
          </cell>
          <cell r="L16">
            <v>0</v>
          </cell>
        </row>
        <row r="17">
          <cell r="D17">
            <v>250</v>
          </cell>
          <cell r="E17">
            <v>37.561599999999999</v>
          </cell>
          <cell r="F17">
            <v>37.569200000000002</v>
          </cell>
          <cell r="G17">
            <v>7.6000000000036039E-3</v>
          </cell>
          <cell r="H17">
            <v>5.7672315012282739E-2</v>
          </cell>
          <cell r="I17">
            <v>1.2000000000000455E-2</v>
          </cell>
          <cell r="J17">
            <v>9.1061550019354065E-2</v>
          </cell>
          <cell r="K17" t="str">
            <v>x</v>
          </cell>
          <cell r="L17">
            <v>0</v>
          </cell>
        </row>
        <row r="18">
          <cell r="D18">
            <v>180</v>
          </cell>
          <cell r="E18">
            <v>36.214199999999998</v>
          </cell>
          <cell r="F18">
            <v>36.458599999999997</v>
          </cell>
          <cell r="G18">
            <v>0.24439999999999884</v>
          </cell>
          <cell r="H18">
            <v>1.8546202353940988</v>
          </cell>
          <cell r="I18">
            <v>0.2563999999999993</v>
          </cell>
          <cell r="J18">
            <v>1.9456817854134529</v>
          </cell>
          <cell r="L18">
            <v>1.8697971603973247</v>
          </cell>
        </row>
        <row r="19">
          <cell r="D19">
            <v>125</v>
          </cell>
          <cell r="E19">
            <v>34.814300000000003</v>
          </cell>
          <cell r="F19">
            <v>36.482700000000001</v>
          </cell>
          <cell r="G19">
            <v>1.6683999999999983</v>
          </cell>
          <cell r="H19">
            <v>12.66059083769037</v>
          </cell>
          <cell r="I19">
            <v>1.9247999999999976</v>
          </cell>
          <cell r="J19">
            <v>14.606272623103823</v>
          </cell>
          <cell r="L19">
            <v>14.545564923090918</v>
          </cell>
        </row>
        <row r="20">
          <cell r="D20">
            <v>90</v>
          </cell>
          <cell r="E20">
            <v>33.189900000000002</v>
          </cell>
          <cell r="F20">
            <v>34.458799999999997</v>
          </cell>
          <cell r="G20">
            <v>1.268899999999995</v>
          </cell>
          <cell r="H20">
            <v>9.6290000682961292</v>
          </cell>
          <cell r="I20">
            <v>3.1936999999999927</v>
          </cell>
          <cell r="J20">
            <v>24.235272691399953</v>
          </cell>
          <cell r="L20">
            <v>24.189741916390272</v>
          </cell>
        </row>
        <row r="21">
          <cell r="D21">
            <v>63</v>
          </cell>
          <cell r="E21">
            <v>33.981900000000003</v>
          </cell>
          <cell r="F21">
            <v>35.974299999999999</v>
          </cell>
          <cell r="G21">
            <v>1.9923999999999964</v>
          </cell>
          <cell r="H21">
            <v>15.11925268821282</v>
          </cell>
          <cell r="I21">
            <v>5.1860999999999891</v>
          </cell>
          <cell r="J21">
            <v>39.354525379612774</v>
          </cell>
          <cell r="L21">
            <v>39.324171529606318</v>
          </cell>
        </row>
        <row r="22">
          <cell r="D22">
            <v>45</v>
          </cell>
          <cell r="E22">
            <v>32.535899999999998</v>
          </cell>
          <cell r="F22">
            <v>33.609400000000001</v>
          </cell>
          <cell r="G22">
            <v>1.0735000000000028</v>
          </cell>
          <cell r="H22">
            <v>8.1462144954810949</v>
          </cell>
          <cell r="I22">
            <v>6.2595999999999918</v>
          </cell>
          <cell r="J22">
            <v>47.500739875093871</v>
          </cell>
          <cell r="L22">
            <v>47.485562950090639</v>
          </cell>
        </row>
        <row r="23">
          <cell r="D23" t="str">
            <v>&lt;45</v>
          </cell>
          <cell r="G23">
            <v>6.9183000000000021</v>
          </cell>
          <cell r="H23">
            <v>52.499260124906129</v>
          </cell>
          <cell r="I23">
            <v>13.177899999999994</v>
          </cell>
          <cell r="J23">
            <v>100</v>
          </cell>
          <cell r="L23">
            <v>100</v>
          </cell>
        </row>
        <row r="25">
          <cell r="E25" t="str">
            <v>Beaker wt</v>
          </cell>
          <cell r="F25" t="str">
            <v>+ sample wt &gt; 45um</v>
          </cell>
        </row>
        <row r="27">
          <cell r="D27" t="str">
            <v>Dry Tare Wt</v>
          </cell>
          <cell r="G27">
            <v>74.531300000000002</v>
          </cell>
        </row>
        <row r="28">
          <cell r="D28" t="str">
            <v>Dry Tare + total sample</v>
          </cell>
          <cell r="G28">
            <v>87.709199999999996</v>
          </cell>
          <cell r="J28" t="str">
            <v>Total Sample wt:</v>
          </cell>
          <cell r="K28">
            <v>13.177899999999994</v>
          </cell>
        </row>
        <row r="29">
          <cell r="D29" t="str">
            <v>Dry beaker wt</v>
          </cell>
        </row>
        <row r="30">
          <cell r="D30" t="str">
            <v>Dry beaker + &lt;45</v>
          </cell>
        </row>
        <row r="32">
          <cell r="G32" t="str">
            <v>percent of &lt;45 :</v>
          </cell>
          <cell r="H32">
            <v>0</v>
          </cell>
        </row>
      </sheetData>
      <sheetData sheetId="3"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vered_Sheet1"/>
      <sheetName val="Proposal_Details"/>
      <sheetName val="Front_Cover"/>
      <sheetName val="Letter"/>
      <sheetName val="Main TOC"/>
      <sheetName val="Section A"/>
      <sheetName val="Summary of Costs"/>
      <sheetName val="Deposit"/>
      <sheetName val="Section B"/>
    </sheetNames>
    <sheetDataSet>
      <sheetData sheetId="0" refreshError="1"/>
      <sheetData sheetId="1">
        <row r="23">
          <cell r="D23" t="str">
            <v>Sample ID: Unknown</v>
          </cell>
        </row>
        <row r="24">
          <cell r="D24" t="str">
            <v xml:space="preserve">Sample Appearance: Black Flakes/Fines </v>
          </cell>
        </row>
        <row r="25">
          <cell r="D25" t="str">
            <v>Well: West Janus</v>
          </cell>
        </row>
        <row r="31">
          <cell r="D31" t="str">
            <v>Devandran Siva</v>
          </cell>
        </row>
        <row r="36">
          <cell r="D36" t="str">
            <v>Core Laboratories Malaysia Sdn Bhd</v>
          </cell>
        </row>
        <row r="38">
          <cell r="D38" t="str">
            <v>TD-20070080; Revision 000; Dated 20-Sep-2007</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_C6+PLN"/>
      <sheetName val="Gas_C6+"/>
      <sheetName val="Gas_C7+"/>
      <sheetName val="Gas_C7+Maxus"/>
      <sheetName val="Gas_C7+Wobbe Index"/>
      <sheetName val="Gas_C7+GSI"/>
      <sheetName val="Gas_C7+ppm"/>
      <sheetName val="Gas_C11+"/>
      <sheetName val="Gas_C11+Btex"/>
      <sheetName val="Gas_C11+Arom"/>
      <sheetName val="Gas_C11+Arom ppm"/>
      <sheetName val="Gas_C12+"/>
      <sheetName val="Gas_C12+Arom ppm"/>
      <sheetName val="Gas_C12+Grissik"/>
      <sheetName val="Gas_C15+"/>
      <sheetName val="Gas_C15+Arom"/>
      <sheetName val="Gas_C20+"/>
      <sheetName val="Gas_C20+ppm"/>
      <sheetName val="Gas_C20+Arom"/>
      <sheetName val="Gas_C20+Arom ppm"/>
      <sheetName val="Gas_C30+Arom"/>
      <sheetName val="Liq_C7+"/>
      <sheetName val="Liq_C11+"/>
      <sheetName val="Liq_C11+Btex"/>
      <sheetName val="Liq_C11+Arom"/>
      <sheetName val="Liq_C12+"/>
      <sheetName val="Liq_C12+Arom"/>
      <sheetName val="Liq_C20+"/>
      <sheetName val="Liq_C20+Unocal"/>
      <sheetName val="Liq_C20+Btex"/>
      <sheetName val="Liq_C20+Arom"/>
      <sheetName val="Liq_C30+"/>
      <sheetName val="Liq_C30+Btex"/>
      <sheetName val="Liq_C36+"/>
      <sheetName val="Liq_C30+Arom"/>
      <sheetName val="Liq_C40+"/>
      <sheetName val="Pona"/>
      <sheetName val="Fingerprint"/>
      <sheetName val="Liq_C20+Res"/>
      <sheetName val="Liq_C36+Res"/>
      <sheetName val="Gas_C20+SF"/>
      <sheetName val="Liq_C20+SF"/>
      <sheetName val="Liq_C36+SF"/>
      <sheetName val="LINK"/>
      <sheetName val="Gas_C12+ ppm"/>
      <sheetName val="Gas_C7_Maxus"/>
      <sheetName val="Gas_C7_Amoseas"/>
      <sheetName val="Gas_C7+Amerada"/>
      <sheetName val="Gas_C7+ PPM"/>
      <sheetName val="Gas_C11+AR"/>
      <sheetName val="Gas_C11+AR-PPM"/>
      <sheetName val="Gas_C12+AR-PPM"/>
      <sheetName val="Gas_C15+AR"/>
      <sheetName val="Gas_C20"/>
      <sheetName val="Gas_C20+AR"/>
      <sheetName val="Gas_C20+AR-PPM"/>
      <sheetName val="Gas_C30+AR"/>
      <sheetName val="Liq_C12+AR"/>
      <sheetName val="Liq_C20+AR"/>
      <sheetName val="Liq_C30+AR"/>
      <sheetName val="PNA_Cond"/>
      <sheetName val="FINGER_P"/>
      <sheetName val="Liq_C11+AR"/>
      <sheetName val="Pona_Crude"/>
      <sheetName val="Gas_C7+B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9">
          <cell r="A19" t="str">
            <v xml:space="preserve">  Hydrogen Sulfide</v>
          </cell>
          <cell r="B19">
            <v>0</v>
          </cell>
          <cell r="C19" t="str">
            <v/>
          </cell>
          <cell r="F19">
            <v>0</v>
          </cell>
        </row>
        <row r="20">
          <cell r="A20" t="str">
            <v xml:space="preserve">  Carbon Dioxide</v>
          </cell>
          <cell r="B20">
            <v>9.69</v>
          </cell>
          <cell r="C20" t="str">
            <v/>
          </cell>
          <cell r="F20">
            <v>391283.02194342838</v>
          </cell>
        </row>
        <row r="21">
          <cell r="A21" t="str">
            <v xml:space="preserve">  Nitrogen</v>
          </cell>
          <cell r="B21">
            <v>0.39</v>
          </cell>
          <cell r="C21" t="str">
            <v/>
          </cell>
          <cell r="F21">
            <v>7651.6989511222455</v>
          </cell>
        </row>
        <row r="22">
          <cell r="A22" t="str">
            <v xml:space="preserve">  Methane</v>
          </cell>
          <cell r="B22">
            <v>89.39</v>
          </cell>
          <cell r="C22" t="str">
            <v/>
          </cell>
          <cell r="F22">
            <v>345085.77351696941</v>
          </cell>
        </row>
        <row r="23">
          <cell r="A23" t="str">
            <v xml:space="preserve">  Ethane</v>
          </cell>
          <cell r="B23">
            <v>0.42</v>
          </cell>
          <cell r="C23">
            <v>0.113</v>
          </cell>
          <cell r="F23">
            <v>105144.01100681032</v>
          </cell>
        </row>
        <row r="24">
          <cell r="A24" t="str">
            <v xml:space="preserve">  Propane</v>
          </cell>
          <cell r="B24">
            <v>0.03</v>
          </cell>
          <cell r="C24">
            <v>7.0000000000000001E-3</v>
          </cell>
          <cell r="F24">
            <v>103613.52451993636</v>
          </cell>
        </row>
        <row r="25">
          <cell r="A25" t="str">
            <v xml:space="preserve">  iso-Butane</v>
          </cell>
          <cell r="B25">
            <v>0</v>
          </cell>
          <cell r="C25">
            <v>0</v>
          </cell>
          <cell r="F25">
            <v>15450.847309629407</v>
          </cell>
        </row>
        <row r="26">
          <cell r="A26" t="str">
            <v xml:space="preserve">  n-Butane</v>
          </cell>
          <cell r="B26">
            <v>0</v>
          </cell>
          <cell r="C26">
            <v>0</v>
          </cell>
          <cell r="F26">
            <v>20189.236367906684</v>
          </cell>
        </row>
        <row r="27">
          <cell r="A27" t="str">
            <v xml:space="preserve">  iso-Pentane</v>
          </cell>
          <cell r="B27">
            <v>0</v>
          </cell>
          <cell r="C27">
            <v>0</v>
          </cell>
          <cell r="F27">
            <v>4555.002871510249</v>
          </cell>
        </row>
        <row r="28">
          <cell r="A28" t="str">
            <v xml:space="preserve">  n-Pentane</v>
          </cell>
          <cell r="B28">
            <v>0</v>
          </cell>
          <cell r="C28">
            <v>0</v>
          </cell>
          <cell r="F28">
            <v>3325.1395289439029</v>
          </cell>
        </row>
        <row r="29">
          <cell r="A29" t="str">
            <v xml:space="preserve">  Hexanes</v>
          </cell>
          <cell r="B29">
            <v>0</v>
          </cell>
          <cell r="C29">
            <v>0</v>
          </cell>
          <cell r="F29">
            <v>2010.6130693652408</v>
          </cell>
        </row>
        <row r="30">
          <cell r="A30" t="str">
            <v xml:space="preserve">  Methylcyclopentane</v>
          </cell>
          <cell r="B30">
            <v>0</v>
          </cell>
          <cell r="C30">
            <v>0</v>
          </cell>
          <cell r="F30">
            <v>340.25795583991646</v>
          </cell>
        </row>
        <row r="31">
          <cell r="A31" t="str">
            <v xml:space="preserve">  Benzene</v>
          </cell>
          <cell r="B31">
            <v>0</v>
          </cell>
          <cell r="C31">
            <v>0</v>
          </cell>
          <cell r="F31">
            <v>97.613926835510199</v>
          </cell>
        </row>
        <row r="32">
          <cell r="A32" t="str">
            <v xml:space="preserve">  Cyclohexane</v>
          </cell>
          <cell r="B32">
            <v>0</v>
          </cell>
          <cell r="C32">
            <v>0</v>
          </cell>
          <cell r="F32">
            <v>205.62148705855623</v>
          </cell>
        </row>
        <row r="33">
          <cell r="A33" t="str">
            <v xml:space="preserve">  Heptanes</v>
          </cell>
          <cell r="B33">
            <v>0.08</v>
          </cell>
          <cell r="C33">
            <v>3.5999999999999997E-2</v>
          </cell>
          <cell r="F33">
            <v>450.75172887185681</v>
          </cell>
        </row>
        <row r="34">
          <cell r="A34" t="str">
            <v xml:space="preserve">  Methylcyclohexane</v>
          </cell>
          <cell r="B34">
            <v>0</v>
          </cell>
          <cell r="C34">
            <v>0</v>
          </cell>
          <cell r="F34">
            <v>242.59241262559763</v>
          </cell>
        </row>
        <row r="35">
          <cell r="A35" t="str">
            <v xml:space="preserve">  Toluene</v>
          </cell>
          <cell r="B35">
            <v>0</v>
          </cell>
          <cell r="C35">
            <v>0</v>
          </cell>
          <cell r="F35">
            <v>93.271760314554214</v>
          </cell>
        </row>
        <row r="36">
          <cell r="A36" t="str">
            <v xml:space="preserve">  Octanes</v>
          </cell>
          <cell r="B36">
            <v>0</v>
          </cell>
          <cell r="C36">
            <v>0</v>
          </cell>
          <cell r="F36">
            <v>147.39836543941701</v>
          </cell>
        </row>
        <row r="37">
          <cell r="A37" t="str">
            <v xml:space="preserve">  Ethylbenzene</v>
          </cell>
          <cell r="B37">
            <v>0</v>
          </cell>
          <cell r="C37">
            <v>0</v>
          </cell>
          <cell r="F37">
            <v>6.327614209666077</v>
          </cell>
        </row>
        <row r="38">
          <cell r="A38" t="str">
            <v xml:space="preserve">  Meta &amp; Para Xylenes</v>
          </cell>
          <cell r="B38">
            <v>0</v>
          </cell>
          <cell r="C38">
            <v>0</v>
          </cell>
          <cell r="F38">
            <v>36.189683110191417</v>
          </cell>
        </row>
        <row r="39">
          <cell r="A39" t="str">
            <v xml:space="preserve">  ortho-Xylene</v>
          </cell>
          <cell r="B39">
            <v>0</v>
          </cell>
          <cell r="C39">
            <v>0</v>
          </cell>
          <cell r="F39">
            <v>6.7546311195208437</v>
          </cell>
        </row>
        <row r="40">
          <cell r="A40" t="str">
            <v xml:space="preserve">  Nonanes</v>
          </cell>
          <cell r="B40">
            <v>0</v>
          </cell>
          <cell r="C40">
            <v>0</v>
          </cell>
          <cell r="F40">
            <v>47.78305782981311</v>
          </cell>
        </row>
        <row r="41">
          <cell r="A41" t="str">
            <v xml:space="preserve">  iso-Propylbenzene</v>
          </cell>
          <cell r="B41">
            <v>0</v>
          </cell>
          <cell r="C41">
            <v>0</v>
          </cell>
          <cell r="F41">
            <v>0</v>
          </cell>
        </row>
        <row r="42">
          <cell r="A42" t="str">
            <v xml:space="preserve">  n-Propylbenzene</v>
          </cell>
          <cell r="B42">
            <v>0</v>
          </cell>
          <cell r="C42">
            <v>0</v>
          </cell>
          <cell r="F42">
            <v>1.954531434297289</v>
          </cell>
        </row>
        <row r="43">
          <cell r="A43" t="str">
            <v xml:space="preserve">  1,2,4-Trimethylbenzene</v>
          </cell>
          <cell r="B43">
            <v>0</v>
          </cell>
          <cell r="C43">
            <v>0</v>
          </cell>
          <cell r="F43">
            <v>2.3744854661625885</v>
          </cell>
        </row>
        <row r="44">
          <cell r="A44" t="str">
            <v xml:space="preserve">  Decanes</v>
          </cell>
          <cell r="B44">
            <v>0</v>
          </cell>
          <cell r="C44">
            <v>0</v>
          </cell>
          <cell r="F44">
            <v>11.534019331567293</v>
          </cell>
        </row>
        <row r="45">
          <cell r="A45" t="str">
            <v xml:space="preserve">  Undecanes</v>
          </cell>
          <cell r="B45">
            <v>0</v>
          </cell>
          <cell r="C45">
            <v>0</v>
          </cell>
          <cell r="F45">
            <v>0</v>
          </cell>
        </row>
        <row r="46">
          <cell r="A46" t="str">
            <v xml:space="preserve">  Dodecanes</v>
          </cell>
          <cell r="B46">
            <v>0</v>
          </cell>
          <cell r="C46">
            <v>0</v>
          </cell>
          <cell r="F46">
            <v>0</v>
          </cell>
        </row>
        <row r="47">
          <cell r="A47" t="str">
            <v xml:space="preserve">  Tridecanes</v>
          </cell>
          <cell r="B47">
            <v>0</v>
          </cell>
          <cell r="C47">
            <v>0</v>
          </cell>
          <cell r="F47">
            <v>0</v>
          </cell>
        </row>
        <row r="48">
          <cell r="A48" t="str">
            <v xml:space="preserve">  Tetradecanes</v>
          </cell>
          <cell r="B48">
            <v>0</v>
          </cell>
          <cell r="C48">
            <v>0</v>
          </cell>
          <cell r="F48">
            <v>0</v>
          </cell>
        </row>
        <row r="49">
          <cell r="A49" t="str">
            <v xml:space="preserve">  Pentadecanes</v>
          </cell>
          <cell r="B49">
            <v>0</v>
          </cell>
          <cell r="C49">
            <v>0</v>
          </cell>
          <cell r="F49">
            <v>0.7052548907787457</v>
          </cell>
        </row>
        <row r="50">
          <cell r="A50" t="str">
            <v xml:space="preserve">  Hexadecanes</v>
          </cell>
          <cell r="B50">
            <v>0</v>
          </cell>
          <cell r="C50">
            <v>0</v>
          </cell>
          <cell r="F50">
            <v>0</v>
          </cell>
        </row>
        <row r="51">
          <cell r="A51" t="str">
            <v xml:space="preserve">  Heptadecanes</v>
          </cell>
          <cell r="B51">
            <v>0</v>
          </cell>
          <cell r="C51">
            <v>0</v>
          </cell>
          <cell r="F51">
            <v>0</v>
          </cell>
        </row>
        <row r="52">
          <cell r="A52" t="str">
            <v xml:space="preserve">  Octadecanes</v>
          </cell>
          <cell r="B52">
            <v>0</v>
          </cell>
          <cell r="C52">
            <v>0</v>
          </cell>
          <cell r="F52">
            <v>0</v>
          </cell>
        </row>
        <row r="53">
          <cell r="A53" t="str">
            <v xml:space="preserve">  Nonadecanes</v>
          </cell>
          <cell r="B53">
            <v>0</v>
          </cell>
          <cell r="C53">
            <v>0</v>
          </cell>
          <cell r="F53">
            <v>0</v>
          </cell>
        </row>
        <row r="54">
          <cell r="A54" t="str">
            <v xml:space="preserve">  Eicosanes plus</v>
          </cell>
          <cell r="B54">
            <v>0</v>
          </cell>
          <cell r="C54">
            <v>0</v>
          </cell>
          <cell r="F54">
            <v>0</v>
          </cell>
        </row>
        <row r="55">
          <cell r="A55" t="str">
            <v/>
          </cell>
          <cell r="B55" t="str">
            <v/>
          </cell>
          <cell r="C55" t="str">
            <v/>
          </cell>
          <cell r="F55" t="str">
            <v/>
          </cell>
        </row>
        <row r="56">
          <cell r="A56" t="str">
            <v/>
          </cell>
          <cell r="B56" t="str">
            <v/>
          </cell>
          <cell r="C56" t="str">
            <v/>
          </cell>
          <cell r="F56" t="str">
            <v/>
          </cell>
        </row>
        <row r="57">
          <cell r="A57" t="str">
            <v/>
          </cell>
          <cell r="B57" t="str">
            <v/>
          </cell>
          <cell r="C57" t="str">
            <v/>
          </cell>
          <cell r="F57" t="str">
            <v/>
          </cell>
        </row>
        <row r="58">
          <cell r="A58" t="str">
            <v/>
          </cell>
          <cell r="B58" t="str">
            <v/>
          </cell>
          <cell r="C58" t="str">
            <v/>
          </cell>
          <cell r="F58" t="str">
            <v/>
          </cell>
        </row>
        <row r="59">
          <cell r="A59" t="str">
            <v/>
          </cell>
          <cell r="B59" t="str">
            <v/>
          </cell>
          <cell r="C59" t="str">
            <v/>
          </cell>
          <cell r="F59" t="str">
            <v/>
          </cell>
        </row>
        <row r="60">
          <cell r="A60" t="str">
            <v/>
          </cell>
          <cell r="B60" t="str">
            <v/>
          </cell>
          <cell r="C60" t="str">
            <v/>
          </cell>
          <cell r="F60" t="str">
            <v/>
          </cell>
        </row>
        <row r="61">
          <cell r="A61" t="str">
            <v/>
          </cell>
          <cell r="B61" t="str">
            <v/>
          </cell>
          <cell r="C61" t="str">
            <v/>
          </cell>
          <cell r="F61" t="str">
            <v/>
          </cell>
        </row>
        <row r="62">
          <cell r="A62" t="str">
            <v/>
          </cell>
          <cell r="B62" t="str">
            <v/>
          </cell>
          <cell r="C62" t="str">
            <v/>
          </cell>
          <cell r="F62" t="str">
            <v/>
          </cell>
        </row>
        <row r="63">
          <cell r="A63" t="str">
            <v/>
          </cell>
          <cell r="B63" t="str">
            <v/>
          </cell>
          <cell r="C63" t="str">
            <v/>
          </cell>
          <cell r="F63" t="str">
            <v/>
          </cell>
        </row>
        <row r="64">
          <cell r="A64" t="str">
            <v/>
          </cell>
          <cell r="B64" t="str">
            <v/>
          </cell>
          <cell r="C64" t="str">
            <v/>
          </cell>
          <cell r="F64" t="str">
            <v/>
          </cell>
        </row>
        <row r="65">
          <cell r="A65" t="str">
            <v/>
          </cell>
          <cell r="B65" t="str">
            <v/>
          </cell>
          <cell r="C65" t="str">
            <v/>
          </cell>
          <cell r="F65" t="str">
            <v/>
          </cell>
        </row>
        <row r="66">
          <cell r="A66" t="str">
            <v/>
          </cell>
          <cell r="B66" t="str">
            <v/>
          </cell>
          <cell r="C66" t="str">
            <v/>
          </cell>
          <cell r="F66" t="str">
            <v/>
          </cell>
        </row>
        <row r="67">
          <cell r="A67" t="str">
            <v/>
          </cell>
          <cell r="B67" t="str">
            <v/>
          </cell>
          <cell r="C67" t="str">
            <v/>
          </cell>
          <cell r="F67" t="str">
            <v/>
          </cell>
        </row>
        <row r="68">
          <cell r="A68" t="str">
            <v/>
          </cell>
          <cell r="B68" t="str">
            <v/>
          </cell>
          <cell r="C68" t="str">
            <v/>
          </cell>
          <cell r="F68" t="str">
            <v/>
          </cell>
        </row>
        <row r="69">
          <cell r="A69" t="str">
            <v/>
          </cell>
          <cell r="B69" t="str">
            <v/>
          </cell>
          <cell r="C69" t="str">
            <v/>
          </cell>
          <cell r="F69" t="str">
            <v/>
          </cell>
        </row>
        <row r="70">
          <cell r="A70" t="str">
            <v/>
          </cell>
          <cell r="B70" t="str">
            <v/>
          </cell>
          <cell r="C70" t="str">
            <v/>
          </cell>
          <cell r="F70" t="str">
            <v/>
          </cell>
        </row>
        <row r="71">
          <cell r="A71" t="str">
            <v/>
          </cell>
          <cell r="B71" t="str">
            <v/>
          </cell>
          <cell r="C71" t="str">
            <v/>
          </cell>
          <cell r="F71" t="str">
            <v/>
          </cell>
        </row>
        <row r="72">
          <cell r="A72" t="str">
            <v/>
          </cell>
          <cell r="B72" t="str">
            <v/>
          </cell>
          <cell r="C72" t="str">
            <v/>
          </cell>
          <cell r="F72" t="str">
            <v/>
          </cell>
        </row>
        <row r="73">
          <cell r="A73" t="str">
            <v/>
          </cell>
          <cell r="B73" t="str">
            <v/>
          </cell>
          <cell r="C73" t="str">
            <v/>
          </cell>
          <cell r="F73" t="str">
            <v/>
          </cell>
        </row>
        <row r="74">
          <cell r="A74" t="str">
            <v/>
          </cell>
          <cell r="B74" t="str">
            <v/>
          </cell>
          <cell r="C74" t="str">
            <v/>
          </cell>
          <cell r="F74" t="str">
            <v/>
          </cell>
        </row>
        <row r="75">
          <cell r="A75" t="str">
            <v/>
          </cell>
          <cell r="B75" t="str">
            <v/>
          </cell>
          <cell r="C75" t="str">
            <v/>
          </cell>
          <cell r="F75" t="str">
            <v/>
          </cell>
        </row>
        <row r="76">
          <cell r="A76" t="str">
            <v xml:space="preserve">  Heptanes plus</v>
          </cell>
          <cell r="B76">
            <v>0.08</v>
          </cell>
          <cell r="C76">
            <v>3.5999999999999997E-2</v>
          </cell>
          <cell r="F76">
            <v>1047.6375446434229</v>
          </cell>
        </row>
        <row r="77">
          <cell r="A77" t="str">
            <v xml:space="preserve">  Undecanes plus</v>
          </cell>
          <cell r="B77">
            <v>0</v>
          </cell>
          <cell r="C77">
            <v>0</v>
          </cell>
          <cell r="F77">
            <v>0.7052548907787457</v>
          </cell>
        </row>
        <row r="78">
          <cell r="A78" t="str">
            <v xml:space="preserve">  Pentadecanes plus</v>
          </cell>
          <cell r="B78">
            <v>0</v>
          </cell>
          <cell r="C78">
            <v>0</v>
          </cell>
          <cell r="F78">
            <v>0.7052548907787457</v>
          </cell>
        </row>
        <row r="79">
          <cell r="A79" t="str">
            <v xml:space="preserve">  Dodecanes plus</v>
          </cell>
          <cell r="B79">
            <v>0</v>
          </cell>
          <cell r="C79">
            <v>0</v>
          </cell>
          <cell r="F79">
            <v>0.7052548907787457</v>
          </cell>
        </row>
      </sheetData>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NA"/>
      <sheetName val="Mix-No.251"/>
      <sheetName val="DATA"/>
      <sheetName val="Sort-comp"/>
      <sheetName val="Gasoline"/>
      <sheetName val="Gasoline-Adjust"/>
      <sheetName val="GASOL-1"/>
    </sheetNames>
    <sheetDataSet>
      <sheetData sheetId="0" refreshError="1">
        <row r="32">
          <cell r="A32">
            <v>1</v>
          </cell>
          <cell r="B32" t="str">
            <v>Ethane</v>
          </cell>
          <cell r="D32" t="str">
            <v>n-C2</v>
          </cell>
          <cell r="E32" t="str">
            <v>P</v>
          </cell>
          <cell r="F32">
            <v>2</v>
          </cell>
          <cell r="G32">
            <v>0.35799999999999998</v>
          </cell>
          <cell r="H32">
            <v>0</v>
          </cell>
          <cell r="I32">
            <v>0</v>
          </cell>
          <cell r="J32">
            <v>0</v>
          </cell>
          <cell r="K32">
            <v>30.07</v>
          </cell>
        </row>
        <row r="33">
          <cell r="A33">
            <v>2</v>
          </cell>
          <cell r="B33" t="str">
            <v>Propane</v>
          </cell>
          <cell r="D33" t="str">
            <v>n-C3</v>
          </cell>
          <cell r="E33" t="str">
            <v>P</v>
          </cell>
          <cell r="F33">
            <v>3</v>
          </cell>
          <cell r="G33">
            <v>0.50760000000000005</v>
          </cell>
          <cell r="H33">
            <v>0</v>
          </cell>
          <cell r="I33">
            <v>0</v>
          </cell>
          <cell r="J33">
            <v>0</v>
          </cell>
          <cell r="K33">
            <v>44.097000000000001</v>
          </cell>
        </row>
        <row r="34">
          <cell r="A34">
            <v>3</v>
          </cell>
          <cell r="B34" t="str">
            <v>iso-Butane</v>
          </cell>
          <cell r="D34" t="str">
            <v>iC4</v>
          </cell>
          <cell r="E34" t="str">
            <v>I</v>
          </cell>
          <cell r="F34">
            <v>4</v>
          </cell>
          <cell r="G34">
            <v>0.56330000000000002</v>
          </cell>
          <cell r="H34">
            <v>59122.18</v>
          </cell>
          <cell r="I34">
            <v>0.18119928170251412</v>
          </cell>
          <cell r="J34">
            <v>0.21978141551318317</v>
          </cell>
          <cell r="K34">
            <v>56.11</v>
          </cell>
        </row>
        <row r="35">
          <cell r="A35">
            <v>4</v>
          </cell>
          <cell r="B35" t="str">
            <v>1-Butene</v>
          </cell>
          <cell r="D35" t="str">
            <v>1C4ene</v>
          </cell>
          <cell r="E35" t="str">
            <v>O</v>
          </cell>
          <cell r="F35">
            <v>4</v>
          </cell>
          <cell r="G35">
            <v>0.61040000000000005</v>
          </cell>
          <cell r="H35">
            <v>0</v>
          </cell>
          <cell r="I35">
            <v>0</v>
          </cell>
          <cell r="J35">
            <v>0</v>
          </cell>
          <cell r="K35">
            <v>56.11</v>
          </cell>
        </row>
        <row r="36">
          <cell r="A36">
            <v>5</v>
          </cell>
          <cell r="B36" t="str">
            <v>n-Butane</v>
          </cell>
          <cell r="D36" t="str">
            <v>n-C4</v>
          </cell>
          <cell r="E36" t="str">
            <v>P</v>
          </cell>
          <cell r="F36">
            <v>4</v>
          </cell>
          <cell r="G36">
            <v>0.5847</v>
          </cell>
          <cell r="H36">
            <v>541743.30000000005</v>
          </cell>
          <cell r="I36">
            <v>1.6603497507559704</v>
          </cell>
          <cell r="J36">
            <v>1.9401742356321461</v>
          </cell>
          <cell r="K36">
            <v>56.11</v>
          </cell>
        </row>
        <row r="37">
          <cell r="A37">
            <v>6</v>
          </cell>
          <cell r="B37" t="str">
            <v>t2-Butene</v>
          </cell>
          <cell r="D37" t="str">
            <v>t2C4ene</v>
          </cell>
          <cell r="E37" t="str">
            <v>O</v>
          </cell>
          <cell r="F37">
            <v>4</v>
          </cell>
          <cell r="G37">
            <v>0.61</v>
          </cell>
          <cell r="H37">
            <v>0</v>
          </cell>
          <cell r="I37">
            <v>0</v>
          </cell>
          <cell r="J37">
            <v>0</v>
          </cell>
          <cell r="K37">
            <v>56.11</v>
          </cell>
        </row>
        <row r="38">
          <cell r="A38">
            <v>7</v>
          </cell>
          <cell r="B38" t="str">
            <v>c2-Butene</v>
          </cell>
          <cell r="D38" t="str">
            <v>c2C4ene</v>
          </cell>
          <cell r="E38" t="str">
            <v>O</v>
          </cell>
          <cell r="F38">
            <v>4</v>
          </cell>
          <cell r="G38">
            <v>0.62709999999999999</v>
          </cell>
          <cell r="H38">
            <v>0</v>
          </cell>
          <cell r="I38">
            <v>0</v>
          </cell>
          <cell r="J38">
            <v>0</v>
          </cell>
          <cell r="K38">
            <v>56.11</v>
          </cell>
        </row>
        <row r="39">
          <cell r="A39">
            <v>8</v>
          </cell>
          <cell r="B39" t="str">
            <v xml:space="preserve">3-Methylbutene </v>
          </cell>
          <cell r="D39" t="str">
            <v>3MC4ene</v>
          </cell>
          <cell r="E39" t="str">
            <v>O</v>
          </cell>
          <cell r="F39">
            <v>4</v>
          </cell>
          <cell r="G39">
            <v>0.63260000000000005</v>
          </cell>
          <cell r="H39">
            <v>0</v>
          </cell>
          <cell r="I39">
            <v>0</v>
          </cell>
          <cell r="J39">
            <v>0</v>
          </cell>
          <cell r="K39">
            <v>70.13</v>
          </cell>
        </row>
        <row r="40">
          <cell r="A40">
            <v>9</v>
          </cell>
          <cell r="B40" t="str">
            <v>iso-Pentane</v>
          </cell>
          <cell r="D40" t="str">
            <v>i-C5</v>
          </cell>
          <cell r="E40" t="str">
            <v>I</v>
          </cell>
          <cell r="F40">
            <v>5</v>
          </cell>
          <cell r="G40">
            <v>0.62460000000000004</v>
          </cell>
          <cell r="H40">
            <v>7659337.0599999996</v>
          </cell>
          <cell r="I40">
            <v>23.474546669108719</v>
          </cell>
          <cell r="J40">
            <v>25.678489881164921</v>
          </cell>
          <cell r="K40">
            <v>72.150000000000006</v>
          </cell>
        </row>
        <row r="41">
          <cell r="A41">
            <v>10</v>
          </cell>
          <cell r="B41" t="str">
            <v>1-Pentene</v>
          </cell>
          <cell r="D41" t="str">
            <v>C5ene</v>
          </cell>
          <cell r="E41" t="str">
            <v>O</v>
          </cell>
          <cell r="F41">
            <v>5</v>
          </cell>
          <cell r="G41">
            <v>0.64559999999999995</v>
          </cell>
          <cell r="H41">
            <v>0</v>
          </cell>
          <cell r="I41">
            <v>0</v>
          </cell>
          <cell r="J41">
            <v>0</v>
          </cell>
          <cell r="K41">
            <v>70.13</v>
          </cell>
        </row>
        <row r="42">
          <cell r="A42">
            <v>11</v>
          </cell>
          <cell r="B42" t="str">
            <v>2-Methyl-1-Butene</v>
          </cell>
          <cell r="D42" t="str">
            <v>2M1C4ene</v>
          </cell>
          <cell r="E42" t="str">
            <v>O</v>
          </cell>
          <cell r="F42">
            <v>5</v>
          </cell>
          <cell r="G42">
            <v>0.65339999999999998</v>
          </cell>
          <cell r="H42">
            <v>0</v>
          </cell>
          <cell r="I42">
            <v>0</v>
          </cell>
          <cell r="J42">
            <v>0</v>
          </cell>
          <cell r="K42">
            <v>70.13</v>
          </cell>
        </row>
        <row r="43">
          <cell r="A43">
            <v>12</v>
          </cell>
          <cell r="B43" t="str">
            <v>n-Pentane</v>
          </cell>
          <cell r="D43" t="str">
            <v>n-C5</v>
          </cell>
          <cell r="E43" t="str">
            <v>P</v>
          </cell>
          <cell r="F43">
            <v>5</v>
          </cell>
          <cell r="G43">
            <v>0.63090000000000002</v>
          </cell>
          <cell r="H43">
            <v>5181076.95</v>
          </cell>
          <cell r="I43">
            <v>15.879106991410882</v>
          </cell>
          <cell r="J43">
            <v>17.196489274988398</v>
          </cell>
          <cell r="K43">
            <v>72.150000000000006</v>
          </cell>
        </row>
        <row r="44">
          <cell r="A44">
            <v>13</v>
          </cell>
          <cell r="B44" t="str">
            <v>Isopreen</v>
          </cell>
          <cell r="D44" t="str">
            <v>C5</v>
          </cell>
          <cell r="E44" t="str">
            <v>O</v>
          </cell>
          <cell r="G44">
            <v>0.68089999999999995</v>
          </cell>
          <cell r="H44">
            <v>0</v>
          </cell>
          <cell r="I44">
            <v>0</v>
          </cell>
          <cell r="J44">
            <v>0</v>
          </cell>
        </row>
        <row r="45">
          <cell r="A45">
            <v>14</v>
          </cell>
          <cell r="B45" t="str">
            <v>T2-Pentene</v>
          </cell>
          <cell r="D45" t="str">
            <v>t2C5ene</v>
          </cell>
          <cell r="E45" t="str">
            <v>O</v>
          </cell>
          <cell r="F45">
            <v>5</v>
          </cell>
          <cell r="G45">
            <v>0.65339999999999998</v>
          </cell>
          <cell r="H45">
            <v>0</v>
          </cell>
          <cell r="I45">
            <v>0</v>
          </cell>
          <cell r="J45">
            <v>0</v>
          </cell>
          <cell r="K45">
            <v>70.13</v>
          </cell>
        </row>
        <row r="46">
          <cell r="A46">
            <v>15</v>
          </cell>
          <cell r="B46" t="str">
            <v>C2-Pentene</v>
          </cell>
          <cell r="D46" t="str">
            <v>c2C5ene</v>
          </cell>
          <cell r="E46" t="str">
            <v>O</v>
          </cell>
          <cell r="F46">
            <v>5</v>
          </cell>
          <cell r="G46">
            <v>0.66069999999999995</v>
          </cell>
          <cell r="H46">
            <v>0</v>
          </cell>
          <cell r="I46">
            <v>0</v>
          </cell>
          <cell r="J46">
            <v>0</v>
          </cell>
          <cell r="K46">
            <v>70.13</v>
          </cell>
        </row>
        <row r="47">
          <cell r="A47">
            <v>16</v>
          </cell>
          <cell r="B47" t="str">
            <v>2-Methyl-2-Butene</v>
          </cell>
          <cell r="D47" t="str">
            <v>2M2C4ene</v>
          </cell>
          <cell r="E47" t="str">
            <v>O</v>
          </cell>
          <cell r="F47">
            <v>5</v>
          </cell>
          <cell r="G47">
            <v>0.66759999999999997</v>
          </cell>
          <cell r="H47">
            <v>0</v>
          </cell>
          <cell r="I47">
            <v>0</v>
          </cell>
          <cell r="J47">
            <v>0</v>
          </cell>
        </row>
        <row r="48">
          <cell r="A48">
            <v>17</v>
          </cell>
          <cell r="B48" t="str">
            <v>2,2-Dimethylbutane</v>
          </cell>
          <cell r="D48" t="str">
            <v>C5</v>
          </cell>
          <cell r="E48" t="str">
            <v>I</v>
          </cell>
          <cell r="F48">
            <v>6</v>
          </cell>
          <cell r="G48">
            <v>0.65390000000000004</v>
          </cell>
          <cell r="H48">
            <v>243370.07</v>
          </cell>
          <cell r="I48">
            <v>0.74588727736173766</v>
          </cell>
          <cell r="J48">
            <v>0.7793564028193366</v>
          </cell>
          <cell r="K48">
            <v>86.18</v>
          </cell>
        </row>
        <row r="49">
          <cell r="A49">
            <v>18</v>
          </cell>
          <cell r="B49" t="str">
            <v>Cyclopentene</v>
          </cell>
          <cell r="D49" t="str">
            <v>CycC5ene</v>
          </cell>
          <cell r="E49" t="str">
            <v>O</v>
          </cell>
          <cell r="F49">
            <v>5</v>
          </cell>
          <cell r="G49">
            <v>0.77749999999999997</v>
          </cell>
          <cell r="H49">
            <v>0</v>
          </cell>
          <cell r="I49">
            <v>0</v>
          </cell>
          <cell r="J49">
            <v>0</v>
          </cell>
        </row>
        <row r="50">
          <cell r="A50">
            <v>19</v>
          </cell>
          <cell r="B50" t="str">
            <v>3-Methyl-1-Pentene</v>
          </cell>
          <cell r="D50" t="str">
            <v>3M1C5ene</v>
          </cell>
          <cell r="E50" t="str">
            <v>O</v>
          </cell>
          <cell r="F50">
            <v>6</v>
          </cell>
          <cell r="G50">
            <v>0.67200000000000004</v>
          </cell>
          <cell r="H50">
            <v>0</v>
          </cell>
          <cell r="I50">
            <v>0</v>
          </cell>
          <cell r="J50">
            <v>0</v>
          </cell>
          <cell r="K50">
            <v>84.16</v>
          </cell>
        </row>
        <row r="51">
          <cell r="A51">
            <v>20</v>
          </cell>
          <cell r="B51" t="str">
            <v>Cyclopentane</v>
          </cell>
          <cell r="D51" t="str">
            <v>CycC5</v>
          </cell>
          <cell r="E51" t="str">
            <v>N</v>
          </cell>
          <cell r="F51">
            <v>5</v>
          </cell>
          <cell r="G51">
            <v>0.75019999999999998</v>
          </cell>
          <cell r="H51">
            <v>759194.65</v>
          </cell>
          <cell r="I51">
            <v>2.3268006229200546</v>
          </cell>
          <cell r="J51">
            <v>2.1191239372363526</v>
          </cell>
          <cell r="K51">
            <v>70.13</v>
          </cell>
        </row>
        <row r="52">
          <cell r="A52">
            <v>21</v>
          </cell>
          <cell r="B52" t="str">
            <v>2,3-Dimethylbutane</v>
          </cell>
          <cell r="D52" t="str">
            <v>23DMC4</v>
          </cell>
          <cell r="E52" t="str">
            <v>I</v>
          </cell>
          <cell r="F52">
            <v>6</v>
          </cell>
          <cell r="G52">
            <v>0.66620000000000001</v>
          </cell>
          <cell r="H52">
            <v>0</v>
          </cell>
          <cell r="I52">
            <v>0</v>
          </cell>
          <cell r="J52">
            <v>0</v>
          </cell>
          <cell r="K52">
            <v>86.18</v>
          </cell>
        </row>
        <row r="53">
          <cell r="A53">
            <v>22</v>
          </cell>
          <cell r="B53" t="str">
            <v>2,3-Dimethyl-1-butene</v>
          </cell>
          <cell r="D53" t="str">
            <v>23DM1C4ene</v>
          </cell>
          <cell r="E53" t="str">
            <v>O</v>
          </cell>
          <cell r="F53">
            <v>6</v>
          </cell>
          <cell r="G53">
            <v>0.68289999999999995</v>
          </cell>
          <cell r="H53">
            <v>0</v>
          </cell>
          <cell r="I53">
            <v>0</v>
          </cell>
          <cell r="J53">
            <v>0</v>
          </cell>
          <cell r="K53">
            <v>86.18</v>
          </cell>
        </row>
        <row r="54">
          <cell r="A54">
            <v>23</v>
          </cell>
          <cell r="B54" t="str">
            <v>2-Methylpentane</v>
          </cell>
          <cell r="D54" t="str">
            <v>2MC5</v>
          </cell>
          <cell r="E54" t="str">
            <v>I</v>
          </cell>
          <cell r="F54">
            <v>6</v>
          </cell>
          <cell r="G54">
            <v>0.65769999999999995</v>
          </cell>
          <cell r="H54">
            <v>2628593.1800000002</v>
          </cell>
          <cell r="I54">
            <v>8.056184601178904</v>
          </cell>
          <cell r="J54">
            <v>8.3690432640180532</v>
          </cell>
          <cell r="K54">
            <v>86.18</v>
          </cell>
        </row>
        <row r="55">
          <cell r="A55">
            <v>24</v>
          </cell>
          <cell r="B55" t="str">
            <v>4-Methyl-C2-Pentene</v>
          </cell>
          <cell r="D55" t="str">
            <v>4Mc2C5ene</v>
          </cell>
          <cell r="E55" t="str">
            <v>O</v>
          </cell>
          <cell r="F55">
            <v>6</v>
          </cell>
          <cell r="G55">
            <v>0.67390000000000005</v>
          </cell>
          <cell r="H55">
            <v>0</v>
          </cell>
          <cell r="I55">
            <v>0</v>
          </cell>
          <cell r="J55">
            <v>0</v>
          </cell>
          <cell r="K55">
            <v>84.16</v>
          </cell>
        </row>
        <row r="56">
          <cell r="A56">
            <v>25</v>
          </cell>
          <cell r="B56" t="str">
            <v>3-Methylpentane</v>
          </cell>
          <cell r="D56" t="str">
            <v>3MC5</v>
          </cell>
          <cell r="E56" t="str">
            <v>I</v>
          </cell>
          <cell r="F56">
            <v>6</v>
          </cell>
          <cell r="G56">
            <v>0.66879999999999995</v>
          </cell>
          <cell r="H56">
            <v>1234734.83</v>
          </cell>
          <cell r="I56">
            <v>3.7842492325059034</v>
          </cell>
          <cell r="J56">
            <v>3.8659631737976192</v>
          </cell>
          <cell r="K56">
            <v>86.18</v>
          </cell>
        </row>
        <row r="57">
          <cell r="A57">
            <v>26</v>
          </cell>
          <cell r="B57" t="str">
            <v>2-Methyl-1-pentene</v>
          </cell>
          <cell r="D57" t="str">
            <v>2M1C5ene</v>
          </cell>
          <cell r="E57" t="str">
            <v>O</v>
          </cell>
          <cell r="F57">
            <v>6</v>
          </cell>
          <cell r="G57">
            <v>0.68469999999999998</v>
          </cell>
          <cell r="H57">
            <v>0</v>
          </cell>
          <cell r="I57">
            <v>0</v>
          </cell>
          <cell r="J57">
            <v>0</v>
          </cell>
          <cell r="K57">
            <v>84.16</v>
          </cell>
        </row>
        <row r="58">
          <cell r="A58">
            <v>27</v>
          </cell>
          <cell r="B58" t="str">
            <v>Unknown</v>
          </cell>
          <cell r="E58" t="str">
            <v>U</v>
          </cell>
          <cell r="G58">
            <v>0.69</v>
          </cell>
          <cell r="H58">
            <v>0</v>
          </cell>
          <cell r="I58">
            <v>0</v>
          </cell>
          <cell r="J58">
            <v>0</v>
          </cell>
          <cell r="K58">
            <v>84.16</v>
          </cell>
        </row>
        <row r="59">
          <cell r="A59">
            <v>28</v>
          </cell>
          <cell r="B59" t="str">
            <v>n-Hexane</v>
          </cell>
          <cell r="D59" t="str">
            <v>n-C6</v>
          </cell>
          <cell r="E59" t="str">
            <v>P</v>
          </cell>
          <cell r="F59">
            <v>6</v>
          </cell>
          <cell r="G59">
            <v>0.66379999999999995</v>
          </cell>
          <cell r="H59">
            <v>1784909.17</v>
          </cell>
          <cell r="I59">
            <v>5.470438666304771</v>
          </cell>
          <cell r="J59">
            <v>5.6306580149802263</v>
          </cell>
          <cell r="K59">
            <v>86.18</v>
          </cell>
        </row>
        <row r="60">
          <cell r="A60">
            <v>29</v>
          </cell>
          <cell r="B60" t="str">
            <v>t3-Hexene</v>
          </cell>
          <cell r="D60" t="str">
            <v>t3C6ene</v>
          </cell>
          <cell r="E60" t="str">
            <v>O</v>
          </cell>
          <cell r="F60">
            <v>6</v>
          </cell>
          <cell r="G60">
            <v>0.68200000000000005</v>
          </cell>
          <cell r="H60">
            <v>0</v>
          </cell>
          <cell r="I60">
            <v>0</v>
          </cell>
          <cell r="J60">
            <v>0</v>
          </cell>
        </row>
        <row r="61">
          <cell r="A61">
            <v>30</v>
          </cell>
          <cell r="B61" t="str">
            <v>Unknown</v>
          </cell>
          <cell r="E61" t="str">
            <v>U</v>
          </cell>
          <cell r="G61">
            <v>0.69</v>
          </cell>
          <cell r="H61">
            <v>0</v>
          </cell>
          <cell r="I61">
            <v>0</v>
          </cell>
          <cell r="J61">
            <v>0</v>
          </cell>
        </row>
        <row r="62">
          <cell r="A62">
            <v>31</v>
          </cell>
          <cell r="B62" t="str">
            <v>t2-Hexene</v>
          </cell>
          <cell r="D62" t="str">
            <v>t2C6ene</v>
          </cell>
          <cell r="E62" t="str">
            <v>O</v>
          </cell>
          <cell r="F62">
            <v>6</v>
          </cell>
          <cell r="G62">
            <v>0.68259999999999998</v>
          </cell>
          <cell r="H62">
            <v>0</v>
          </cell>
          <cell r="I62">
            <v>0</v>
          </cell>
          <cell r="J62">
            <v>0</v>
          </cell>
          <cell r="K62">
            <v>84.16</v>
          </cell>
        </row>
        <row r="63">
          <cell r="A63">
            <v>32</v>
          </cell>
          <cell r="B63" t="str">
            <v>3,3-Dimethyl-1-pentene</v>
          </cell>
          <cell r="D63" t="str">
            <v>33DM1C5ene</v>
          </cell>
          <cell r="E63" t="str">
            <v>O</v>
          </cell>
          <cell r="F63">
            <v>6</v>
          </cell>
          <cell r="G63">
            <v>0.69740000000000002</v>
          </cell>
          <cell r="H63">
            <v>0</v>
          </cell>
          <cell r="I63">
            <v>0</v>
          </cell>
          <cell r="J63">
            <v>0</v>
          </cell>
          <cell r="K63">
            <v>84.16</v>
          </cell>
        </row>
        <row r="64">
          <cell r="A64">
            <v>33</v>
          </cell>
          <cell r="B64" t="str">
            <v>3,4-Dimethyl-2-pentene</v>
          </cell>
          <cell r="D64" t="str">
            <v>34DM2C5ene</v>
          </cell>
          <cell r="E64" t="str">
            <v>O</v>
          </cell>
          <cell r="F64">
            <v>6</v>
          </cell>
          <cell r="G64">
            <v>0.70199999999999996</v>
          </cell>
          <cell r="H64">
            <v>0</v>
          </cell>
          <cell r="I64">
            <v>0</v>
          </cell>
          <cell r="J64">
            <v>0</v>
          </cell>
          <cell r="K64">
            <v>84.16</v>
          </cell>
        </row>
        <row r="65">
          <cell r="A65">
            <v>34</v>
          </cell>
          <cell r="B65" t="str">
            <v>c2-Hexene</v>
          </cell>
          <cell r="D65" t="str">
            <v>c2C6ene</v>
          </cell>
          <cell r="E65" t="str">
            <v>O</v>
          </cell>
          <cell r="F65">
            <v>6</v>
          </cell>
          <cell r="G65">
            <v>0.69199999999999995</v>
          </cell>
          <cell r="H65">
            <v>0</v>
          </cell>
          <cell r="I65">
            <v>0</v>
          </cell>
          <cell r="J65">
            <v>0</v>
          </cell>
          <cell r="K65">
            <v>84.16</v>
          </cell>
        </row>
        <row r="66">
          <cell r="A66">
            <v>35</v>
          </cell>
          <cell r="B66" t="str">
            <v>Methylcyclopentane</v>
          </cell>
          <cell r="D66" t="str">
            <v>MCycC5</v>
          </cell>
          <cell r="E66" t="str">
            <v>N</v>
          </cell>
          <cell r="F66">
            <v>6</v>
          </cell>
          <cell r="G66">
            <v>0.75339999999999996</v>
          </cell>
          <cell r="H66">
            <v>2060595.75</v>
          </cell>
          <cell r="I66">
            <v>6.3153704714415699</v>
          </cell>
          <cell r="J66">
            <v>5.7272674212163945</v>
          </cell>
          <cell r="K66">
            <v>84.16</v>
          </cell>
        </row>
        <row r="67">
          <cell r="A67">
            <v>36</v>
          </cell>
          <cell r="B67" t="str">
            <v>2-2-Dimethylpentane</v>
          </cell>
          <cell r="D67" t="str">
            <v>22DMC5</v>
          </cell>
          <cell r="E67" t="str">
            <v>I</v>
          </cell>
          <cell r="F67">
            <v>7</v>
          </cell>
          <cell r="G67">
            <v>0.67810000000000004</v>
          </cell>
          <cell r="H67">
            <v>0</v>
          </cell>
          <cell r="I67">
            <v>0</v>
          </cell>
          <cell r="J67">
            <v>0</v>
          </cell>
          <cell r="K67">
            <v>100.75</v>
          </cell>
        </row>
        <row r="68">
          <cell r="A68">
            <v>37</v>
          </cell>
          <cell r="B68" t="str">
            <v>2,4-dimethylpentane</v>
          </cell>
          <cell r="D68" t="str">
            <v>24DMC5</v>
          </cell>
          <cell r="E68" t="str">
            <v>I</v>
          </cell>
          <cell r="F68">
            <v>7</v>
          </cell>
          <cell r="G68">
            <v>0.67710000000000004</v>
          </cell>
          <cell r="H68">
            <v>97937</v>
          </cell>
          <cell r="I68">
            <v>0.30016000851286484</v>
          </cell>
          <cell r="J68">
            <v>0.30288255547888354</v>
          </cell>
          <cell r="K68">
            <v>100.75</v>
          </cell>
        </row>
        <row r="69">
          <cell r="A69">
            <v>38</v>
          </cell>
          <cell r="B69" t="str">
            <v>2,2,3-Trimethylbutane</v>
          </cell>
          <cell r="D69" t="str">
            <v>223TMC4</v>
          </cell>
          <cell r="E69" t="str">
            <v>I</v>
          </cell>
          <cell r="F69">
            <v>7</v>
          </cell>
          <cell r="G69">
            <v>0.69440000000000002</v>
          </cell>
          <cell r="H69">
            <v>34389.519999999997</v>
          </cell>
          <cell r="I69">
            <v>0.10539794578099528</v>
          </cell>
          <cell r="J69">
            <v>0.10370427984902751</v>
          </cell>
          <cell r="K69">
            <v>100.75</v>
          </cell>
        </row>
        <row r="70">
          <cell r="A70">
            <v>39</v>
          </cell>
          <cell r="B70" t="str">
            <v>Benzene</v>
          </cell>
          <cell r="D70" t="str">
            <v>Bz</v>
          </cell>
          <cell r="E70" t="str">
            <v>A</v>
          </cell>
          <cell r="F70">
            <v>6</v>
          </cell>
          <cell r="G70">
            <v>0.88419999999999999</v>
          </cell>
          <cell r="H70">
            <v>1141876.6499999999</v>
          </cell>
          <cell r="I70">
            <v>3.4996549310744816</v>
          </cell>
          <cell r="J70">
            <v>2.7042632092016179</v>
          </cell>
          <cell r="K70">
            <v>78.11</v>
          </cell>
        </row>
        <row r="71">
          <cell r="A71">
            <v>40</v>
          </cell>
          <cell r="B71" t="str">
            <v>Cyclohexane</v>
          </cell>
          <cell r="D71" t="str">
            <v>CycC6</v>
          </cell>
          <cell r="E71" t="str">
            <v>N</v>
          </cell>
          <cell r="F71">
            <v>6</v>
          </cell>
          <cell r="G71">
            <v>0.78810000000000002</v>
          </cell>
          <cell r="H71">
            <v>1327199.8500000001</v>
          </cell>
          <cell r="I71">
            <v>4.0676385663668775</v>
          </cell>
          <cell r="J71">
            <v>3.5264300568834548</v>
          </cell>
          <cell r="K71">
            <v>84.16</v>
          </cell>
        </row>
        <row r="72">
          <cell r="A72">
            <v>41</v>
          </cell>
          <cell r="B72" t="str">
            <v>3-3-Dimethylpentane</v>
          </cell>
          <cell r="D72" t="str">
            <v>33DMC5</v>
          </cell>
          <cell r="E72" t="str">
            <v>I</v>
          </cell>
          <cell r="F72">
            <v>7</v>
          </cell>
          <cell r="G72">
            <v>0.69740000000000002</v>
          </cell>
          <cell r="H72">
            <v>0</v>
          </cell>
          <cell r="I72">
            <v>0</v>
          </cell>
          <cell r="J72">
            <v>0</v>
          </cell>
          <cell r="K72">
            <v>100.75</v>
          </cell>
        </row>
        <row r="73">
          <cell r="A73">
            <v>42</v>
          </cell>
          <cell r="B73" t="str">
            <v>4-Methyl t-2 Hexene</v>
          </cell>
          <cell r="D73" t="str">
            <v>4Mt2C6ene</v>
          </cell>
          <cell r="E73" t="str">
            <v>O</v>
          </cell>
          <cell r="F73">
            <v>7</v>
          </cell>
          <cell r="G73">
            <v>0.70109999999999995</v>
          </cell>
          <cell r="H73">
            <v>0</v>
          </cell>
          <cell r="I73">
            <v>0</v>
          </cell>
          <cell r="J73">
            <v>0</v>
          </cell>
        </row>
        <row r="74">
          <cell r="A74">
            <v>43</v>
          </cell>
          <cell r="B74" t="str">
            <v>4-Methyl-1-Hexene</v>
          </cell>
          <cell r="D74" t="str">
            <v>4M1C6ene</v>
          </cell>
          <cell r="E74" t="str">
            <v>O</v>
          </cell>
          <cell r="F74">
            <v>7</v>
          </cell>
          <cell r="G74">
            <v>0.70269999999999999</v>
          </cell>
          <cell r="H74">
            <v>0</v>
          </cell>
          <cell r="I74">
            <v>0</v>
          </cell>
          <cell r="J74">
            <v>0</v>
          </cell>
        </row>
        <row r="75">
          <cell r="A75">
            <v>44</v>
          </cell>
          <cell r="B75" t="str">
            <v>1-1-Dimethylcyclopentane</v>
          </cell>
          <cell r="D75" t="str">
            <v>11DMCycC5</v>
          </cell>
          <cell r="E75" t="str">
            <v>N</v>
          </cell>
          <cell r="F75">
            <v>7</v>
          </cell>
          <cell r="G75">
            <v>0.75900000000000001</v>
          </cell>
          <cell r="H75">
            <v>0</v>
          </cell>
          <cell r="I75">
            <v>0</v>
          </cell>
          <cell r="J75">
            <v>0</v>
          </cell>
          <cell r="K75">
            <v>98.18</v>
          </cell>
        </row>
        <row r="76">
          <cell r="A76">
            <v>45</v>
          </cell>
          <cell r="B76" t="str">
            <v>2-Methylhexane</v>
          </cell>
          <cell r="D76" t="str">
            <v>2MC6</v>
          </cell>
          <cell r="E76" t="str">
            <v>I</v>
          </cell>
          <cell r="F76">
            <v>7</v>
          </cell>
          <cell r="G76">
            <v>0.68289999999999995</v>
          </cell>
          <cell r="H76">
            <v>556395.41</v>
          </cell>
          <cell r="I76">
            <v>1.7052559400647243</v>
          </cell>
          <cell r="J76">
            <v>1.7061087249874942</v>
          </cell>
          <cell r="K76">
            <v>100.75</v>
          </cell>
        </row>
        <row r="77">
          <cell r="A77">
            <v>46</v>
          </cell>
          <cell r="B77" t="str">
            <v>2-3-Dimethylpentane</v>
          </cell>
          <cell r="D77" t="str">
            <v>23DMC5</v>
          </cell>
          <cell r="E77" t="str">
            <v>I</v>
          </cell>
          <cell r="F77">
            <v>7</v>
          </cell>
          <cell r="G77">
            <v>0.69940000000000002</v>
          </cell>
          <cell r="H77">
            <v>0</v>
          </cell>
          <cell r="I77">
            <v>0</v>
          </cell>
          <cell r="J77">
            <v>0</v>
          </cell>
          <cell r="K77">
            <v>100.75</v>
          </cell>
        </row>
        <row r="78">
          <cell r="A78">
            <v>47</v>
          </cell>
          <cell r="B78" t="str">
            <v>3-Methylhexane</v>
          </cell>
          <cell r="D78" t="str">
            <v>3MC6</v>
          </cell>
          <cell r="E78" t="str">
            <v>I</v>
          </cell>
          <cell r="F78">
            <v>7</v>
          </cell>
          <cell r="G78">
            <v>0.6915</v>
          </cell>
          <cell r="H78">
            <v>409170.75</v>
          </cell>
          <cell r="I78">
            <v>1.2540377569582004</v>
          </cell>
          <cell r="J78">
            <v>1.2390609605796035</v>
          </cell>
          <cell r="K78">
            <v>100.75</v>
          </cell>
        </row>
        <row r="79">
          <cell r="A79">
            <v>48</v>
          </cell>
          <cell r="B79" t="str">
            <v>1-cis-3-Dimethylcyclopentane</v>
          </cell>
          <cell r="D79" t="str">
            <v>1c3DMCycC5</v>
          </cell>
          <cell r="E79" t="str">
            <v>N</v>
          </cell>
          <cell r="F79">
            <v>7</v>
          </cell>
          <cell r="G79">
            <v>0.74929999999999997</v>
          </cell>
          <cell r="H79">
            <v>259763.86</v>
          </cell>
          <cell r="I79">
            <v>0.79613141538881749</v>
          </cell>
          <cell r="J79">
            <v>0.72594425821601105</v>
          </cell>
          <cell r="K79">
            <v>98.18</v>
          </cell>
        </row>
        <row r="80">
          <cell r="A80">
            <v>49</v>
          </cell>
          <cell r="B80" t="str">
            <v>1-trans-3-Dimethylcyclopentane</v>
          </cell>
          <cell r="D80" t="str">
            <v>1t3DMCycC5</v>
          </cell>
          <cell r="E80" t="str">
            <v>N</v>
          </cell>
          <cell r="F80">
            <v>7</v>
          </cell>
          <cell r="G80">
            <v>0.75319999999999998</v>
          </cell>
          <cell r="H80">
            <v>255145.27</v>
          </cell>
          <cell r="I80">
            <v>0.78197623385663428</v>
          </cell>
          <cell r="J80">
            <v>0.70934496154604099</v>
          </cell>
          <cell r="K80">
            <v>98.18</v>
          </cell>
        </row>
        <row r="81">
          <cell r="A81">
            <v>50</v>
          </cell>
          <cell r="B81" t="str">
            <v>1-trans-2-Dimethylcyclopentane</v>
          </cell>
          <cell r="D81" t="str">
            <v>1t2DMCycC5</v>
          </cell>
          <cell r="E81" t="str">
            <v>N</v>
          </cell>
          <cell r="F81">
            <v>7</v>
          </cell>
          <cell r="G81">
            <v>0.75590000000000002</v>
          </cell>
          <cell r="H81">
            <v>438214.81</v>
          </cell>
          <cell r="I81">
            <v>1.343052790059563</v>
          </cell>
          <cell r="J81">
            <v>1.2139561054686663</v>
          </cell>
          <cell r="K81">
            <v>98.18</v>
          </cell>
        </row>
        <row r="82">
          <cell r="A82">
            <v>51</v>
          </cell>
          <cell r="B82" t="str">
            <v>1-cis-2-Dimethylcyclopentane</v>
          </cell>
          <cell r="D82" t="str">
            <v>1c2DMCycC5</v>
          </cell>
          <cell r="E82" t="str">
            <v>N</v>
          </cell>
          <cell r="F82">
            <v>7</v>
          </cell>
          <cell r="G82">
            <v>0.77710000000000001</v>
          </cell>
          <cell r="H82">
            <v>0</v>
          </cell>
          <cell r="I82">
            <v>0</v>
          </cell>
          <cell r="J82">
            <v>0</v>
          </cell>
          <cell r="K82">
            <v>98.18</v>
          </cell>
        </row>
        <row r="83">
          <cell r="A83">
            <v>52</v>
          </cell>
          <cell r="B83" t="str">
            <v>3-Ethylpentane</v>
          </cell>
          <cell r="D83" t="str">
            <v>3EC5</v>
          </cell>
          <cell r="E83" t="str">
            <v>I</v>
          </cell>
          <cell r="F83">
            <v>7</v>
          </cell>
          <cell r="G83">
            <v>0.7026</v>
          </cell>
          <cell r="H83">
            <v>0</v>
          </cell>
          <cell r="I83">
            <v>0</v>
          </cell>
          <cell r="J83">
            <v>0</v>
          </cell>
          <cell r="K83">
            <v>100.75</v>
          </cell>
        </row>
        <row r="84">
          <cell r="A84">
            <v>53</v>
          </cell>
          <cell r="B84" t="str">
            <v>Unknown</v>
          </cell>
          <cell r="D84" t="str">
            <v>-</v>
          </cell>
          <cell r="E84" t="str">
            <v>U</v>
          </cell>
          <cell r="G84">
            <v>0.7</v>
          </cell>
          <cell r="H84">
            <v>0</v>
          </cell>
          <cell r="I84">
            <v>0</v>
          </cell>
          <cell r="J84">
            <v>0</v>
          </cell>
          <cell r="K84">
            <v>98.18</v>
          </cell>
        </row>
        <row r="85">
          <cell r="A85">
            <v>54</v>
          </cell>
          <cell r="B85" t="str">
            <v>2-5-Dimethyl cis 3-Hexene</v>
          </cell>
          <cell r="D85" t="str">
            <v>25DMc3C6ene</v>
          </cell>
          <cell r="E85" t="str">
            <v>O</v>
          </cell>
          <cell r="F85">
            <v>8</v>
          </cell>
          <cell r="G85">
            <v>0.71299999999999997</v>
          </cell>
          <cell r="H85">
            <v>0</v>
          </cell>
          <cell r="I85">
            <v>0</v>
          </cell>
          <cell r="J85">
            <v>0</v>
          </cell>
        </row>
        <row r="86">
          <cell r="A86">
            <v>55</v>
          </cell>
          <cell r="B86" t="str">
            <v>1-Heptene</v>
          </cell>
          <cell r="D86" t="str">
            <v>1C7ene</v>
          </cell>
          <cell r="E86" t="str">
            <v>O</v>
          </cell>
          <cell r="F86">
            <v>7</v>
          </cell>
          <cell r="G86">
            <v>0.70130000000000003</v>
          </cell>
          <cell r="H86">
            <v>0</v>
          </cell>
          <cell r="I86">
            <v>0</v>
          </cell>
          <cell r="J86">
            <v>0</v>
          </cell>
          <cell r="K86">
            <v>98.19</v>
          </cell>
        </row>
        <row r="87">
          <cell r="A87">
            <v>56</v>
          </cell>
          <cell r="B87" t="str">
            <v>n-Heptane</v>
          </cell>
          <cell r="D87" t="str">
            <v>n-C7</v>
          </cell>
          <cell r="E87" t="str">
            <v>P</v>
          </cell>
          <cell r="F87">
            <v>7</v>
          </cell>
          <cell r="G87">
            <v>0.68820000000000003</v>
          </cell>
          <cell r="H87">
            <v>641315.65</v>
          </cell>
          <cell r="I87">
            <v>1.9655218248816424</v>
          </cell>
          <cell r="J87">
            <v>1.9513602225816453</v>
          </cell>
          <cell r="K87">
            <v>100.75</v>
          </cell>
        </row>
        <row r="88">
          <cell r="A88">
            <v>57</v>
          </cell>
          <cell r="B88" t="str">
            <v>3-Ethyl-2-pentene</v>
          </cell>
          <cell r="D88" t="str">
            <v>3E2C5ene</v>
          </cell>
          <cell r="E88" t="str">
            <v>O</v>
          </cell>
          <cell r="F88">
            <v>7</v>
          </cell>
          <cell r="G88">
            <v>0.71199999999999997</v>
          </cell>
          <cell r="H88">
            <v>0</v>
          </cell>
          <cell r="I88">
            <v>0</v>
          </cell>
          <cell r="J88">
            <v>0</v>
          </cell>
        </row>
        <row r="89">
          <cell r="A89">
            <v>58</v>
          </cell>
          <cell r="B89" t="str">
            <v>2-Methyl-2-hexene</v>
          </cell>
          <cell r="D89" t="str">
            <v>2M2C6ene</v>
          </cell>
          <cell r="E89" t="str">
            <v>O</v>
          </cell>
          <cell r="F89">
            <v>8</v>
          </cell>
          <cell r="G89">
            <v>0.71250000000000002</v>
          </cell>
          <cell r="H89">
            <v>0</v>
          </cell>
          <cell r="I89">
            <v>0</v>
          </cell>
          <cell r="J89">
            <v>0</v>
          </cell>
        </row>
        <row r="90">
          <cell r="A90">
            <v>59</v>
          </cell>
          <cell r="B90" t="str">
            <v>3-Methyl c2-Hexene</v>
          </cell>
          <cell r="D90" t="str">
            <v>3Mc2C6ene</v>
          </cell>
          <cell r="E90" t="str">
            <v>O</v>
          </cell>
          <cell r="F90">
            <v>7</v>
          </cell>
          <cell r="G90">
            <v>0.72</v>
          </cell>
          <cell r="H90">
            <v>0</v>
          </cell>
          <cell r="I90">
            <v>0</v>
          </cell>
          <cell r="J90">
            <v>0</v>
          </cell>
        </row>
        <row r="91">
          <cell r="A91">
            <v>60</v>
          </cell>
          <cell r="B91" t="str">
            <v>Methylcyclohexane</v>
          </cell>
          <cell r="D91" t="str">
            <v>MCycC6</v>
          </cell>
          <cell r="E91" t="str">
            <v>N</v>
          </cell>
          <cell r="F91">
            <v>7</v>
          </cell>
          <cell r="G91">
            <v>0.77370000000000005</v>
          </cell>
          <cell r="H91">
            <v>1833519.53</v>
          </cell>
          <cell r="I91">
            <v>5.6194210332489645</v>
          </cell>
          <cell r="J91">
            <v>4.9624166060791906</v>
          </cell>
          <cell r="K91">
            <v>98.18</v>
          </cell>
        </row>
        <row r="92">
          <cell r="A92">
            <v>61</v>
          </cell>
          <cell r="B92" t="str">
            <v>1-1-3-Trimethylcyclopentane</v>
          </cell>
          <cell r="D92" t="str">
            <v>113TMCycC5</v>
          </cell>
          <cell r="E92" t="str">
            <v>N</v>
          </cell>
          <cell r="F92">
            <v>8</v>
          </cell>
          <cell r="G92">
            <v>0.75260000000000005</v>
          </cell>
          <cell r="H92">
            <v>88322.11</v>
          </cell>
          <cell r="I92">
            <v>0.27069202946255427</v>
          </cell>
          <cell r="J92">
            <v>0.24574545804896736</v>
          </cell>
          <cell r="K92">
            <v>112.21</v>
          </cell>
        </row>
        <row r="93">
          <cell r="A93">
            <v>62</v>
          </cell>
          <cell r="B93" t="str">
            <v>2,2-Dimethylhexane</v>
          </cell>
          <cell r="D93" t="str">
            <v>22DMC6</v>
          </cell>
          <cell r="E93" t="str">
            <v>I</v>
          </cell>
          <cell r="F93">
            <v>8</v>
          </cell>
          <cell r="G93">
            <v>0.69950000000000001</v>
          </cell>
          <cell r="H93">
            <v>0</v>
          </cell>
          <cell r="I93">
            <v>0</v>
          </cell>
          <cell r="J93">
            <v>0</v>
          </cell>
          <cell r="K93">
            <v>114.22</v>
          </cell>
        </row>
        <row r="94">
          <cell r="A94">
            <v>63</v>
          </cell>
          <cell r="B94" t="str">
            <v>2-2-3-Trimethylpentane</v>
          </cell>
          <cell r="D94" t="str">
            <v>223TMC5</v>
          </cell>
          <cell r="E94" t="str">
            <v>I</v>
          </cell>
          <cell r="F94">
            <v>8</v>
          </cell>
          <cell r="G94">
            <v>0.72</v>
          </cell>
          <cell r="H94">
            <v>0</v>
          </cell>
          <cell r="I94">
            <v>0</v>
          </cell>
          <cell r="J94">
            <v>0</v>
          </cell>
          <cell r="K94">
            <v>114.22</v>
          </cell>
        </row>
        <row r="95">
          <cell r="A95">
            <v>64</v>
          </cell>
          <cell r="B95" t="str">
            <v>Ethylcyclopentane</v>
          </cell>
          <cell r="D95" t="str">
            <v>ECycC5</v>
          </cell>
          <cell r="E95" t="str">
            <v>N</v>
          </cell>
          <cell r="F95">
            <v>7</v>
          </cell>
          <cell r="G95">
            <v>0.77090000000000003</v>
          </cell>
          <cell r="H95">
            <v>103543.07</v>
          </cell>
          <cell r="I95">
            <v>0.31734164588100672</v>
          </cell>
          <cell r="J95">
            <v>0.28125695449925908</v>
          </cell>
          <cell r="K95">
            <v>98.18</v>
          </cell>
        </row>
        <row r="96">
          <cell r="A96">
            <v>65</v>
          </cell>
          <cell r="B96" t="str">
            <v>Unknown</v>
          </cell>
          <cell r="E96" t="str">
            <v>U</v>
          </cell>
          <cell r="G96">
            <v>0.72</v>
          </cell>
          <cell r="H96">
            <v>37199.47</v>
          </cell>
          <cell r="I96">
            <v>0.11400995774706248</v>
          </cell>
          <cell r="J96">
            <v>0.10818935557164111</v>
          </cell>
        </row>
        <row r="97">
          <cell r="A97">
            <v>66</v>
          </cell>
          <cell r="B97" t="str">
            <v>2,5-Dimethylhexane</v>
          </cell>
          <cell r="D97" t="str">
            <v>25DMC6</v>
          </cell>
          <cell r="E97" t="str">
            <v>I</v>
          </cell>
          <cell r="F97">
            <v>8</v>
          </cell>
          <cell r="G97">
            <v>0.72</v>
          </cell>
          <cell r="H97">
            <v>0</v>
          </cell>
          <cell r="I97">
            <v>0</v>
          </cell>
          <cell r="J97">
            <v>0</v>
          </cell>
          <cell r="K97">
            <v>114.22</v>
          </cell>
        </row>
        <row r="98">
          <cell r="A98">
            <v>67</v>
          </cell>
          <cell r="B98" t="str">
            <v>2,4-Dimethylhexane</v>
          </cell>
          <cell r="D98" t="str">
            <v>24DMC6</v>
          </cell>
          <cell r="E98" t="str">
            <v>I</v>
          </cell>
          <cell r="F98">
            <v>8</v>
          </cell>
          <cell r="G98">
            <v>0.70450000000000002</v>
          </cell>
          <cell r="H98">
            <v>0</v>
          </cell>
          <cell r="I98">
            <v>0</v>
          </cell>
          <cell r="J98">
            <v>0</v>
          </cell>
          <cell r="K98">
            <v>114.22</v>
          </cell>
        </row>
        <row r="99">
          <cell r="A99">
            <v>68</v>
          </cell>
          <cell r="B99" t="str">
            <v>1t-2c-4-Trimethylcyclopentane</v>
          </cell>
          <cell r="D99" t="str">
            <v>1t2c4TMCycC5</v>
          </cell>
          <cell r="E99" t="str">
            <v>N</v>
          </cell>
          <cell r="F99">
            <v>8</v>
          </cell>
          <cell r="G99">
            <v>0.75160000000000005</v>
          </cell>
          <cell r="H99">
            <v>41031.760000000002</v>
          </cell>
          <cell r="I99">
            <v>0.12575526543490026</v>
          </cell>
          <cell r="J99">
            <v>0.11431774588233314</v>
          </cell>
          <cell r="K99">
            <v>112.21</v>
          </cell>
        </row>
        <row r="100">
          <cell r="A100">
            <v>69</v>
          </cell>
          <cell r="B100" t="str">
            <v>1t-2c-3-Trimethylcyclopentane</v>
          </cell>
          <cell r="D100" t="str">
            <v>1t2c3TMCycC5</v>
          </cell>
          <cell r="E100" t="str">
            <v>N</v>
          </cell>
          <cell r="F100">
            <v>8</v>
          </cell>
          <cell r="G100">
            <v>0.75790000000000002</v>
          </cell>
          <cell r="H100">
            <v>81450.990000000005</v>
          </cell>
          <cell r="I100">
            <v>0.24963323209595215</v>
          </cell>
          <cell r="J100">
            <v>0.22504260081277092</v>
          </cell>
          <cell r="K100">
            <v>112.21</v>
          </cell>
        </row>
        <row r="101">
          <cell r="A101">
            <v>70</v>
          </cell>
          <cell r="B101" t="str">
            <v>2,3,4-Trimethylpentane</v>
          </cell>
          <cell r="D101" t="str">
            <v>234TMC5</v>
          </cell>
          <cell r="E101" t="str">
            <v>I</v>
          </cell>
          <cell r="F101">
            <v>8</v>
          </cell>
          <cell r="G101">
            <v>0.72299999999999998</v>
          </cell>
          <cell r="H101">
            <v>60747.5</v>
          </cell>
          <cell r="I101">
            <v>0.18618060709573761</v>
          </cell>
          <cell r="J101">
            <v>0.1759423508385376</v>
          </cell>
          <cell r="K101">
            <v>114.22</v>
          </cell>
        </row>
        <row r="102">
          <cell r="A102">
            <v>71</v>
          </cell>
          <cell r="B102" t="str">
            <v>Toluene</v>
          </cell>
          <cell r="D102" t="str">
            <v>Tol</v>
          </cell>
          <cell r="E102" t="str">
            <v>A</v>
          </cell>
          <cell r="F102">
            <v>7</v>
          </cell>
          <cell r="G102">
            <v>0.87150000000000005</v>
          </cell>
          <cell r="H102">
            <v>964059.18</v>
          </cell>
          <cell r="I102">
            <v>2.9546750633132062</v>
          </cell>
          <cell r="J102">
            <v>2.3164161333925493</v>
          </cell>
          <cell r="K102">
            <v>92.13</v>
          </cell>
        </row>
        <row r="103">
          <cell r="A103">
            <v>72</v>
          </cell>
          <cell r="B103" t="str">
            <v>2,3 Dimethylhexane</v>
          </cell>
          <cell r="D103" t="str">
            <v>23DMC6</v>
          </cell>
          <cell r="E103" t="str">
            <v>I</v>
          </cell>
          <cell r="F103">
            <v>8</v>
          </cell>
          <cell r="G103">
            <v>0.71630000000000005</v>
          </cell>
          <cell r="H103">
            <v>46877.4</v>
          </cell>
          <cell r="I103">
            <v>0.14367114352145735</v>
          </cell>
          <cell r="J103">
            <v>0.13704047110587433</v>
          </cell>
          <cell r="K103">
            <v>114.22</v>
          </cell>
        </row>
        <row r="104">
          <cell r="A104">
            <v>73</v>
          </cell>
          <cell r="B104" t="str">
            <v>Unknown</v>
          </cell>
          <cell r="D104" t="str">
            <v>-</v>
          </cell>
          <cell r="E104" t="str">
            <v>U</v>
          </cell>
          <cell r="G104">
            <v>0.72</v>
          </cell>
          <cell r="H104">
            <v>0</v>
          </cell>
          <cell r="I104">
            <v>0</v>
          </cell>
          <cell r="J104">
            <v>0</v>
          </cell>
        </row>
        <row r="105">
          <cell r="A105">
            <v>74</v>
          </cell>
          <cell r="B105" t="str">
            <v>3-3-Dimethylhexane</v>
          </cell>
          <cell r="D105" t="str">
            <v>33DMC6</v>
          </cell>
          <cell r="E105" t="str">
            <v>I</v>
          </cell>
          <cell r="F105">
            <v>8</v>
          </cell>
          <cell r="G105">
            <v>0.71409999999999996</v>
          </cell>
          <cell r="H105">
            <v>140553.29</v>
          </cell>
          <cell r="I105">
            <v>0.43077158502824425</v>
          </cell>
          <cell r="J105">
            <v>0.41215660194571113</v>
          </cell>
          <cell r="K105">
            <v>114.22</v>
          </cell>
        </row>
        <row r="106">
          <cell r="A106">
            <v>75</v>
          </cell>
          <cell r="B106" t="str">
            <v>1c-2t-4-Trimethylcyclopentane</v>
          </cell>
          <cell r="D106" t="str">
            <v>1c2t4TMCycC5</v>
          </cell>
          <cell r="E106" t="str">
            <v>N</v>
          </cell>
          <cell r="F106">
            <v>8</v>
          </cell>
          <cell r="G106">
            <v>0.755</v>
          </cell>
          <cell r="H106">
            <v>0</v>
          </cell>
          <cell r="I106">
            <v>0</v>
          </cell>
          <cell r="J106">
            <v>0</v>
          </cell>
          <cell r="K106">
            <v>112.21</v>
          </cell>
        </row>
        <row r="107">
          <cell r="A107">
            <v>76</v>
          </cell>
          <cell r="B107" t="str">
            <v>1c-2c-4-Trimethylcyclopentane</v>
          </cell>
          <cell r="D107" t="str">
            <v>1c2c4TMCycC5</v>
          </cell>
          <cell r="E107" t="str">
            <v>N</v>
          </cell>
          <cell r="F107">
            <v>8</v>
          </cell>
          <cell r="G107">
            <v>0.76</v>
          </cell>
          <cell r="H107">
            <v>47822.36</v>
          </cell>
          <cell r="I107">
            <v>0.14656728289313828</v>
          </cell>
          <cell r="J107">
            <v>0.13176427907747706</v>
          </cell>
          <cell r="K107">
            <v>112.21</v>
          </cell>
        </row>
        <row r="108">
          <cell r="A108">
            <v>77</v>
          </cell>
          <cell r="B108" t="str">
            <v>1c-2t-3-Trimethylcyclopentane</v>
          </cell>
          <cell r="D108" t="str">
            <v>1c2t3TMCycC5</v>
          </cell>
          <cell r="E108" t="str">
            <v>N</v>
          </cell>
          <cell r="F108">
            <v>8</v>
          </cell>
          <cell r="G108">
            <v>0.72340000000000004</v>
          </cell>
          <cell r="H108">
            <v>7715.67</v>
          </cell>
          <cell r="I108">
            <v>2.3647197411422197E-2</v>
          </cell>
          <cell r="J108">
            <v>2.2334458023430089E-2</v>
          </cell>
          <cell r="K108">
            <v>112.21</v>
          </cell>
        </row>
        <row r="109">
          <cell r="A109">
            <v>78</v>
          </cell>
          <cell r="B109" t="str">
            <v>2-methylheptane</v>
          </cell>
          <cell r="D109" t="str">
            <v>2MC7</v>
          </cell>
          <cell r="E109" t="str">
            <v>I</v>
          </cell>
          <cell r="F109">
            <v>8</v>
          </cell>
          <cell r="G109">
            <v>0.70189999999999997</v>
          </cell>
          <cell r="H109">
            <v>324448.02</v>
          </cell>
          <cell r="I109">
            <v>0.99437720621605852</v>
          </cell>
          <cell r="J109">
            <v>0.96794384773201281</v>
          </cell>
          <cell r="K109">
            <v>114.22</v>
          </cell>
        </row>
        <row r="110">
          <cell r="A110">
            <v>79</v>
          </cell>
          <cell r="B110" t="str">
            <v>C8 cycloparaffins</v>
          </cell>
          <cell r="D110" t="str">
            <v>C8-Cyc</v>
          </cell>
          <cell r="E110" t="str">
            <v>N</v>
          </cell>
          <cell r="F110">
            <v>8</v>
          </cell>
          <cell r="G110">
            <v>0.77</v>
          </cell>
          <cell r="H110">
            <v>0</v>
          </cell>
          <cell r="I110">
            <v>0</v>
          </cell>
          <cell r="J110">
            <v>0</v>
          </cell>
          <cell r="K110">
            <v>114.22</v>
          </cell>
        </row>
        <row r="111">
          <cell r="A111">
            <v>80</v>
          </cell>
          <cell r="B111" t="str">
            <v>3-methylheptane</v>
          </cell>
          <cell r="D111" t="str">
            <v>3MC7</v>
          </cell>
          <cell r="E111" t="str">
            <v>I</v>
          </cell>
          <cell r="F111">
            <v>8</v>
          </cell>
          <cell r="G111">
            <v>0.70589999999999997</v>
          </cell>
          <cell r="H111">
            <v>0</v>
          </cell>
          <cell r="I111">
            <v>0</v>
          </cell>
          <cell r="J111">
            <v>0</v>
          </cell>
          <cell r="K111">
            <v>114.22</v>
          </cell>
        </row>
        <row r="112">
          <cell r="A112">
            <v>81</v>
          </cell>
          <cell r="B112" t="str">
            <v>1t 4 Dimethylcyclohexane</v>
          </cell>
          <cell r="D112" t="str">
            <v>1t4DMCycC6</v>
          </cell>
          <cell r="E112" t="str">
            <v>N</v>
          </cell>
          <cell r="F112">
            <v>8</v>
          </cell>
          <cell r="G112">
            <v>0.76680000000000004</v>
          </cell>
          <cell r="H112">
            <v>101880.88</v>
          </cell>
          <cell r="I112">
            <v>0.31224732029874469</v>
          </cell>
          <cell r="J112">
            <v>0.27822161124893152</v>
          </cell>
          <cell r="K112">
            <v>112.21</v>
          </cell>
        </row>
        <row r="113">
          <cell r="A113">
            <v>82</v>
          </cell>
          <cell r="B113" t="str">
            <v>1-1-dimethylcyclohexane</v>
          </cell>
          <cell r="D113" t="str">
            <v>11DMCycC6</v>
          </cell>
          <cell r="E113" t="str">
            <v>N</v>
          </cell>
          <cell r="F113">
            <v>8</v>
          </cell>
          <cell r="G113">
            <v>0.78510000000000002</v>
          </cell>
          <cell r="H113">
            <v>0</v>
          </cell>
          <cell r="I113">
            <v>0</v>
          </cell>
          <cell r="J113">
            <v>0</v>
          </cell>
          <cell r="K113">
            <v>112.21</v>
          </cell>
        </row>
        <row r="114">
          <cell r="A114">
            <v>83</v>
          </cell>
          <cell r="B114" t="str">
            <v>Cycloheptane</v>
          </cell>
          <cell r="D114" t="str">
            <v>CycC7</v>
          </cell>
          <cell r="E114" t="str">
            <v>N</v>
          </cell>
          <cell r="F114">
            <v>7</v>
          </cell>
          <cell r="G114">
            <v>0.81540000000000001</v>
          </cell>
          <cell r="H114">
            <v>30274.95</v>
          </cell>
          <cell r="I114">
            <v>9.2787498593244186E-2</v>
          </cell>
          <cell r="J114">
            <v>7.7748676616180734E-2</v>
          </cell>
          <cell r="K114">
            <v>112.21</v>
          </cell>
        </row>
        <row r="115">
          <cell r="A115">
            <v>84</v>
          </cell>
          <cell r="B115" t="str">
            <v>C8 cycloparaffins</v>
          </cell>
          <cell r="D115" t="str">
            <v>C8-Cyc</v>
          </cell>
          <cell r="E115" t="str">
            <v>N</v>
          </cell>
          <cell r="F115">
            <v>8</v>
          </cell>
          <cell r="G115">
            <v>0.77</v>
          </cell>
          <cell r="H115">
            <v>23024.33</v>
          </cell>
          <cell r="I115">
            <v>7.0565599199516105E-2</v>
          </cell>
          <cell r="J115">
            <v>6.2614736042288704E-2</v>
          </cell>
          <cell r="K115">
            <v>112.21</v>
          </cell>
        </row>
        <row r="116">
          <cell r="A116">
            <v>85</v>
          </cell>
          <cell r="B116" t="str">
            <v>1c 3 Dimethylcyclohexane</v>
          </cell>
          <cell r="D116" t="str">
            <v>1c3DMCycC6</v>
          </cell>
          <cell r="E116" t="str">
            <v>N</v>
          </cell>
          <cell r="F116">
            <v>8</v>
          </cell>
          <cell r="G116">
            <v>0.77010000000000001</v>
          </cell>
          <cell r="H116">
            <v>14891.96</v>
          </cell>
          <cell r="I116">
            <v>4.5641288178862344E-2</v>
          </cell>
          <cell r="J116">
            <v>4.0493471995785638E-2</v>
          </cell>
          <cell r="K116">
            <v>112.21</v>
          </cell>
        </row>
        <row r="117">
          <cell r="A117">
            <v>86</v>
          </cell>
          <cell r="B117" t="str">
            <v>1t 2 Dimethylcyclohexane</v>
          </cell>
          <cell r="D117" t="str">
            <v>1t2DMCycC6</v>
          </cell>
          <cell r="E117" t="str">
            <v>N</v>
          </cell>
          <cell r="F117">
            <v>8</v>
          </cell>
          <cell r="G117">
            <v>0.77990000000000004</v>
          </cell>
          <cell r="H117">
            <v>35222.5</v>
          </cell>
          <cell r="I117">
            <v>0.10795088577191848</v>
          </cell>
          <cell r="J117">
            <v>9.4571773956648106E-2</v>
          </cell>
          <cell r="K117">
            <v>112.21</v>
          </cell>
        </row>
        <row r="118">
          <cell r="A118">
            <v>87</v>
          </cell>
          <cell r="B118" t="str">
            <v>C8 Cycloparaffins</v>
          </cell>
          <cell r="D118" t="str">
            <v>C8-Cyc</v>
          </cell>
          <cell r="E118" t="str">
            <v>N</v>
          </cell>
          <cell r="F118">
            <v>8</v>
          </cell>
          <cell r="G118">
            <v>0.77500000000000002</v>
          </cell>
          <cell r="H118">
            <v>0</v>
          </cell>
          <cell r="I118">
            <v>0</v>
          </cell>
          <cell r="J118">
            <v>0</v>
          </cell>
        </row>
        <row r="119">
          <cell r="A119">
            <v>88</v>
          </cell>
          <cell r="B119" t="str">
            <v>C8 Cycloparaffins</v>
          </cell>
          <cell r="D119" t="str">
            <v>C8-Cyc</v>
          </cell>
          <cell r="E119" t="str">
            <v>N</v>
          </cell>
          <cell r="F119">
            <v>8</v>
          </cell>
          <cell r="G119">
            <v>0.77500000000000002</v>
          </cell>
          <cell r="H119">
            <v>0</v>
          </cell>
          <cell r="I119">
            <v>0</v>
          </cell>
          <cell r="J119">
            <v>0</v>
          </cell>
        </row>
        <row r="120">
          <cell r="A120">
            <v>89</v>
          </cell>
          <cell r="B120" t="str">
            <v>1c 4 Dimethylcyclohexane</v>
          </cell>
          <cell r="D120" t="str">
            <v>1t4DMCycC6</v>
          </cell>
          <cell r="E120" t="str">
            <v>N</v>
          </cell>
          <cell r="F120">
            <v>8</v>
          </cell>
          <cell r="G120">
            <v>0.78700000000000003</v>
          </cell>
          <cell r="H120">
            <v>4030.75</v>
          </cell>
          <cell r="I120">
            <v>1.2353553348716316E-2</v>
          </cell>
          <cell r="J120">
            <v>1.0724854484251358E-2</v>
          </cell>
          <cell r="K120">
            <v>112.21</v>
          </cell>
        </row>
        <row r="121">
          <cell r="A121">
            <v>90</v>
          </cell>
          <cell r="B121" t="str">
            <v>1t 3 Dimethylcyclohexane</v>
          </cell>
          <cell r="D121" t="str">
            <v>1t3DMCycC6</v>
          </cell>
          <cell r="E121" t="str">
            <v>N</v>
          </cell>
          <cell r="F121">
            <v>8</v>
          </cell>
          <cell r="G121">
            <v>0.78890000000000005</v>
          </cell>
          <cell r="H121">
            <v>84118.15</v>
          </cell>
          <cell r="I121">
            <v>0.25780761734672736</v>
          </cell>
          <cell r="J121">
            <v>0.22327908036683272</v>
          </cell>
        </row>
        <row r="122">
          <cell r="A122">
            <v>91</v>
          </cell>
          <cell r="B122" t="str">
            <v>C8 cycloparaffins</v>
          </cell>
          <cell r="D122" t="str">
            <v>C8-Cyc</v>
          </cell>
          <cell r="E122" t="str">
            <v>N</v>
          </cell>
          <cell r="F122">
            <v>8</v>
          </cell>
          <cell r="G122">
            <v>0.77500000000000002</v>
          </cell>
          <cell r="H122">
            <v>0</v>
          </cell>
          <cell r="I122">
            <v>0</v>
          </cell>
          <cell r="J122">
            <v>0</v>
          </cell>
        </row>
        <row r="123">
          <cell r="A123">
            <v>92</v>
          </cell>
          <cell r="B123" t="str">
            <v>n-Octane</v>
          </cell>
          <cell r="D123" t="str">
            <v>n-C8</v>
          </cell>
          <cell r="E123" t="str">
            <v>P</v>
          </cell>
          <cell r="F123">
            <v>8</v>
          </cell>
          <cell r="G123">
            <v>0.70650000000000002</v>
          </cell>
          <cell r="H123">
            <v>230238</v>
          </cell>
          <cell r="I123">
            <v>0.70563974840953847</v>
          </cell>
          <cell r="J123">
            <v>0.68240958136391805</v>
          </cell>
          <cell r="K123">
            <v>114.22</v>
          </cell>
        </row>
        <row r="124">
          <cell r="A124">
            <v>93</v>
          </cell>
          <cell r="B124" t="str">
            <v>C9 isoparaffin</v>
          </cell>
          <cell r="D124" t="str">
            <v>C9-Iso</v>
          </cell>
          <cell r="E124" t="str">
            <v>I</v>
          </cell>
          <cell r="F124">
            <v>9</v>
          </cell>
          <cell r="G124">
            <v>0.72</v>
          </cell>
          <cell r="H124">
            <v>8682.2800000000007</v>
          </cell>
          <cell r="I124">
            <v>2.6609690297957626E-2</v>
          </cell>
          <cell r="J124">
            <v>2.5251173688564606E-2</v>
          </cell>
        </row>
        <row r="125">
          <cell r="A125">
            <v>94</v>
          </cell>
          <cell r="B125" t="str">
            <v>C9 isoparaffin</v>
          </cell>
          <cell r="D125" t="str">
            <v>C9-Iso</v>
          </cell>
          <cell r="E125" t="str">
            <v>I</v>
          </cell>
          <cell r="F125">
            <v>9</v>
          </cell>
          <cell r="G125">
            <v>0.72</v>
          </cell>
          <cell r="H125">
            <v>2605.5700000000002</v>
          </cell>
          <cell r="I125">
            <v>7.9856225265309867E-3</v>
          </cell>
          <cell r="J125">
            <v>7.5779289112667732E-3</v>
          </cell>
        </row>
        <row r="126">
          <cell r="A126">
            <v>95</v>
          </cell>
          <cell r="B126" t="str">
            <v>Isopropylcyclopentane</v>
          </cell>
          <cell r="D126" t="str">
            <v>iPCycC5</v>
          </cell>
          <cell r="E126" t="str">
            <v>N</v>
          </cell>
          <cell r="F126">
            <v>8</v>
          </cell>
          <cell r="G126">
            <v>0.78039999999999998</v>
          </cell>
          <cell r="H126">
            <v>5017.8</v>
          </cell>
          <cell r="I126">
            <v>1.5378691308860317E-2</v>
          </cell>
          <cell r="J126">
            <v>1.3464070112235023E-2</v>
          </cell>
        </row>
        <row r="127">
          <cell r="A127">
            <v>96</v>
          </cell>
          <cell r="B127" t="str">
            <v>2,3,5-Trimethylhexane</v>
          </cell>
          <cell r="D127" t="str">
            <v>235TMC6</v>
          </cell>
          <cell r="E127" t="str">
            <v>I</v>
          </cell>
          <cell r="F127">
            <v>9</v>
          </cell>
          <cell r="G127">
            <v>0.72599999999999998</v>
          </cell>
          <cell r="H127">
            <v>21696.959999999999</v>
          </cell>
          <cell r="I127">
            <v>6.649743915275419E-2</v>
          </cell>
          <cell r="J127">
            <v>6.2581006787435847E-2</v>
          </cell>
        </row>
        <row r="128">
          <cell r="A128">
            <v>97</v>
          </cell>
          <cell r="B128" t="str">
            <v>2,4-Dimethylheptane</v>
          </cell>
          <cell r="D128" t="str">
            <v>24DMC7</v>
          </cell>
          <cell r="E128" t="str">
            <v>I</v>
          </cell>
          <cell r="F128">
            <v>9</v>
          </cell>
          <cell r="G128">
            <v>0.71919999999999995</v>
          </cell>
          <cell r="H128">
            <v>86421.94</v>
          </cell>
          <cell r="I128">
            <v>0.26486833623756384</v>
          </cell>
          <cell r="J128">
            <v>0.25162547658260548</v>
          </cell>
          <cell r="K128">
            <v>128.25</v>
          </cell>
        </row>
        <row r="129">
          <cell r="A129">
            <v>98</v>
          </cell>
          <cell r="B129" t="str">
            <v>Ethylcyclohexane</v>
          </cell>
          <cell r="D129" t="str">
            <v>ECycC6</v>
          </cell>
          <cell r="E129" t="str">
            <v>N</v>
          </cell>
          <cell r="F129">
            <v>9</v>
          </cell>
          <cell r="G129">
            <v>0.78790000000000004</v>
          </cell>
          <cell r="H129">
            <v>20792.09</v>
          </cell>
          <cell r="I129">
            <v>6.3724168714584389E-2</v>
          </cell>
          <cell r="J129">
            <v>5.5259547452657189E-2</v>
          </cell>
          <cell r="K129">
            <v>126.23</v>
          </cell>
        </row>
        <row r="130">
          <cell r="A130">
            <v>99</v>
          </cell>
          <cell r="B130" t="str">
            <v>1,1,3 Trimethylcyclohexane</v>
          </cell>
          <cell r="D130" t="str">
            <v>113TMCycC6</v>
          </cell>
          <cell r="E130" t="str">
            <v>N</v>
          </cell>
          <cell r="F130">
            <v>9</v>
          </cell>
          <cell r="G130">
            <v>0.78280000000000005</v>
          </cell>
          <cell r="H130">
            <v>17080.400000000001</v>
          </cell>
          <cell r="I130">
            <v>5.2348479220347126E-2</v>
          </cell>
          <cell r="J130">
            <v>4.569066701346805E-2</v>
          </cell>
          <cell r="K130">
            <v>126.23</v>
          </cell>
        </row>
        <row r="131">
          <cell r="A131">
            <v>100</v>
          </cell>
          <cell r="B131" t="str">
            <v>2,6-Dimethylheptane</v>
          </cell>
          <cell r="D131" t="str">
            <v>26DMC7</v>
          </cell>
          <cell r="E131" t="str">
            <v>I</v>
          </cell>
          <cell r="F131">
            <v>9</v>
          </cell>
          <cell r="G131">
            <v>0.71299999999999997</v>
          </cell>
          <cell r="H131">
            <v>27759.09</v>
          </cell>
          <cell r="I131">
            <v>8.5076821739581365E-2</v>
          </cell>
          <cell r="J131">
            <v>8.1525969697342146E-2</v>
          </cell>
          <cell r="K131">
            <v>128.25</v>
          </cell>
        </row>
        <row r="132">
          <cell r="A132">
            <v>101</v>
          </cell>
          <cell r="B132" t="str">
            <v>C8 Cycloparaffin</v>
          </cell>
          <cell r="D132" t="str">
            <v>C8-Cyc</v>
          </cell>
          <cell r="E132" t="str">
            <v>N</v>
          </cell>
          <cell r="F132">
            <v>8</v>
          </cell>
          <cell r="G132">
            <v>0.78</v>
          </cell>
          <cell r="H132">
            <v>0</v>
          </cell>
          <cell r="I132">
            <v>0</v>
          </cell>
          <cell r="J132">
            <v>0</v>
          </cell>
        </row>
        <row r="133">
          <cell r="A133">
            <v>102</v>
          </cell>
          <cell r="B133" t="str">
            <v>2,5-Dimethylheptane</v>
          </cell>
          <cell r="D133" t="str">
            <v>25DMC7</v>
          </cell>
          <cell r="E133" t="str">
            <v>I</v>
          </cell>
          <cell r="F133">
            <v>9</v>
          </cell>
          <cell r="G133">
            <v>0.7208</v>
          </cell>
          <cell r="H133">
            <v>4873</v>
          </cell>
          <cell r="I133">
            <v>1.4934904290341651E-2</v>
          </cell>
          <cell r="J133">
            <v>1.4156696173238519E-2</v>
          </cell>
          <cell r="K133">
            <v>128.25</v>
          </cell>
        </row>
        <row r="134">
          <cell r="A134">
            <v>103</v>
          </cell>
          <cell r="B134" t="str">
            <v>C8 Cycloparaffin</v>
          </cell>
          <cell r="D134" t="str">
            <v>C8-Cyc</v>
          </cell>
          <cell r="E134" t="str">
            <v>N</v>
          </cell>
          <cell r="F134">
            <v>8</v>
          </cell>
          <cell r="G134">
            <v>0.78</v>
          </cell>
          <cell r="H134">
            <v>0</v>
          </cell>
          <cell r="I134">
            <v>0</v>
          </cell>
          <cell r="J134">
            <v>0</v>
          </cell>
        </row>
        <row r="135">
          <cell r="A135">
            <v>104</v>
          </cell>
          <cell r="B135" t="str">
            <v>C8 Cycloparaffin</v>
          </cell>
          <cell r="D135" t="str">
            <v>C8-Cyc</v>
          </cell>
          <cell r="E135" t="str">
            <v>N</v>
          </cell>
          <cell r="F135">
            <v>8</v>
          </cell>
          <cell r="G135">
            <v>0.78</v>
          </cell>
          <cell r="H135">
            <v>2485.71</v>
          </cell>
          <cell r="I135">
            <v>7.6182723052627003E-3</v>
          </cell>
          <cell r="J135">
            <v>6.6732306348529415E-3</v>
          </cell>
        </row>
        <row r="136">
          <cell r="A136">
            <v>105</v>
          </cell>
          <cell r="B136" t="str">
            <v>3,3-Dimethylheptane</v>
          </cell>
          <cell r="D136" t="str">
            <v>33DMC7</v>
          </cell>
          <cell r="E136" t="str">
            <v>I</v>
          </cell>
          <cell r="F136">
            <v>9</v>
          </cell>
          <cell r="G136">
            <v>0.72960000000000003</v>
          </cell>
          <cell r="H136">
            <v>0</v>
          </cell>
          <cell r="I136">
            <v>0</v>
          </cell>
          <cell r="J136">
            <v>0</v>
          </cell>
          <cell r="K136">
            <v>128.25</v>
          </cell>
        </row>
        <row r="137">
          <cell r="A137">
            <v>106</v>
          </cell>
          <cell r="B137" t="str">
            <v>Ethylbenzene</v>
          </cell>
          <cell r="D137" t="str">
            <v>EBz</v>
          </cell>
          <cell r="E137" t="str">
            <v>A</v>
          </cell>
          <cell r="F137">
            <v>8</v>
          </cell>
          <cell r="G137">
            <v>0.87139999999999995</v>
          </cell>
          <cell r="H137">
            <v>54736.07</v>
          </cell>
          <cell r="I137">
            <v>0.16775661126194147</v>
          </cell>
          <cell r="J137">
            <v>0.13153348734215589</v>
          </cell>
          <cell r="K137">
            <v>106.16</v>
          </cell>
        </row>
        <row r="138">
          <cell r="A138">
            <v>107</v>
          </cell>
          <cell r="B138" t="str">
            <v>C9 Isoparaffins</v>
          </cell>
          <cell r="D138" t="str">
            <v>C9-Iso</v>
          </cell>
          <cell r="E138" t="str">
            <v>I</v>
          </cell>
          <cell r="F138">
            <v>9</v>
          </cell>
          <cell r="G138">
            <v>0.72</v>
          </cell>
          <cell r="H138">
            <v>0</v>
          </cell>
          <cell r="I138">
            <v>0</v>
          </cell>
          <cell r="J138">
            <v>0</v>
          </cell>
        </row>
        <row r="139">
          <cell r="A139">
            <v>108</v>
          </cell>
          <cell r="B139" t="str">
            <v>3,4-Dimethylheptane</v>
          </cell>
          <cell r="D139" t="str">
            <v>34DMC7</v>
          </cell>
          <cell r="E139" t="str">
            <v>I</v>
          </cell>
          <cell r="F139">
            <v>9</v>
          </cell>
          <cell r="G139">
            <v>0.73529999999999995</v>
          </cell>
          <cell r="H139">
            <v>13405.12</v>
          </cell>
          <cell r="I139">
            <v>4.1084380094509473E-2</v>
          </cell>
          <cell r="J139">
            <v>3.8175648049044365E-2</v>
          </cell>
          <cell r="K139">
            <v>128.25</v>
          </cell>
        </row>
        <row r="140">
          <cell r="A140">
            <v>109</v>
          </cell>
          <cell r="B140" t="str">
            <v>C9 Isoparaffins</v>
          </cell>
          <cell r="D140" t="str">
            <v>C9-Iso</v>
          </cell>
          <cell r="E140" t="str">
            <v>I</v>
          </cell>
          <cell r="F140">
            <v>9</v>
          </cell>
          <cell r="G140">
            <v>0.73</v>
          </cell>
          <cell r="H140">
            <v>0</v>
          </cell>
          <cell r="I140">
            <v>0</v>
          </cell>
          <cell r="J140">
            <v>0</v>
          </cell>
        </row>
        <row r="141">
          <cell r="A141">
            <v>110</v>
          </cell>
          <cell r="B141" t="str">
            <v>C9 Isoparaffins</v>
          </cell>
          <cell r="D141" t="str">
            <v>C9-Iso</v>
          </cell>
          <cell r="E141" t="str">
            <v>I</v>
          </cell>
          <cell r="F141">
            <v>9</v>
          </cell>
          <cell r="G141">
            <v>0.73</v>
          </cell>
          <cell r="H141">
            <v>0</v>
          </cell>
          <cell r="I141">
            <v>0</v>
          </cell>
          <cell r="J141">
            <v>0</v>
          </cell>
          <cell r="K141">
            <v>106.16</v>
          </cell>
        </row>
        <row r="142">
          <cell r="A142">
            <v>111</v>
          </cell>
          <cell r="B142" t="str">
            <v>m-Xylene (13DMBz)</v>
          </cell>
          <cell r="D142" t="str">
            <v>mXy</v>
          </cell>
          <cell r="E142" t="str">
            <v>A</v>
          </cell>
          <cell r="F142">
            <v>8</v>
          </cell>
          <cell r="G142">
            <v>0.86829999999999996</v>
          </cell>
          <cell r="H142">
            <v>246742.61</v>
          </cell>
          <cell r="I142">
            <v>0.7562235306175038</v>
          </cell>
          <cell r="J142">
            <v>0.59505160556867598</v>
          </cell>
          <cell r="K142">
            <v>106.16</v>
          </cell>
        </row>
        <row r="143">
          <cell r="A143">
            <v>112</v>
          </cell>
          <cell r="B143" t="str">
            <v>p-Xylene (14DMBz)</v>
          </cell>
          <cell r="D143" t="str">
            <v>pXy</v>
          </cell>
          <cell r="E143" t="str">
            <v>A</v>
          </cell>
          <cell r="F143">
            <v>8</v>
          </cell>
          <cell r="G143">
            <v>0.86529999999999996</v>
          </cell>
          <cell r="H143">
            <v>0</v>
          </cell>
          <cell r="I143">
            <v>0</v>
          </cell>
          <cell r="J143">
            <v>0</v>
          </cell>
          <cell r="K143">
            <v>106.16</v>
          </cell>
        </row>
        <row r="144">
          <cell r="A144">
            <v>113</v>
          </cell>
          <cell r="B144" t="str">
            <v>Condensed Naphthenes</v>
          </cell>
          <cell r="D144" t="str">
            <v>Naph</v>
          </cell>
          <cell r="E144" t="str">
            <v>N</v>
          </cell>
          <cell r="F144">
            <v>9</v>
          </cell>
          <cell r="G144">
            <v>0.79</v>
          </cell>
          <cell r="H144">
            <v>0</v>
          </cell>
          <cell r="I144">
            <v>0</v>
          </cell>
          <cell r="J144">
            <v>0</v>
          </cell>
        </row>
        <row r="145">
          <cell r="A145">
            <v>114</v>
          </cell>
          <cell r="B145" t="str">
            <v>Isopropylcyclohexane</v>
          </cell>
          <cell r="D145" t="str">
            <v>iPCycC6</v>
          </cell>
          <cell r="E145" t="str">
            <v>N</v>
          </cell>
          <cell r="F145">
            <v>9</v>
          </cell>
          <cell r="G145">
            <v>0.80600000000000005</v>
          </cell>
          <cell r="H145">
            <v>11593.07</v>
          </cell>
          <cell r="I145">
            <v>3.5530759466700403E-2</v>
          </cell>
          <cell r="J145">
            <v>3.0119218177292857E-2</v>
          </cell>
          <cell r="K145">
            <v>126.23</v>
          </cell>
        </row>
        <row r="146">
          <cell r="A146">
            <v>115</v>
          </cell>
          <cell r="B146" t="str">
            <v>Condensed Naphthenes</v>
          </cell>
          <cell r="D146" t="str">
            <v>Naph</v>
          </cell>
          <cell r="E146" t="str">
            <v>N</v>
          </cell>
          <cell r="F146">
            <v>9</v>
          </cell>
          <cell r="G146">
            <v>0.79</v>
          </cell>
          <cell r="H146">
            <v>1442.88</v>
          </cell>
          <cell r="I146">
            <v>4.4221782685097809E-3</v>
          </cell>
          <cell r="J146">
            <v>3.824576924416399E-3</v>
          </cell>
        </row>
        <row r="147">
          <cell r="A147">
            <v>116</v>
          </cell>
          <cell r="B147" t="str">
            <v>Condensed Naphthenes</v>
          </cell>
          <cell r="D147" t="str">
            <v>Naph</v>
          </cell>
          <cell r="E147" t="str">
            <v>N</v>
          </cell>
          <cell r="F147">
            <v>9</v>
          </cell>
          <cell r="G147">
            <v>0.79</v>
          </cell>
          <cell r="H147">
            <v>0</v>
          </cell>
          <cell r="I147">
            <v>0</v>
          </cell>
          <cell r="J147">
            <v>0</v>
          </cell>
        </row>
        <row r="148">
          <cell r="A148">
            <v>117</v>
          </cell>
          <cell r="B148" t="str">
            <v>Condensed Naphthenes</v>
          </cell>
          <cell r="D148" t="str">
            <v>Naph</v>
          </cell>
          <cell r="E148" t="str">
            <v>N</v>
          </cell>
          <cell r="F148">
            <v>9</v>
          </cell>
          <cell r="G148">
            <v>0.79</v>
          </cell>
          <cell r="H148">
            <v>0</v>
          </cell>
          <cell r="I148">
            <v>0</v>
          </cell>
          <cell r="J148">
            <v>0</v>
          </cell>
        </row>
        <row r="149">
          <cell r="A149">
            <v>118</v>
          </cell>
          <cell r="B149" t="str">
            <v>4-Methyloctane</v>
          </cell>
          <cell r="D149" t="str">
            <v>4MC8</v>
          </cell>
          <cell r="E149" t="str">
            <v>I</v>
          </cell>
          <cell r="F149">
            <v>9</v>
          </cell>
          <cell r="G149">
            <v>0.72419999999999995</v>
          </cell>
          <cell r="H149">
            <v>9762.58</v>
          </cell>
          <cell r="I149">
            <v>2.9920623420234674E-2</v>
          </cell>
          <cell r="J149">
            <v>2.8228406532989768E-2</v>
          </cell>
          <cell r="K149">
            <v>128.25</v>
          </cell>
        </row>
        <row r="150">
          <cell r="A150">
            <v>119</v>
          </cell>
          <cell r="B150" t="str">
            <v>3-Ethylheptane</v>
          </cell>
          <cell r="D150" t="str">
            <v>3EC7</v>
          </cell>
          <cell r="E150" t="str">
            <v>I</v>
          </cell>
          <cell r="F150">
            <v>9</v>
          </cell>
          <cell r="G150">
            <v>0.73060000000000003</v>
          </cell>
          <cell r="H150">
            <v>0</v>
          </cell>
          <cell r="I150">
            <v>0</v>
          </cell>
          <cell r="J150">
            <v>0</v>
          </cell>
          <cell r="K150">
            <v>128.25</v>
          </cell>
        </row>
        <row r="151">
          <cell r="A151">
            <v>120</v>
          </cell>
          <cell r="B151" t="str">
            <v>o-Xylene (12DMBz)</v>
          </cell>
          <cell r="D151" t="str">
            <v>oXy</v>
          </cell>
          <cell r="E151" t="str">
            <v>A</v>
          </cell>
          <cell r="F151">
            <v>8</v>
          </cell>
          <cell r="G151">
            <v>0.88439999999999996</v>
          </cell>
          <cell r="H151">
            <v>15053.83</v>
          </cell>
          <cell r="I151">
            <v>4.6137391802395615E-2</v>
          </cell>
          <cell r="J151">
            <v>3.5643352978550424E-2</v>
          </cell>
          <cell r="K151">
            <v>106.16</v>
          </cell>
        </row>
        <row r="152">
          <cell r="A152">
            <v>121</v>
          </cell>
          <cell r="B152" t="str">
            <v>2-Methyloctane</v>
          </cell>
          <cell r="D152" t="str">
            <v>2MC8</v>
          </cell>
          <cell r="E152" t="str">
            <v>I</v>
          </cell>
          <cell r="F152">
            <v>9</v>
          </cell>
          <cell r="G152">
            <v>0.71730000000000005</v>
          </cell>
          <cell r="H152">
            <v>3668.94</v>
          </cell>
          <cell r="I152">
            <v>1.1244668119640077E-2</v>
          </cell>
          <cell r="J152">
            <v>1.0710754297518126E-2</v>
          </cell>
          <cell r="K152">
            <v>128.25</v>
          </cell>
        </row>
        <row r="153">
          <cell r="A153">
            <v>122</v>
          </cell>
          <cell r="B153" t="str">
            <v>3-Methyloctane</v>
          </cell>
          <cell r="D153" t="str">
            <v>3MC8</v>
          </cell>
          <cell r="E153" t="str">
            <v>I</v>
          </cell>
          <cell r="F153">
            <v>9</v>
          </cell>
          <cell r="G153">
            <v>0.72419999999999995</v>
          </cell>
          <cell r="H153">
            <v>1900.47</v>
          </cell>
          <cell r="I153">
            <v>5.8246126732332433E-3</v>
          </cell>
          <cell r="J153">
            <v>5.4951907962599101E-3</v>
          </cell>
          <cell r="K153">
            <v>128.25</v>
          </cell>
        </row>
        <row r="154">
          <cell r="A154">
            <v>123</v>
          </cell>
          <cell r="B154" t="str">
            <v>C9 Cycloparaffin</v>
          </cell>
          <cell r="D154" t="str">
            <v>C9-Cyc</v>
          </cell>
          <cell r="E154" t="str">
            <v>N</v>
          </cell>
          <cell r="F154">
            <v>9</v>
          </cell>
          <cell r="G154">
            <v>0.79500000000000004</v>
          </cell>
          <cell r="H154">
            <v>17756.490000000002</v>
          </cell>
          <cell r="I154">
            <v>5.4420578428567339E-2</v>
          </cell>
          <cell r="J154">
            <v>4.6770312372266414E-2</v>
          </cell>
        </row>
        <row r="155">
          <cell r="A155">
            <v>124</v>
          </cell>
          <cell r="B155" t="str">
            <v>C9 Cycloparaffin</v>
          </cell>
          <cell r="D155" t="str">
            <v>C9-Cyc</v>
          </cell>
          <cell r="E155" t="str">
            <v>N</v>
          </cell>
          <cell r="F155">
            <v>9</v>
          </cell>
          <cell r="G155">
            <v>0.79500000000000004</v>
          </cell>
          <cell r="H155">
            <v>49770.35</v>
          </cell>
          <cell r="I155">
            <v>0.15253753616802904</v>
          </cell>
          <cell r="J155">
            <v>0.13109431066483462</v>
          </cell>
        </row>
        <row r="156">
          <cell r="A156">
            <v>125</v>
          </cell>
          <cell r="B156" t="str">
            <v>n-Propylcyclohexane</v>
          </cell>
          <cell r="D156" t="str">
            <v>C9-Cyc</v>
          </cell>
          <cell r="E156" t="str">
            <v>N</v>
          </cell>
          <cell r="F156">
            <v>9</v>
          </cell>
          <cell r="G156">
            <v>0.79500000000000004</v>
          </cell>
          <cell r="H156">
            <v>3547.68</v>
          </cell>
          <cell r="I156">
            <v>1.0873027139905452E-2</v>
          </cell>
          <cell r="J156">
            <v>9.344532719971238E-3</v>
          </cell>
        </row>
        <row r="157">
          <cell r="A157">
            <v>126</v>
          </cell>
          <cell r="B157" t="str">
            <v>C9 Cycloparaffin</v>
          </cell>
          <cell r="D157" t="str">
            <v>C9-Cyc</v>
          </cell>
          <cell r="E157" t="str">
            <v>N</v>
          </cell>
          <cell r="F157">
            <v>9</v>
          </cell>
          <cell r="G157">
            <v>0.79500000000000004</v>
          </cell>
          <cell r="H157">
            <v>13723.87</v>
          </cell>
          <cell r="I157">
            <v>4.2061293852470975E-2</v>
          </cell>
          <cell r="J157">
            <v>3.6148455401736258E-2</v>
          </cell>
        </row>
        <row r="158">
          <cell r="A158">
            <v>127</v>
          </cell>
          <cell r="B158" t="str">
            <v>C9 Cycloparaffin</v>
          </cell>
          <cell r="D158" t="str">
            <v>C9-Cyc</v>
          </cell>
          <cell r="E158" t="str">
            <v>N</v>
          </cell>
          <cell r="F158">
            <v>9</v>
          </cell>
          <cell r="G158">
            <v>0.79500000000000004</v>
          </cell>
          <cell r="H158">
            <v>0</v>
          </cell>
          <cell r="I158">
            <v>0</v>
          </cell>
          <cell r="J158">
            <v>0</v>
          </cell>
        </row>
        <row r="159">
          <cell r="A159">
            <v>128</v>
          </cell>
          <cell r="B159" t="str">
            <v>C9 Cycloparaffin</v>
          </cell>
          <cell r="D159" t="str">
            <v>C9-Cyc</v>
          </cell>
          <cell r="E159" t="str">
            <v>N</v>
          </cell>
          <cell r="F159">
            <v>9</v>
          </cell>
          <cell r="G159">
            <v>0.8</v>
          </cell>
          <cell r="H159">
            <v>10452.01</v>
          </cell>
          <cell r="I159">
            <v>3.2033607426984162E-2</v>
          </cell>
          <cell r="J159">
            <v>2.7358363000750112E-2</v>
          </cell>
        </row>
        <row r="160">
          <cell r="A160">
            <v>129</v>
          </cell>
          <cell r="B160" t="str">
            <v>C9 Cycloparaffin</v>
          </cell>
          <cell r="D160" t="str">
            <v>C9-Cyc</v>
          </cell>
          <cell r="E160" t="str">
            <v>N</v>
          </cell>
          <cell r="F160">
            <v>9</v>
          </cell>
          <cell r="G160">
            <v>0.8</v>
          </cell>
          <cell r="H160">
            <v>0</v>
          </cell>
          <cell r="I160">
            <v>0</v>
          </cell>
          <cell r="J160">
            <v>0</v>
          </cell>
        </row>
        <row r="161">
          <cell r="A161">
            <v>130</v>
          </cell>
          <cell r="B161" t="str">
            <v>C9 Cycloparaffin</v>
          </cell>
          <cell r="D161" t="str">
            <v>C9-Cyc</v>
          </cell>
          <cell r="E161" t="str">
            <v>N</v>
          </cell>
          <cell r="F161">
            <v>9</v>
          </cell>
          <cell r="G161">
            <v>0.8</v>
          </cell>
          <cell r="H161">
            <v>2076.65</v>
          </cell>
          <cell r="I161">
            <v>6.3645739779474636E-3</v>
          </cell>
          <cell r="J161">
            <v>5.4356764417090803E-3</v>
          </cell>
        </row>
        <row r="162">
          <cell r="A162">
            <v>131</v>
          </cell>
          <cell r="B162" t="str">
            <v>C9 Cycloparaffin</v>
          </cell>
          <cell r="D162" t="str">
            <v>C9-Cyc</v>
          </cell>
          <cell r="E162" t="str">
            <v>N</v>
          </cell>
          <cell r="F162">
            <v>9</v>
          </cell>
          <cell r="G162">
            <v>0.8</v>
          </cell>
          <cell r="H162">
            <v>0</v>
          </cell>
          <cell r="I162">
            <v>0</v>
          </cell>
          <cell r="J162">
            <v>0</v>
          </cell>
        </row>
        <row r="163">
          <cell r="A163">
            <v>132</v>
          </cell>
          <cell r="B163" t="str">
            <v>C9 Cycloparaffin</v>
          </cell>
          <cell r="D163" t="str">
            <v>C9-Cyc</v>
          </cell>
          <cell r="E163" t="str">
            <v>N</v>
          </cell>
          <cell r="F163">
            <v>9</v>
          </cell>
          <cell r="G163">
            <v>0.8</v>
          </cell>
          <cell r="H163">
            <v>2208.91</v>
          </cell>
          <cell r="I163">
            <v>6.7699280599176227E-3</v>
          </cell>
          <cell r="J163">
            <v>5.7818698619678836E-3</v>
          </cell>
        </row>
        <row r="164">
          <cell r="A164">
            <v>133</v>
          </cell>
          <cell r="B164" t="str">
            <v>C9 Cycloparaffin</v>
          </cell>
          <cell r="D164" t="str">
            <v>C9-Cyc</v>
          </cell>
          <cell r="E164" t="str">
            <v>N</v>
          </cell>
          <cell r="F164">
            <v>9</v>
          </cell>
          <cell r="G164">
            <v>0.8</v>
          </cell>
          <cell r="H164">
            <v>0</v>
          </cell>
          <cell r="I164">
            <v>0</v>
          </cell>
          <cell r="J164">
            <v>0</v>
          </cell>
        </row>
        <row r="165">
          <cell r="A165">
            <v>134</v>
          </cell>
          <cell r="B165" t="str">
            <v>n-Nonane</v>
          </cell>
          <cell r="D165" t="str">
            <v>n-C9</v>
          </cell>
          <cell r="E165" t="str">
            <v>P</v>
          </cell>
          <cell r="F165">
            <v>9</v>
          </cell>
          <cell r="G165">
            <v>0.72140000000000004</v>
          </cell>
          <cell r="H165">
            <v>38065.86</v>
          </cell>
          <cell r="I165">
            <v>0.11666529362395744</v>
          </cell>
          <cell r="J165">
            <v>0.11049427739568639</v>
          </cell>
          <cell r="K165">
            <v>128.25</v>
          </cell>
        </row>
        <row r="166">
          <cell r="A166">
            <v>135</v>
          </cell>
          <cell r="B166" t="str">
            <v>Isopropylbenzene</v>
          </cell>
          <cell r="D166" t="str">
            <v>iPBz</v>
          </cell>
          <cell r="E166" t="str">
            <v>A</v>
          </cell>
          <cell r="F166">
            <v>9</v>
          </cell>
          <cell r="G166">
            <v>0.8659</v>
          </cell>
          <cell r="H166">
            <v>6926</v>
          </cell>
          <cell r="I166">
            <v>2.1226995098482714E-2</v>
          </cell>
          <cell r="J166">
            <v>1.6749236914704438E-2</v>
          </cell>
          <cell r="K166">
            <v>120.19</v>
          </cell>
        </row>
        <row r="167">
          <cell r="A167">
            <v>136</v>
          </cell>
          <cell r="B167" t="str">
            <v>C10 Cycparaffin</v>
          </cell>
          <cell r="D167" t="str">
            <v>C10-Cyc</v>
          </cell>
          <cell r="E167" t="str">
            <v>N</v>
          </cell>
          <cell r="F167">
            <v>10</v>
          </cell>
          <cell r="G167">
            <v>0.83</v>
          </cell>
          <cell r="H167">
            <v>2798.75</v>
          </cell>
          <cell r="I167">
            <v>8.5776858983364849E-3</v>
          </cell>
          <cell r="J167">
            <v>7.0610013132171162E-3</v>
          </cell>
        </row>
        <row r="168">
          <cell r="A168">
            <v>137</v>
          </cell>
          <cell r="B168" t="str">
            <v>C10 Cycparaffin</v>
          </cell>
          <cell r="D168" t="str">
            <v>C10-Cyc</v>
          </cell>
          <cell r="E168" t="str">
            <v>N</v>
          </cell>
          <cell r="F168">
            <v>10</v>
          </cell>
          <cell r="G168">
            <v>0.83</v>
          </cell>
          <cell r="H168">
            <v>7282.47</v>
          </cell>
          <cell r="I168">
            <v>2.231951414883734E-2</v>
          </cell>
          <cell r="J168">
            <v>1.8373034473770169E-2</v>
          </cell>
        </row>
        <row r="169">
          <cell r="A169">
            <v>138</v>
          </cell>
          <cell r="B169" t="str">
            <v>C10 Cycparaffin</v>
          </cell>
          <cell r="D169" t="str">
            <v>C10-Cyc</v>
          </cell>
          <cell r="E169" t="str">
            <v>N</v>
          </cell>
          <cell r="F169">
            <v>10</v>
          </cell>
          <cell r="G169">
            <v>0.83</v>
          </cell>
          <cell r="H169">
            <v>6680.57</v>
          </cell>
          <cell r="I169">
            <v>2.0474794491058428E-2</v>
          </cell>
          <cell r="J169">
            <v>1.6854493449946897E-2</v>
          </cell>
        </row>
        <row r="170">
          <cell r="A170">
            <v>139</v>
          </cell>
          <cell r="B170" t="str">
            <v>C10 Cycparaffin</v>
          </cell>
          <cell r="D170" t="str">
            <v>C10-Cyc</v>
          </cell>
          <cell r="E170" t="str">
            <v>N</v>
          </cell>
          <cell r="F170">
            <v>10</v>
          </cell>
          <cell r="G170">
            <v>0.83</v>
          </cell>
          <cell r="H170">
            <v>5356.84</v>
          </cell>
          <cell r="I170">
            <v>1.6417790416309003E-2</v>
          </cell>
          <cell r="J170">
            <v>1.3514838508153278E-2</v>
          </cell>
        </row>
        <row r="171">
          <cell r="A171">
            <v>140</v>
          </cell>
          <cell r="B171" t="str">
            <v>C10 Cycparaffin</v>
          </cell>
          <cell r="D171" t="str">
            <v>C10-Cyc</v>
          </cell>
          <cell r="E171" t="str">
            <v>N</v>
          </cell>
          <cell r="F171">
            <v>10</v>
          </cell>
          <cell r="G171">
            <v>0.83</v>
          </cell>
          <cell r="H171">
            <v>2271.94</v>
          </cell>
          <cell r="I171">
            <v>6.9631041357272345E-3</v>
          </cell>
          <cell r="J171">
            <v>5.7319057877804371E-3</v>
          </cell>
        </row>
        <row r="172">
          <cell r="A172">
            <v>141</v>
          </cell>
          <cell r="B172" t="str">
            <v>C10 Cycparaffin</v>
          </cell>
          <cell r="D172" t="str">
            <v>C10-Cyc</v>
          </cell>
          <cell r="E172" t="str">
            <v>N</v>
          </cell>
          <cell r="F172">
            <v>10</v>
          </cell>
          <cell r="G172">
            <v>0.83</v>
          </cell>
          <cell r="H172">
            <v>2979.61</v>
          </cell>
          <cell r="I172">
            <v>9.1319905956381859E-3</v>
          </cell>
          <cell r="J172">
            <v>7.517295264984316E-3</v>
          </cell>
        </row>
        <row r="173">
          <cell r="A173">
            <v>142</v>
          </cell>
          <cell r="B173" t="str">
            <v>C10 Cycparaffin</v>
          </cell>
          <cell r="D173" t="str">
            <v>C10-Cyc</v>
          </cell>
          <cell r="E173" t="str">
            <v>N</v>
          </cell>
          <cell r="F173">
            <v>10</v>
          </cell>
          <cell r="G173">
            <v>0.83</v>
          </cell>
          <cell r="H173">
            <v>1172.02</v>
          </cell>
          <cell r="I173">
            <v>3.5920390983718901E-3</v>
          </cell>
          <cell r="J173">
            <v>2.95690388892067E-3</v>
          </cell>
        </row>
        <row r="174">
          <cell r="A174">
            <v>143</v>
          </cell>
          <cell r="B174" t="str">
            <v>C10 Cycparaffin</v>
          </cell>
          <cell r="D174" t="str">
            <v>C10-Cyc</v>
          </cell>
          <cell r="E174" t="str">
            <v>N</v>
          </cell>
          <cell r="F174">
            <v>10</v>
          </cell>
          <cell r="G174">
            <v>0.83</v>
          </cell>
          <cell r="H174">
            <v>9830.6200000000008</v>
          </cell>
          <cell r="I174">
            <v>3.0129154281698836E-2</v>
          </cell>
          <cell r="J174">
            <v>2.4801793918620262E-2</v>
          </cell>
        </row>
        <row r="175">
          <cell r="A175">
            <v>144</v>
          </cell>
          <cell r="B175" t="str">
            <v>C10 Cycparaffin</v>
          </cell>
          <cell r="D175" t="str">
            <v>C10-Cyc</v>
          </cell>
          <cell r="E175" t="str">
            <v>N</v>
          </cell>
          <cell r="F175">
            <v>10</v>
          </cell>
          <cell r="G175">
            <v>0.83</v>
          </cell>
          <cell r="H175">
            <v>2773.64</v>
          </cell>
          <cell r="I175">
            <v>8.5007280804151892E-3</v>
          </cell>
          <cell r="J175">
            <v>6.9976509807562412E-3</v>
          </cell>
        </row>
        <row r="176">
          <cell r="A176">
            <v>145</v>
          </cell>
          <cell r="B176" t="str">
            <v>C10 Cycparaffin</v>
          </cell>
          <cell r="D176" t="str">
            <v>C10-Cyc</v>
          </cell>
          <cell r="E176" t="str">
            <v>N</v>
          </cell>
          <cell r="F176">
            <v>10</v>
          </cell>
          <cell r="G176">
            <v>0.83</v>
          </cell>
          <cell r="H176">
            <v>5461.33</v>
          </cell>
          <cell r="I176">
            <v>1.6738034239271816E-2</v>
          </cell>
          <cell r="J176">
            <v>1.3778457633554992E-2</v>
          </cell>
        </row>
        <row r="177">
          <cell r="A177">
            <v>146</v>
          </cell>
          <cell r="B177" t="str">
            <v>C10 Cycparaffin</v>
          </cell>
          <cell r="D177" t="str">
            <v>C10-Cyc</v>
          </cell>
          <cell r="E177" t="str">
            <v>N</v>
          </cell>
          <cell r="F177">
            <v>10</v>
          </cell>
          <cell r="G177">
            <v>0.83</v>
          </cell>
          <cell r="H177">
            <v>7561.31</v>
          </cell>
          <cell r="I177">
            <v>2.3174110642233372E-2</v>
          </cell>
          <cell r="J177">
            <v>1.9076523390671448E-2</v>
          </cell>
        </row>
        <row r="178">
          <cell r="A178">
            <v>147</v>
          </cell>
          <cell r="B178" t="str">
            <v>n-Propylbenzene</v>
          </cell>
          <cell r="D178" t="str">
            <v>nPBz</v>
          </cell>
          <cell r="E178" t="str">
            <v>A</v>
          </cell>
          <cell r="F178">
            <v>9</v>
          </cell>
          <cell r="G178">
            <v>0.86609999999999998</v>
          </cell>
          <cell r="H178">
            <v>2184.89</v>
          </cell>
          <cell r="I178">
            <v>6.6963109039451189E-3</v>
          </cell>
          <cell r="J178">
            <v>5.2825281059411238E-3</v>
          </cell>
          <cell r="K178">
            <v>120.19</v>
          </cell>
        </row>
        <row r="179">
          <cell r="A179">
            <v>148</v>
          </cell>
          <cell r="B179" t="str">
            <v>C10 Isoparafffin</v>
          </cell>
          <cell r="D179" t="str">
            <v>C10-Iso</v>
          </cell>
          <cell r="E179" t="str">
            <v>I</v>
          </cell>
          <cell r="F179">
            <v>10</v>
          </cell>
          <cell r="G179">
            <v>0.73</v>
          </cell>
          <cell r="H179">
            <v>11407.78</v>
          </cell>
          <cell r="I179">
            <v>3.4962877583680212E-2</v>
          </cell>
          <cell r="J179">
            <v>3.2723410101398169E-2</v>
          </cell>
        </row>
        <row r="180">
          <cell r="A180">
            <v>149</v>
          </cell>
          <cell r="B180" t="str">
            <v>1-Methyl-3-Ethylbenzene</v>
          </cell>
          <cell r="D180" t="str">
            <v>1M3EBz</v>
          </cell>
          <cell r="E180" t="str">
            <v>A</v>
          </cell>
          <cell r="F180">
            <v>10</v>
          </cell>
          <cell r="G180">
            <v>0.86870000000000003</v>
          </cell>
          <cell r="H180">
            <v>6046.71</v>
          </cell>
          <cell r="I180">
            <v>1.8532122947147907E-2</v>
          </cell>
          <cell r="J180">
            <v>1.4575705904011851E-2</v>
          </cell>
          <cell r="K180">
            <v>120.19</v>
          </cell>
        </row>
        <row r="181">
          <cell r="A181">
            <v>150</v>
          </cell>
          <cell r="B181" t="str">
            <v>1-Methyl-4-Ethylbenzene</v>
          </cell>
          <cell r="D181" t="str">
            <v>1M4EBz</v>
          </cell>
          <cell r="E181" t="str">
            <v>A</v>
          </cell>
          <cell r="F181">
            <v>10</v>
          </cell>
          <cell r="G181">
            <v>0.86529999999999996</v>
          </cell>
          <cell r="H181">
            <v>10673.29</v>
          </cell>
          <cell r="I181">
            <v>3.2711792450864072E-2</v>
          </cell>
          <cell r="J181">
            <v>2.5829255243627731E-2</v>
          </cell>
          <cell r="K181">
            <v>120.19</v>
          </cell>
        </row>
        <row r="182">
          <cell r="A182">
            <v>151</v>
          </cell>
          <cell r="B182" t="str">
            <v>Unknown</v>
          </cell>
          <cell r="D182" t="str">
            <v>-</v>
          </cell>
          <cell r="E182" t="str">
            <v>U</v>
          </cell>
          <cell r="G182">
            <v>0.73</v>
          </cell>
          <cell r="H182">
            <v>1214.0999999999999</v>
          </cell>
          <cell r="I182">
            <v>3.7210070385601877E-3</v>
          </cell>
          <cell r="J182">
            <v>3.4826664087234775E-3</v>
          </cell>
        </row>
        <row r="183">
          <cell r="A183">
            <v>152</v>
          </cell>
          <cell r="B183" t="str">
            <v>1,3,5-Trimethylbenzene</v>
          </cell>
          <cell r="D183" t="str">
            <v>135TMBz</v>
          </cell>
          <cell r="E183" t="str">
            <v>A</v>
          </cell>
          <cell r="F183">
            <v>9</v>
          </cell>
          <cell r="G183">
            <v>0.86919999999999997</v>
          </cell>
          <cell r="H183">
            <v>1792.92</v>
          </cell>
          <cell r="I183">
            <v>5.4949904781939982E-3</v>
          </cell>
          <cell r="J183">
            <v>4.3193805884058772E-3</v>
          </cell>
          <cell r="K183">
            <v>162.26</v>
          </cell>
        </row>
        <row r="184">
          <cell r="A184">
            <v>153</v>
          </cell>
          <cell r="B184" t="str">
            <v>C10 Isoparaffin</v>
          </cell>
          <cell r="D184" t="str">
            <v>C10-Iso</v>
          </cell>
          <cell r="E184" t="str">
            <v>I</v>
          </cell>
          <cell r="F184">
            <v>10</v>
          </cell>
          <cell r="G184">
            <v>0.73</v>
          </cell>
          <cell r="H184">
            <v>0</v>
          </cell>
          <cell r="I184">
            <v>0</v>
          </cell>
          <cell r="J184">
            <v>0</v>
          </cell>
        </row>
        <row r="185">
          <cell r="A185">
            <v>154</v>
          </cell>
          <cell r="B185" t="str">
            <v>C10 Isoparaffin</v>
          </cell>
          <cell r="D185" t="str">
            <v>C10-Iso</v>
          </cell>
          <cell r="E185" t="str">
            <v>I</v>
          </cell>
          <cell r="F185">
            <v>10</v>
          </cell>
          <cell r="G185">
            <v>0.73</v>
          </cell>
          <cell r="H185">
            <v>4786.8</v>
          </cell>
          <cell r="I185">
            <v>1.4670716161914099E-2</v>
          </cell>
          <cell r="J185">
            <v>1.3731016856336004E-2</v>
          </cell>
        </row>
        <row r="186">
          <cell r="A186">
            <v>155</v>
          </cell>
          <cell r="B186" t="str">
            <v>C10 Isoparaffin</v>
          </cell>
          <cell r="D186" t="str">
            <v>C10-Iso</v>
          </cell>
          <cell r="E186" t="str">
            <v>I</v>
          </cell>
          <cell r="F186">
            <v>10</v>
          </cell>
          <cell r="G186">
            <v>0.73</v>
          </cell>
          <cell r="H186">
            <v>1235</v>
          </cell>
          <cell r="I186">
            <v>3.7850619328077036E-3</v>
          </cell>
          <cell r="J186">
            <v>3.5426184126295165E-3</v>
          </cell>
        </row>
        <row r="187">
          <cell r="A187">
            <v>156</v>
          </cell>
          <cell r="B187" t="str">
            <v>1-Methyl-2-Ethylbenzene</v>
          </cell>
          <cell r="D187" t="str">
            <v>1M2EBz</v>
          </cell>
          <cell r="E187" t="str">
            <v>A</v>
          </cell>
          <cell r="F187">
            <v>9</v>
          </cell>
          <cell r="G187">
            <v>0.88470000000000004</v>
          </cell>
          <cell r="H187">
            <v>0</v>
          </cell>
          <cell r="I187">
            <v>0</v>
          </cell>
          <cell r="J187">
            <v>0</v>
          </cell>
          <cell r="K187">
            <v>120.19</v>
          </cell>
        </row>
        <row r="188">
          <cell r="A188">
            <v>157</v>
          </cell>
          <cell r="B188" t="str">
            <v>C10 Cycloparaffin</v>
          </cell>
          <cell r="D188" t="str">
            <v>C10-Cyc</v>
          </cell>
          <cell r="E188" t="str">
            <v>N</v>
          </cell>
          <cell r="F188">
            <v>10</v>
          </cell>
          <cell r="G188">
            <v>0.84</v>
          </cell>
          <cell r="H188">
            <v>0</v>
          </cell>
          <cell r="I188">
            <v>0</v>
          </cell>
          <cell r="J188">
            <v>0</v>
          </cell>
        </row>
        <row r="189">
          <cell r="A189">
            <v>158</v>
          </cell>
          <cell r="B189" t="str">
            <v>C10 Cycloparaffin</v>
          </cell>
          <cell r="D189" t="str">
            <v>C10-Cyc</v>
          </cell>
          <cell r="E189" t="str">
            <v>N</v>
          </cell>
          <cell r="F189">
            <v>10</v>
          </cell>
          <cell r="G189">
            <v>0.84</v>
          </cell>
          <cell r="H189">
            <v>3713.56</v>
          </cell>
          <cell r="I189">
            <v>1.1381420721617307E-2</v>
          </cell>
          <cell r="J189">
            <v>9.257451324132698E-3</v>
          </cell>
        </row>
        <row r="190">
          <cell r="A190">
            <v>159</v>
          </cell>
          <cell r="B190" t="str">
            <v>2-Methylnonane</v>
          </cell>
          <cell r="D190" t="str">
            <v>2MC9</v>
          </cell>
          <cell r="E190" t="str">
            <v>I</v>
          </cell>
          <cell r="F190">
            <v>10</v>
          </cell>
          <cell r="G190">
            <v>0.73040000000000005</v>
          </cell>
          <cell r="H190">
            <v>0</v>
          </cell>
          <cell r="I190">
            <v>0</v>
          </cell>
          <cell r="J190">
            <v>0</v>
          </cell>
          <cell r="K190">
            <v>142.28</v>
          </cell>
        </row>
        <row r="191">
          <cell r="A191">
            <v>160</v>
          </cell>
          <cell r="B191" t="str">
            <v>3-Methylnonane</v>
          </cell>
          <cell r="D191" t="str">
            <v>3MC9</v>
          </cell>
          <cell r="E191" t="str">
            <v>I</v>
          </cell>
          <cell r="F191">
            <v>10</v>
          </cell>
          <cell r="G191">
            <v>0.73729999999999996</v>
          </cell>
          <cell r="H191">
            <v>1434</v>
          </cell>
          <cell r="I191">
            <v>4.3949626005232757E-3</v>
          </cell>
          <cell r="J191">
            <v>4.0727260221355074E-3</v>
          </cell>
          <cell r="K191">
            <v>142.28</v>
          </cell>
        </row>
        <row r="192">
          <cell r="A192">
            <v>161</v>
          </cell>
          <cell r="B192" t="str">
            <v>C10 Cycloparaffin</v>
          </cell>
          <cell r="D192" t="str">
            <v>C10-Cyc</v>
          </cell>
          <cell r="E192" t="str">
            <v>N</v>
          </cell>
          <cell r="F192">
            <v>10</v>
          </cell>
          <cell r="G192">
            <v>0.84</v>
          </cell>
          <cell r="H192">
            <v>0</v>
          </cell>
          <cell r="I192">
            <v>0</v>
          </cell>
          <cell r="J192">
            <v>0</v>
          </cell>
        </row>
        <row r="193">
          <cell r="A193">
            <v>162</v>
          </cell>
          <cell r="B193" t="str">
            <v>1,2,4-Trimethylbenzene</v>
          </cell>
          <cell r="D193" t="str">
            <v>124TMBz</v>
          </cell>
          <cell r="E193" t="str">
            <v>A</v>
          </cell>
          <cell r="F193">
            <v>9</v>
          </cell>
          <cell r="G193">
            <v>0.87990000000000002</v>
          </cell>
          <cell r="H193">
            <v>12155.48</v>
          </cell>
          <cell r="I193">
            <v>3.7254449087453748E-2</v>
          </cell>
          <cell r="J193">
            <v>2.8928044272159531E-2</v>
          </cell>
          <cell r="K193">
            <v>162.26</v>
          </cell>
        </row>
        <row r="194">
          <cell r="A194">
            <v>163</v>
          </cell>
          <cell r="B194" t="str">
            <v>C10 Cycloparaffin</v>
          </cell>
          <cell r="D194" t="str">
            <v>C10-Cyc</v>
          </cell>
          <cell r="E194" t="str">
            <v>N</v>
          </cell>
          <cell r="F194">
            <v>10</v>
          </cell>
          <cell r="G194">
            <v>0.84</v>
          </cell>
          <cell r="H194">
            <v>2192</v>
          </cell>
          <cell r="I194">
            <v>6.7181018272991786E-3</v>
          </cell>
          <cell r="J194">
            <v>5.4643881618982515E-3</v>
          </cell>
        </row>
        <row r="195">
          <cell r="A195">
            <v>164</v>
          </cell>
          <cell r="B195" t="str">
            <v>C10 Cycloparaffin</v>
          </cell>
          <cell r="D195" t="str">
            <v>C10-Cyc</v>
          </cell>
          <cell r="E195" t="str">
            <v>N</v>
          </cell>
          <cell r="F195">
            <v>10</v>
          </cell>
          <cell r="G195">
            <v>0.84499999999999997</v>
          </cell>
          <cell r="H195">
            <v>603.04</v>
          </cell>
          <cell r="I195">
            <v>1.8482135611015038E-3</v>
          </cell>
          <cell r="J195">
            <v>1.4944097391304267E-3</v>
          </cell>
        </row>
        <row r="196">
          <cell r="A196">
            <v>165</v>
          </cell>
          <cell r="B196" t="str">
            <v>C10 Cycloparaffin</v>
          </cell>
          <cell r="D196" t="str">
            <v>C10-Cyc</v>
          </cell>
          <cell r="E196" t="str">
            <v>N</v>
          </cell>
          <cell r="F196">
            <v>10</v>
          </cell>
          <cell r="G196">
            <v>0.84499999999999997</v>
          </cell>
          <cell r="H196">
            <v>0</v>
          </cell>
          <cell r="I196">
            <v>0</v>
          </cell>
          <cell r="J196">
            <v>0</v>
          </cell>
        </row>
        <row r="197">
          <cell r="A197">
            <v>166</v>
          </cell>
          <cell r="B197" t="str">
            <v>C10 Cycloparaffin</v>
          </cell>
          <cell r="D197" t="str">
            <v>C10-Cyc</v>
          </cell>
          <cell r="E197" t="str">
            <v>N</v>
          </cell>
          <cell r="F197">
            <v>10</v>
          </cell>
          <cell r="G197">
            <v>0.84499999999999997</v>
          </cell>
          <cell r="H197">
            <v>0</v>
          </cell>
          <cell r="I197">
            <v>0</v>
          </cell>
          <cell r="J197">
            <v>0</v>
          </cell>
        </row>
        <row r="198">
          <cell r="A198">
            <v>167</v>
          </cell>
          <cell r="B198" t="str">
            <v>C10 Cycloparaffin</v>
          </cell>
          <cell r="D198" t="str">
            <v>C10-Cyc</v>
          </cell>
          <cell r="E198" t="str">
            <v>N</v>
          </cell>
          <cell r="F198">
            <v>10</v>
          </cell>
          <cell r="G198">
            <v>0.84499999999999997</v>
          </cell>
          <cell r="H198">
            <v>0</v>
          </cell>
          <cell r="I198">
            <v>0</v>
          </cell>
          <cell r="J198">
            <v>0</v>
          </cell>
        </row>
        <row r="199">
          <cell r="A199">
            <v>168</v>
          </cell>
          <cell r="B199" t="str">
            <v>C10 Cycloparaffin</v>
          </cell>
          <cell r="D199" t="str">
            <v>C10-Cyc</v>
          </cell>
          <cell r="E199" t="str">
            <v>N</v>
          </cell>
          <cell r="F199">
            <v>10</v>
          </cell>
          <cell r="G199">
            <v>0.84499999999999997</v>
          </cell>
          <cell r="H199">
            <v>0</v>
          </cell>
          <cell r="I199">
            <v>0</v>
          </cell>
          <cell r="J199">
            <v>0</v>
          </cell>
        </row>
        <row r="200">
          <cell r="A200">
            <v>169</v>
          </cell>
          <cell r="B200" t="str">
            <v>C10 Cycloparaffin</v>
          </cell>
          <cell r="D200" t="str">
            <v>C10-Cyc</v>
          </cell>
          <cell r="E200" t="str">
            <v>N</v>
          </cell>
          <cell r="F200">
            <v>10</v>
          </cell>
          <cell r="G200">
            <v>0.84499999999999997</v>
          </cell>
          <cell r="H200">
            <v>873.12</v>
          </cell>
          <cell r="I200">
            <v>2.6759621658081472E-3</v>
          </cell>
          <cell r="J200">
            <v>2.163702294092529E-3</v>
          </cell>
        </row>
        <row r="201">
          <cell r="A201">
            <v>170</v>
          </cell>
          <cell r="B201" t="str">
            <v>C10 Cycloparaffin</v>
          </cell>
          <cell r="D201" t="str">
            <v>C10-Cyc</v>
          </cell>
          <cell r="E201" t="str">
            <v>N</v>
          </cell>
          <cell r="F201">
            <v>10</v>
          </cell>
          <cell r="G201">
            <v>0.84499999999999997</v>
          </cell>
          <cell r="H201">
            <v>0</v>
          </cell>
          <cell r="I201">
            <v>0</v>
          </cell>
          <cell r="J201">
            <v>0</v>
          </cell>
        </row>
        <row r="202">
          <cell r="A202">
            <v>171</v>
          </cell>
          <cell r="B202" t="str">
            <v>C10 Cycloparaffin</v>
          </cell>
          <cell r="D202" t="str">
            <v>C10-Cyc</v>
          </cell>
          <cell r="E202" t="str">
            <v>N</v>
          </cell>
          <cell r="F202">
            <v>10</v>
          </cell>
          <cell r="G202">
            <v>0.84499999999999997</v>
          </cell>
          <cell r="H202">
            <v>0</v>
          </cell>
          <cell r="I202">
            <v>0</v>
          </cell>
          <cell r="J202">
            <v>0</v>
          </cell>
        </row>
        <row r="203">
          <cell r="A203">
            <v>172</v>
          </cell>
          <cell r="B203" t="str">
            <v>C10 Cycloparaffin</v>
          </cell>
          <cell r="D203" t="str">
            <v>C10-Cyc</v>
          </cell>
          <cell r="E203" t="str">
            <v>N</v>
          </cell>
          <cell r="F203">
            <v>10</v>
          </cell>
          <cell r="G203">
            <v>0.84499999999999997</v>
          </cell>
          <cell r="H203">
            <v>0</v>
          </cell>
          <cell r="I203">
            <v>0</v>
          </cell>
          <cell r="J203">
            <v>0</v>
          </cell>
        </row>
        <row r="204">
          <cell r="A204">
            <v>173</v>
          </cell>
          <cell r="B204" t="str">
            <v>IsoButylbenzene</v>
          </cell>
          <cell r="D204" t="str">
            <v>iC4Bz</v>
          </cell>
          <cell r="E204" t="str">
            <v>A</v>
          </cell>
          <cell r="F204">
            <v>10</v>
          </cell>
          <cell r="G204">
            <v>0.85799999999999998</v>
          </cell>
          <cell r="H204">
            <v>1769.22</v>
          </cell>
          <cell r="I204">
            <v>5.4223540670138015E-3</v>
          </cell>
          <cell r="J204">
            <v>4.3179223729362575E-3</v>
          </cell>
          <cell r="K204">
            <v>134.12</v>
          </cell>
        </row>
        <row r="205">
          <cell r="A205">
            <v>174</v>
          </cell>
          <cell r="B205" t="str">
            <v>n-Decane</v>
          </cell>
          <cell r="D205" t="str">
            <v>n-C10</v>
          </cell>
          <cell r="E205" t="str">
            <v>P</v>
          </cell>
          <cell r="F205">
            <v>10</v>
          </cell>
          <cell r="G205">
            <v>0.7339</v>
          </cell>
          <cell r="H205">
            <v>7728.3</v>
          </cell>
          <cell r="I205">
            <v>2.3685906182443539E-2</v>
          </cell>
          <cell r="J205">
            <v>2.2050952954656887E-2</v>
          </cell>
          <cell r="K205">
            <v>142.28</v>
          </cell>
        </row>
        <row r="206">
          <cell r="A206">
            <v>175</v>
          </cell>
          <cell r="B206" t="str">
            <v>1,2,3,-Trimethylbenzene</v>
          </cell>
          <cell r="D206" t="str">
            <v>123TMBz</v>
          </cell>
          <cell r="E206" t="str">
            <v>A</v>
          </cell>
          <cell r="F206">
            <v>9</v>
          </cell>
          <cell r="G206">
            <v>0.8982</v>
          </cell>
          <cell r="H206">
            <v>0</v>
          </cell>
          <cell r="I206">
            <v>0</v>
          </cell>
          <cell r="J206">
            <v>0</v>
          </cell>
          <cell r="K206">
            <v>134.12</v>
          </cell>
        </row>
        <row r="207">
          <cell r="A207">
            <v>176</v>
          </cell>
          <cell r="B207" t="str">
            <v>C11 Isoparaffin</v>
          </cell>
          <cell r="D207" t="str">
            <v>C11-Isopar</v>
          </cell>
          <cell r="E207" t="str">
            <v>I</v>
          </cell>
          <cell r="F207">
            <v>11</v>
          </cell>
          <cell r="G207">
            <v>0.75</v>
          </cell>
          <cell r="H207">
            <v>4205.21</v>
          </cell>
          <cell r="I207">
            <v>1.2888243150171888E-2</v>
          </cell>
          <cell r="J207">
            <v>1.1741043663946937E-2</v>
          </cell>
        </row>
        <row r="208">
          <cell r="A208">
            <v>177</v>
          </cell>
          <cell r="B208" t="str">
            <v>C11 Isoparaffin</v>
          </cell>
          <cell r="D208" t="str">
            <v>C11-Isopar</v>
          </cell>
          <cell r="E208" t="str">
            <v>I</v>
          </cell>
          <cell r="F208">
            <v>11</v>
          </cell>
          <cell r="G208">
            <v>0.75</v>
          </cell>
          <cell r="H208">
            <v>1562.88</v>
          </cell>
          <cell r="I208">
            <v>4.7899575656246991E-3</v>
          </cell>
          <cell r="J208">
            <v>4.3635971381950928E-3</v>
          </cell>
        </row>
        <row r="209">
          <cell r="A209">
            <v>178</v>
          </cell>
          <cell r="B209" t="str">
            <v>C11 Isoparaffin</v>
          </cell>
          <cell r="D209" t="str">
            <v>C11-Isopar</v>
          </cell>
          <cell r="E209" t="str">
            <v>I</v>
          </cell>
          <cell r="F209">
            <v>11</v>
          </cell>
          <cell r="G209">
            <v>0.75</v>
          </cell>
          <cell r="H209">
            <v>989.14</v>
          </cell>
          <cell r="I209">
            <v>3.031543449568754E-3</v>
          </cell>
          <cell r="J209">
            <v>2.7617017770233758E-3</v>
          </cell>
        </row>
        <row r="210">
          <cell r="A210">
            <v>179</v>
          </cell>
          <cell r="B210" t="str">
            <v>C11 Isoparaffin</v>
          </cell>
          <cell r="D210" t="str">
            <v>C11-Isopar</v>
          </cell>
          <cell r="E210" t="str">
            <v>I</v>
          </cell>
          <cell r="F210">
            <v>11</v>
          </cell>
          <cell r="G210">
            <v>0.75</v>
          </cell>
          <cell r="H210">
            <v>1968.81</v>
          </cell>
          <cell r="I210">
            <v>6.0340629829401891E-3</v>
          </cell>
          <cell r="J210">
            <v>5.4969630948312597E-3</v>
          </cell>
        </row>
        <row r="211">
          <cell r="A211">
            <v>180</v>
          </cell>
          <cell r="B211" t="str">
            <v>1,3-Diethylbenzene</v>
          </cell>
          <cell r="D211" t="str">
            <v>13DEBz</v>
          </cell>
          <cell r="E211" t="str">
            <v>A</v>
          </cell>
          <cell r="F211">
            <v>10</v>
          </cell>
          <cell r="G211">
            <v>0.86799999999999999</v>
          </cell>
          <cell r="H211">
            <v>0</v>
          </cell>
          <cell r="I211">
            <v>0</v>
          </cell>
          <cell r="J211">
            <v>0</v>
          </cell>
          <cell r="K211">
            <v>134.12</v>
          </cell>
        </row>
        <row r="212">
          <cell r="A212">
            <v>181</v>
          </cell>
          <cell r="B212" t="str">
            <v>n-Butylbenzene</v>
          </cell>
          <cell r="D212" t="str">
            <v>n-C4Bz</v>
          </cell>
          <cell r="E212" t="str">
            <v>A</v>
          </cell>
          <cell r="F212">
            <v>10</v>
          </cell>
          <cell r="G212">
            <v>0.86419999999999997</v>
          </cell>
          <cell r="H212">
            <v>0</v>
          </cell>
          <cell r="I212">
            <v>0</v>
          </cell>
          <cell r="J212">
            <v>0</v>
          </cell>
          <cell r="K212">
            <v>134.12</v>
          </cell>
        </row>
        <row r="213">
          <cell r="A213">
            <v>182</v>
          </cell>
          <cell r="B213" t="str">
            <v>1-Methyl-3n-propylbenzene</v>
          </cell>
          <cell r="D213" t="str">
            <v>1M3nC3Bz</v>
          </cell>
          <cell r="E213" t="str">
            <v>A</v>
          </cell>
          <cell r="F213">
            <v>10</v>
          </cell>
          <cell r="G213">
            <v>0.86499999999999999</v>
          </cell>
          <cell r="H213">
            <v>0</v>
          </cell>
          <cell r="I213">
            <v>0</v>
          </cell>
          <cell r="J213">
            <v>0</v>
          </cell>
          <cell r="K213">
            <v>134.12</v>
          </cell>
        </row>
        <row r="214">
          <cell r="A214">
            <v>183</v>
          </cell>
          <cell r="B214" t="str">
            <v>1-Methyl-2n-propylbenzene</v>
          </cell>
          <cell r="D214" t="str">
            <v>1M2nC3Bz</v>
          </cell>
          <cell r="E214" t="str">
            <v>A</v>
          </cell>
          <cell r="F214">
            <v>10</v>
          </cell>
          <cell r="G214">
            <v>0.87829999999999997</v>
          </cell>
          <cell r="H214">
            <v>0</v>
          </cell>
          <cell r="I214">
            <v>0</v>
          </cell>
          <cell r="J214">
            <v>0</v>
          </cell>
          <cell r="K214">
            <v>134.12</v>
          </cell>
        </row>
        <row r="215">
          <cell r="A215">
            <v>184</v>
          </cell>
          <cell r="B215" t="str">
            <v>1,4-Dimethyl-2-ethylbenzene</v>
          </cell>
          <cell r="D215" t="str">
            <v>14DM2C2Bz</v>
          </cell>
          <cell r="E215" t="str">
            <v>A</v>
          </cell>
          <cell r="F215">
            <v>10</v>
          </cell>
          <cell r="G215">
            <v>0.88109999999999999</v>
          </cell>
          <cell r="H215">
            <v>0</v>
          </cell>
          <cell r="I215">
            <v>0</v>
          </cell>
          <cell r="J215">
            <v>0</v>
          </cell>
          <cell r="K215">
            <v>134.12</v>
          </cell>
        </row>
        <row r="216">
          <cell r="A216">
            <v>185</v>
          </cell>
          <cell r="B216" t="str">
            <v>1-Methyl-2-Propylbenzene</v>
          </cell>
          <cell r="D216" t="str">
            <v>1M2C3Bz</v>
          </cell>
          <cell r="E216" t="str">
            <v>A</v>
          </cell>
          <cell r="F216">
            <v>10</v>
          </cell>
          <cell r="G216">
            <v>0.87829999999999997</v>
          </cell>
          <cell r="H216">
            <v>0</v>
          </cell>
          <cell r="I216">
            <v>0</v>
          </cell>
          <cell r="J216">
            <v>0</v>
          </cell>
          <cell r="K216">
            <v>134.12</v>
          </cell>
        </row>
        <row r="217">
          <cell r="A217">
            <v>186</v>
          </cell>
          <cell r="B217" t="str">
            <v>1,3-Dimethyl-4-Ethylbenzene</v>
          </cell>
          <cell r="D217" t="str">
            <v>13DM4C2Bz</v>
          </cell>
          <cell r="E217" t="str">
            <v>A</v>
          </cell>
          <cell r="F217">
            <v>10</v>
          </cell>
          <cell r="G217">
            <v>0.88039999999999996</v>
          </cell>
          <cell r="H217">
            <v>0</v>
          </cell>
          <cell r="I217">
            <v>0</v>
          </cell>
          <cell r="J217">
            <v>0</v>
          </cell>
          <cell r="K217">
            <v>134.12</v>
          </cell>
        </row>
        <row r="218">
          <cell r="A218">
            <v>187</v>
          </cell>
          <cell r="B218" t="str">
            <v>1,2-Dimethyl-4-Ethylbenzene</v>
          </cell>
          <cell r="D218" t="str">
            <v>12DM4C2Bz</v>
          </cell>
          <cell r="E218" t="str">
            <v>A</v>
          </cell>
          <cell r="F218">
            <v>10</v>
          </cell>
          <cell r="G218">
            <v>0.88109999999999999</v>
          </cell>
          <cell r="H218">
            <v>0</v>
          </cell>
          <cell r="I218">
            <v>0</v>
          </cell>
          <cell r="J218">
            <v>0</v>
          </cell>
          <cell r="K218">
            <v>134.12</v>
          </cell>
        </row>
        <row r="219">
          <cell r="A219">
            <v>188</v>
          </cell>
          <cell r="B219" t="str">
            <v>C 10 Aromatic</v>
          </cell>
          <cell r="D219" t="str">
            <v>C10-Aro</v>
          </cell>
          <cell r="E219" t="str">
            <v>A</v>
          </cell>
          <cell r="F219">
            <v>10</v>
          </cell>
          <cell r="G219">
            <v>0.88</v>
          </cell>
          <cell r="H219">
            <v>0</v>
          </cell>
          <cell r="I219">
            <v>0</v>
          </cell>
          <cell r="J219">
            <v>0</v>
          </cell>
        </row>
        <row r="220">
          <cell r="A220">
            <v>189</v>
          </cell>
          <cell r="B220" t="str">
            <v>C 10 Aromatic</v>
          </cell>
          <cell r="D220" t="str">
            <v>C10-Aro</v>
          </cell>
          <cell r="E220" t="str">
            <v>A</v>
          </cell>
          <cell r="F220">
            <v>10</v>
          </cell>
          <cell r="G220">
            <v>0.88</v>
          </cell>
          <cell r="H220">
            <v>0</v>
          </cell>
          <cell r="I220">
            <v>0</v>
          </cell>
          <cell r="J220">
            <v>0</v>
          </cell>
        </row>
        <row r="221">
          <cell r="A221">
            <v>190</v>
          </cell>
          <cell r="B221" t="str">
            <v>C 10 Aromatic</v>
          </cell>
          <cell r="D221" t="str">
            <v>C10-Aro</v>
          </cell>
          <cell r="E221" t="str">
            <v>A</v>
          </cell>
          <cell r="F221">
            <v>10</v>
          </cell>
          <cell r="G221">
            <v>0.88</v>
          </cell>
          <cell r="H221">
            <v>0</v>
          </cell>
          <cell r="I221">
            <v>0</v>
          </cell>
          <cell r="J221">
            <v>0</v>
          </cell>
        </row>
        <row r="222">
          <cell r="A222">
            <v>191</v>
          </cell>
          <cell r="B222" t="str">
            <v>C 10 Aromatic</v>
          </cell>
          <cell r="D222" t="str">
            <v>C10-Aro</v>
          </cell>
          <cell r="E222" t="str">
            <v>A</v>
          </cell>
          <cell r="F222">
            <v>10</v>
          </cell>
          <cell r="G222">
            <v>0.88</v>
          </cell>
          <cell r="H222">
            <v>0</v>
          </cell>
          <cell r="I222">
            <v>0</v>
          </cell>
          <cell r="J222">
            <v>0</v>
          </cell>
        </row>
        <row r="223">
          <cell r="A223">
            <v>192</v>
          </cell>
          <cell r="B223" t="str">
            <v>C 10 Aromatic</v>
          </cell>
          <cell r="D223" t="str">
            <v>C10-Aro</v>
          </cell>
          <cell r="E223" t="str">
            <v>A</v>
          </cell>
          <cell r="F223">
            <v>10</v>
          </cell>
          <cell r="G223">
            <v>0.88</v>
          </cell>
          <cell r="H223">
            <v>0</v>
          </cell>
          <cell r="I223">
            <v>0</v>
          </cell>
          <cell r="J223">
            <v>0</v>
          </cell>
        </row>
        <row r="224">
          <cell r="A224">
            <v>193</v>
          </cell>
          <cell r="B224" t="str">
            <v>1,2,3,5-Tetramethylbenzene</v>
          </cell>
          <cell r="D224" t="str">
            <v>1235TeMBz</v>
          </cell>
          <cell r="E224" t="str">
            <v>A</v>
          </cell>
          <cell r="F224">
            <v>10</v>
          </cell>
          <cell r="G224">
            <v>0.89410000000000001</v>
          </cell>
          <cell r="H224">
            <v>0</v>
          </cell>
          <cell r="I224">
            <v>0</v>
          </cell>
          <cell r="J224">
            <v>0</v>
          </cell>
          <cell r="K224">
            <v>134.12</v>
          </cell>
        </row>
        <row r="225">
          <cell r="A225">
            <v>194</v>
          </cell>
          <cell r="B225" t="str">
            <v>1,2,3,4-Tetramethylbenzene</v>
          </cell>
          <cell r="D225" t="str">
            <v>1234TeMBz</v>
          </cell>
          <cell r="E225" t="str">
            <v>A</v>
          </cell>
          <cell r="F225">
            <v>10</v>
          </cell>
          <cell r="G225">
            <v>0.90880000000000005</v>
          </cell>
          <cell r="H225">
            <v>0</v>
          </cell>
          <cell r="I225">
            <v>0</v>
          </cell>
          <cell r="J225">
            <v>0</v>
          </cell>
          <cell r="K225">
            <v>134.12</v>
          </cell>
        </row>
        <row r="226">
          <cell r="A226">
            <v>195</v>
          </cell>
          <cell r="B226" t="str">
            <v>1,2-Dimethyltriethylbenzene</v>
          </cell>
          <cell r="D226" t="str">
            <v>12DMTEBz</v>
          </cell>
          <cell r="E226" t="str">
            <v>A</v>
          </cell>
          <cell r="F226">
            <v>10</v>
          </cell>
          <cell r="G226">
            <v>0.91</v>
          </cell>
          <cell r="H226">
            <v>0</v>
          </cell>
          <cell r="I226">
            <v>0</v>
          </cell>
          <cell r="J226">
            <v>0</v>
          </cell>
        </row>
        <row r="227">
          <cell r="A227">
            <v>196</v>
          </cell>
          <cell r="B227" t="str">
            <v>n-Undecane</v>
          </cell>
          <cell r="D227" t="str">
            <v>n-C11</v>
          </cell>
          <cell r="E227" t="str">
            <v>P</v>
          </cell>
          <cell r="F227">
            <v>11</v>
          </cell>
          <cell r="G227">
            <v>0.74399999999999999</v>
          </cell>
          <cell r="H227">
            <v>669</v>
          </cell>
          <cell r="I227">
            <v>2.0503695814156706E-3</v>
          </cell>
          <cell r="J227">
            <v>1.8829269015017594E-3</v>
          </cell>
          <cell r="K227">
            <v>156.30000000000001</v>
          </cell>
        </row>
        <row r="228">
          <cell r="A228">
            <v>197</v>
          </cell>
          <cell r="B228" t="str">
            <v>Isopentylbenzene</v>
          </cell>
          <cell r="D228" t="str">
            <v>iC5Bz</v>
          </cell>
          <cell r="E228" t="str">
            <v>A</v>
          </cell>
          <cell r="F228">
            <v>11</v>
          </cell>
          <cell r="G228">
            <v>0.92</v>
          </cell>
          <cell r="H228">
            <v>0</v>
          </cell>
          <cell r="I228">
            <v>0</v>
          </cell>
          <cell r="J228">
            <v>0</v>
          </cell>
        </row>
        <row r="229">
          <cell r="A229">
            <v>198</v>
          </cell>
          <cell r="B229" t="str">
            <v>C12 Isoparaffin</v>
          </cell>
          <cell r="D229" t="str">
            <v>C12-Iso</v>
          </cell>
          <cell r="E229" t="str">
            <v>I</v>
          </cell>
          <cell r="F229">
            <v>12</v>
          </cell>
          <cell r="G229">
            <v>0.75</v>
          </cell>
          <cell r="H229">
            <v>0</v>
          </cell>
          <cell r="I229">
            <v>0</v>
          </cell>
          <cell r="J229">
            <v>0</v>
          </cell>
        </row>
        <row r="230">
          <cell r="A230">
            <v>199</v>
          </cell>
          <cell r="B230" t="str">
            <v>C12 Isoparaffin</v>
          </cell>
          <cell r="D230" t="str">
            <v>C12-Iso</v>
          </cell>
          <cell r="E230" t="str">
            <v>I</v>
          </cell>
          <cell r="F230">
            <v>12</v>
          </cell>
          <cell r="G230">
            <v>0.75</v>
          </cell>
          <cell r="H230">
            <v>0</v>
          </cell>
          <cell r="I230">
            <v>0</v>
          </cell>
          <cell r="J230">
            <v>0</v>
          </cell>
        </row>
        <row r="231">
          <cell r="A231">
            <v>200</v>
          </cell>
          <cell r="B231" t="str">
            <v>8-Methylindaan</v>
          </cell>
          <cell r="D231" t="str">
            <v>?</v>
          </cell>
          <cell r="E231" t="str">
            <v>A</v>
          </cell>
          <cell r="F231">
            <v>11</v>
          </cell>
          <cell r="G231">
            <v>0.91</v>
          </cell>
          <cell r="H231">
            <v>0</v>
          </cell>
          <cell r="I231">
            <v>0</v>
          </cell>
          <cell r="J231">
            <v>0</v>
          </cell>
        </row>
        <row r="232">
          <cell r="A232">
            <v>201</v>
          </cell>
          <cell r="B232" t="str">
            <v>methylindan</v>
          </cell>
          <cell r="D232" t="str">
            <v>?</v>
          </cell>
          <cell r="E232" t="str">
            <v>A</v>
          </cell>
          <cell r="F232">
            <v>11</v>
          </cell>
          <cell r="G232">
            <v>0.91</v>
          </cell>
          <cell r="H232">
            <v>0</v>
          </cell>
          <cell r="I232">
            <v>0</v>
          </cell>
          <cell r="J232">
            <v>0</v>
          </cell>
        </row>
        <row r="233">
          <cell r="A233">
            <v>202</v>
          </cell>
          <cell r="B233" t="str">
            <v>n-Pentylbenzene</v>
          </cell>
          <cell r="D233" t="str">
            <v>N-C5Bz</v>
          </cell>
          <cell r="E233" t="str">
            <v>A</v>
          </cell>
          <cell r="F233">
            <v>11</v>
          </cell>
          <cell r="G233">
            <v>0.91</v>
          </cell>
          <cell r="H233">
            <v>0</v>
          </cell>
          <cell r="I233">
            <v>0</v>
          </cell>
          <cell r="J233">
            <v>0</v>
          </cell>
          <cell r="K233">
            <v>148.24</v>
          </cell>
        </row>
        <row r="234">
          <cell r="A234">
            <v>203</v>
          </cell>
          <cell r="B234" t="str">
            <v>C11 Cycloparaffin</v>
          </cell>
          <cell r="D234" t="str">
            <v>C11-Cyc</v>
          </cell>
          <cell r="E234" t="str">
            <v>N</v>
          </cell>
          <cell r="F234">
            <v>11</v>
          </cell>
          <cell r="G234">
            <v>0.85</v>
          </cell>
          <cell r="H234">
            <v>0</v>
          </cell>
          <cell r="I234">
            <v>0</v>
          </cell>
          <cell r="J234">
            <v>0</v>
          </cell>
        </row>
        <row r="235">
          <cell r="A235">
            <v>204</v>
          </cell>
          <cell r="B235" t="str">
            <v>C11 Cycloparaffin</v>
          </cell>
          <cell r="D235" t="str">
            <v>C11-Cyc</v>
          </cell>
          <cell r="E235" t="str">
            <v>N</v>
          </cell>
          <cell r="F235">
            <v>11</v>
          </cell>
          <cell r="G235">
            <v>0.85</v>
          </cell>
          <cell r="H235">
            <v>0</v>
          </cell>
          <cell r="I235">
            <v>0</v>
          </cell>
          <cell r="J235">
            <v>0</v>
          </cell>
        </row>
        <row r="236">
          <cell r="A236">
            <v>205</v>
          </cell>
          <cell r="B236" t="str">
            <v>C11 Cycloparaffin</v>
          </cell>
          <cell r="D236" t="str">
            <v>C11-Cyc</v>
          </cell>
          <cell r="E236" t="str">
            <v>N</v>
          </cell>
          <cell r="F236">
            <v>11</v>
          </cell>
          <cell r="G236">
            <v>0.85</v>
          </cell>
          <cell r="H236">
            <v>0</v>
          </cell>
          <cell r="I236">
            <v>0</v>
          </cell>
          <cell r="J236">
            <v>0</v>
          </cell>
        </row>
        <row r="237">
          <cell r="A237">
            <v>206</v>
          </cell>
          <cell r="B237" t="str">
            <v>C11 Cycloparaffin</v>
          </cell>
          <cell r="D237" t="str">
            <v>C11-Cyc</v>
          </cell>
          <cell r="E237" t="str">
            <v>N</v>
          </cell>
          <cell r="F237">
            <v>11</v>
          </cell>
          <cell r="G237">
            <v>0.85</v>
          </cell>
          <cell r="H237">
            <v>0</v>
          </cell>
          <cell r="I237">
            <v>0</v>
          </cell>
          <cell r="J237">
            <v>0</v>
          </cell>
        </row>
        <row r="238">
          <cell r="A238">
            <v>207</v>
          </cell>
          <cell r="B238" t="str">
            <v>C12 isoparaffin</v>
          </cell>
          <cell r="D238" t="str">
            <v>C12-Isopar</v>
          </cell>
          <cell r="E238" t="str">
            <v>I</v>
          </cell>
          <cell r="F238">
            <v>12</v>
          </cell>
          <cell r="G238">
            <v>0.75</v>
          </cell>
          <cell r="H238">
            <v>0</v>
          </cell>
          <cell r="I238">
            <v>0</v>
          </cell>
          <cell r="J238">
            <v>0</v>
          </cell>
        </row>
        <row r="239">
          <cell r="A239">
            <v>208</v>
          </cell>
          <cell r="B239" t="str">
            <v>C12 isoparaffin</v>
          </cell>
          <cell r="D239" t="str">
            <v>C12-Isopar</v>
          </cell>
          <cell r="E239" t="str">
            <v>I</v>
          </cell>
          <cell r="F239">
            <v>12</v>
          </cell>
          <cell r="G239">
            <v>0.75</v>
          </cell>
          <cell r="H239">
            <v>0</v>
          </cell>
          <cell r="I239">
            <v>0</v>
          </cell>
          <cell r="J239">
            <v>0</v>
          </cell>
        </row>
        <row r="240">
          <cell r="A240">
            <v>209</v>
          </cell>
          <cell r="B240" t="str">
            <v>Naphthelene</v>
          </cell>
          <cell r="D240" t="str">
            <v>Naphth</v>
          </cell>
          <cell r="E240" t="str">
            <v>N</v>
          </cell>
          <cell r="F240">
            <v>10</v>
          </cell>
          <cell r="G240">
            <v>0.92</v>
          </cell>
          <cell r="H240">
            <v>0</v>
          </cell>
          <cell r="I240">
            <v>0</v>
          </cell>
          <cell r="J240">
            <v>0</v>
          </cell>
        </row>
        <row r="241">
          <cell r="A241">
            <v>210</v>
          </cell>
          <cell r="B241" t="str">
            <v>n-Dodecane</v>
          </cell>
          <cell r="D241" t="str">
            <v>n-C12</v>
          </cell>
          <cell r="E241" t="str">
            <v>P</v>
          </cell>
          <cell r="F241">
            <v>12</v>
          </cell>
          <cell r="G241">
            <v>0.754</v>
          </cell>
          <cell r="H241">
            <v>0</v>
          </cell>
          <cell r="I241">
            <v>0</v>
          </cell>
          <cell r="J241">
            <v>0</v>
          </cell>
          <cell r="K241">
            <v>170.34</v>
          </cell>
        </row>
        <row r="242">
          <cell r="A242">
            <v>211</v>
          </cell>
          <cell r="B242" t="str">
            <v>n-Tridecanes</v>
          </cell>
          <cell r="D242" t="str">
            <v>n-C13</v>
          </cell>
          <cell r="E242" t="str">
            <v>P</v>
          </cell>
          <cell r="F242">
            <v>13</v>
          </cell>
          <cell r="G242">
            <v>0.81100000000000005</v>
          </cell>
          <cell r="H242">
            <v>0</v>
          </cell>
          <cell r="I242">
            <v>0</v>
          </cell>
          <cell r="J242">
            <v>0</v>
          </cell>
          <cell r="K242">
            <v>184.37</v>
          </cell>
        </row>
        <row r="243">
          <cell r="A243">
            <v>212</v>
          </cell>
          <cell r="B243" t="str">
            <v>n-Tetradecanes</v>
          </cell>
          <cell r="D243" t="str">
            <v>n-C14</v>
          </cell>
          <cell r="E243" t="str">
            <v>P</v>
          </cell>
          <cell r="F243">
            <v>14</v>
          </cell>
          <cell r="G243">
            <v>0.82199999999999995</v>
          </cell>
          <cell r="H243">
            <v>0</v>
          </cell>
          <cell r="I243">
            <v>0</v>
          </cell>
          <cell r="J243">
            <v>0</v>
          </cell>
          <cell r="K243">
            <v>198.4</v>
          </cell>
        </row>
        <row r="244">
          <cell r="A244">
            <v>213</v>
          </cell>
          <cell r="B244" t="str">
            <v>n-Pentadecanes</v>
          </cell>
          <cell r="D244" t="str">
            <v>n-C15</v>
          </cell>
          <cell r="E244" t="str">
            <v>P</v>
          </cell>
          <cell r="F244">
            <v>15</v>
          </cell>
          <cell r="G244">
            <v>0.83199999999999996</v>
          </cell>
          <cell r="H244">
            <v>0</v>
          </cell>
          <cell r="I244">
            <v>0</v>
          </cell>
          <cell r="J244">
            <v>0</v>
          </cell>
          <cell r="K244">
            <v>212.42</v>
          </cell>
        </row>
        <row r="245">
          <cell r="A245">
            <v>214</v>
          </cell>
          <cell r="B245" t="str">
            <v>n-Hexadecanes</v>
          </cell>
          <cell r="D245" t="str">
            <v>n-C16</v>
          </cell>
          <cell r="E245" t="str">
            <v>P</v>
          </cell>
          <cell r="F245">
            <v>16</v>
          </cell>
          <cell r="G245">
            <v>0.83899999999999997</v>
          </cell>
          <cell r="H245">
            <v>0</v>
          </cell>
          <cell r="I245">
            <v>0</v>
          </cell>
          <cell r="J245">
            <v>0</v>
          </cell>
        </row>
        <row r="246">
          <cell r="A246">
            <v>215</v>
          </cell>
          <cell r="B246" t="str">
            <v>n-Heptadecanes</v>
          </cell>
          <cell r="D246" t="str">
            <v>n-C17</v>
          </cell>
          <cell r="E246" t="str">
            <v>P</v>
          </cell>
          <cell r="F246">
            <v>17</v>
          </cell>
          <cell r="G246">
            <v>0.84699999999999986</v>
          </cell>
          <cell r="H246">
            <v>0</v>
          </cell>
          <cell r="I246">
            <v>0</v>
          </cell>
          <cell r="J246">
            <v>0</v>
          </cell>
        </row>
        <row r="247">
          <cell r="A247">
            <v>216</v>
          </cell>
          <cell r="B247" t="str">
            <v>n-Octadecanes</v>
          </cell>
          <cell r="D247" t="str">
            <v>n-C18</v>
          </cell>
          <cell r="E247" t="str">
            <v>P</v>
          </cell>
          <cell r="F247">
            <v>18</v>
          </cell>
          <cell r="G247">
            <v>0.85199999999999998</v>
          </cell>
          <cell r="H247">
            <v>0</v>
          </cell>
          <cell r="I247">
            <v>0</v>
          </cell>
          <cell r="J247">
            <v>0</v>
          </cell>
        </row>
        <row r="248">
          <cell r="A248">
            <v>217</v>
          </cell>
          <cell r="B248" t="str">
            <v>n-Nonadecanes</v>
          </cell>
          <cell r="D248" t="str">
            <v>n-C19</v>
          </cell>
          <cell r="E248" t="str">
            <v>P</v>
          </cell>
          <cell r="F248">
            <v>19</v>
          </cell>
          <cell r="G248">
            <v>0.85699999999999987</v>
          </cell>
          <cell r="H248">
            <v>0</v>
          </cell>
          <cell r="I248">
            <v>0</v>
          </cell>
          <cell r="J248">
            <v>0</v>
          </cell>
        </row>
        <row r="249">
          <cell r="A249">
            <v>218</v>
          </cell>
          <cell r="B249" t="str">
            <v>n-Eicosanes</v>
          </cell>
          <cell r="D249" t="str">
            <v>n-C20</v>
          </cell>
          <cell r="E249" t="str">
            <v>P</v>
          </cell>
          <cell r="F249">
            <v>20</v>
          </cell>
          <cell r="G249">
            <v>0.8620000000000001</v>
          </cell>
          <cell r="H249">
            <v>0</v>
          </cell>
          <cell r="I249">
            <v>0</v>
          </cell>
          <cell r="J249">
            <v>0</v>
          </cell>
        </row>
        <row r="250">
          <cell r="A250">
            <v>219</v>
          </cell>
          <cell r="B250" t="str">
            <v>n-Heneicosanes</v>
          </cell>
          <cell r="D250" t="str">
            <v>n-C21</v>
          </cell>
          <cell r="E250" t="str">
            <v>P</v>
          </cell>
          <cell r="F250">
            <v>21</v>
          </cell>
          <cell r="G250">
            <v>0.86699999999999999</v>
          </cell>
          <cell r="H250">
            <v>0</v>
          </cell>
          <cell r="I250">
            <v>0</v>
          </cell>
          <cell r="J250">
            <v>0</v>
          </cell>
        </row>
        <row r="251">
          <cell r="A251">
            <v>220</v>
          </cell>
          <cell r="B251" t="str">
            <v>n-Docosanes</v>
          </cell>
          <cell r="D251" t="str">
            <v>n-C22</v>
          </cell>
          <cell r="E251" t="str">
            <v>P</v>
          </cell>
          <cell r="F251">
            <v>22</v>
          </cell>
          <cell r="G251">
            <v>0.872</v>
          </cell>
          <cell r="H251">
            <v>0</v>
          </cell>
          <cell r="I251">
            <v>0</v>
          </cell>
          <cell r="J251">
            <v>0</v>
          </cell>
        </row>
        <row r="252">
          <cell r="A252">
            <v>221</v>
          </cell>
          <cell r="B252" t="str">
            <v>n-Tricosanes</v>
          </cell>
          <cell r="D252" t="str">
            <v>n-C23</v>
          </cell>
          <cell r="E252" t="str">
            <v>P</v>
          </cell>
          <cell r="F252">
            <v>23</v>
          </cell>
          <cell r="G252">
            <v>0.87700000000000011</v>
          </cell>
          <cell r="H252">
            <v>0</v>
          </cell>
          <cell r="I252">
            <v>0</v>
          </cell>
          <cell r="J252">
            <v>0</v>
          </cell>
        </row>
        <row r="253">
          <cell r="A253">
            <v>222</v>
          </cell>
          <cell r="B253" t="str">
            <v>n-Tetracosanes</v>
          </cell>
          <cell r="D253" t="str">
            <v>n-C24</v>
          </cell>
          <cell r="E253" t="str">
            <v>P</v>
          </cell>
          <cell r="F253">
            <v>24</v>
          </cell>
          <cell r="G253">
            <v>0.88100000000000001</v>
          </cell>
          <cell r="H253">
            <v>0</v>
          </cell>
          <cell r="I253">
            <v>0</v>
          </cell>
          <cell r="J253">
            <v>0</v>
          </cell>
        </row>
        <row r="254">
          <cell r="A254">
            <v>223</v>
          </cell>
          <cell r="B254" t="str">
            <v>n-Pentacosanes</v>
          </cell>
          <cell r="D254" t="str">
            <v>n-C25</v>
          </cell>
          <cell r="E254" t="str">
            <v>P</v>
          </cell>
          <cell r="F254">
            <v>25</v>
          </cell>
          <cell r="G254">
            <v>0.88500000000000001</v>
          </cell>
          <cell r="H254">
            <v>0</v>
          </cell>
          <cell r="I254">
            <v>0</v>
          </cell>
          <cell r="J254">
            <v>0</v>
          </cell>
        </row>
        <row r="255">
          <cell r="A255">
            <v>224</v>
          </cell>
          <cell r="B255" t="str">
            <v>n-Hexacosanes</v>
          </cell>
          <cell r="D255" t="str">
            <v>n-C26</v>
          </cell>
          <cell r="E255" t="str">
            <v>P</v>
          </cell>
          <cell r="F255">
            <v>26</v>
          </cell>
          <cell r="G255">
            <v>0.88900000000000001</v>
          </cell>
          <cell r="H255">
            <v>0</v>
          </cell>
          <cell r="I255">
            <v>0</v>
          </cell>
          <cell r="J255">
            <v>0</v>
          </cell>
        </row>
        <row r="256">
          <cell r="A256">
            <v>225</v>
          </cell>
          <cell r="B256" t="str">
            <v>n-Heptacosanes</v>
          </cell>
          <cell r="D256" t="str">
            <v>n-C27</v>
          </cell>
          <cell r="E256" t="str">
            <v>P</v>
          </cell>
          <cell r="F256">
            <v>27</v>
          </cell>
          <cell r="G256">
            <v>0.89300000000000013</v>
          </cell>
          <cell r="H256">
            <v>0</v>
          </cell>
          <cell r="I256">
            <v>0</v>
          </cell>
          <cell r="J256">
            <v>0</v>
          </cell>
        </row>
        <row r="257">
          <cell r="A257">
            <v>226</v>
          </cell>
          <cell r="B257" t="str">
            <v>n-Octacosanes</v>
          </cell>
          <cell r="D257" t="str">
            <v>n-C28</v>
          </cell>
          <cell r="E257" t="str">
            <v>P</v>
          </cell>
          <cell r="F257">
            <v>28</v>
          </cell>
          <cell r="G257">
            <v>0.89600000000000002</v>
          </cell>
          <cell r="H257">
            <v>0</v>
          </cell>
          <cell r="I257">
            <v>0</v>
          </cell>
          <cell r="J257">
            <v>0</v>
          </cell>
        </row>
        <row r="258">
          <cell r="A258">
            <v>227</v>
          </cell>
          <cell r="B258" t="str">
            <v>n-Nonacosanes</v>
          </cell>
          <cell r="D258" t="str">
            <v>n-C29</v>
          </cell>
          <cell r="E258" t="str">
            <v>P</v>
          </cell>
          <cell r="F258">
            <v>29</v>
          </cell>
          <cell r="G258">
            <v>0.89900000000000002</v>
          </cell>
          <cell r="H258">
            <v>0</v>
          </cell>
          <cell r="I258">
            <v>0</v>
          </cell>
          <cell r="J258">
            <v>0</v>
          </cell>
        </row>
        <row r="259">
          <cell r="A259">
            <v>228</v>
          </cell>
          <cell r="B259" t="str">
            <v>n-Triacontanes</v>
          </cell>
          <cell r="D259" t="str">
            <v>n-C30</v>
          </cell>
          <cell r="E259" t="str">
            <v>P</v>
          </cell>
          <cell r="F259">
            <v>30</v>
          </cell>
          <cell r="G259">
            <v>0.91</v>
          </cell>
          <cell r="H259">
            <v>0</v>
          </cell>
          <cell r="I259">
            <v>0</v>
          </cell>
          <cell r="J259">
            <v>0</v>
          </cell>
          <cell r="K259">
            <v>350</v>
          </cell>
        </row>
        <row r="260">
          <cell r="A260">
            <v>229</v>
          </cell>
          <cell r="H260">
            <v>0</v>
          </cell>
        </row>
        <row r="261">
          <cell r="A261">
            <v>230</v>
          </cell>
          <cell r="B261" t="str">
            <v xml:space="preserve">Total Unidentified </v>
          </cell>
          <cell r="E261" t="str">
            <v>U</v>
          </cell>
          <cell r="G261">
            <v>0.69120000000000004</v>
          </cell>
          <cell r="H261">
            <v>179583.64000000805</v>
          </cell>
          <cell r="I261">
            <v>0.55039287410451276</v>
          </cell>
          <cell r="J261">
            <v>0.54405564231410375</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1"/>
      <sheetName val="Sim-Orig"/>
      <sheetName val="Sim-Adjust"/>
      <sheetName val="LWC_LIQUID_VOLUMES"/>
      <sheetName val="CURVE_FITTING"/>
      <sheetName val="Targets"/>
      <sheetName val="Zero Shrink-1"/>
      <sheetName val="Deviation Z"/>
    </sheetNames>
    <sheetDataSet>
      <sheetData sheetId="0"/>
      <sheetData sheetId="1" refreshError="1"/>
      <sheetData sheetId="2" refreshError="1"/>
      <sheetData sheetId="3"/>
      <sheetData sheetId="4"/>
      <sheetData sheetId="5" refreshError="1"/>
      <sheetData sheetId="6" refreshError="1"/>
      <sheetData sheetId="7"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Kvalue-CK"/>
      <sheetName val="21-Kvalue-CK (2)"/>
      <sheetName val="SeparatorGas(3568A)Liq(817807)"/>
    </sheetNames>
    <sheetDataSet>
      <sheetData sheetId="0">
        <row r="5">
          <cell r="AG5" t="str">
            <v>H2S</v>
          </cell>
        </row>
        <row r="6">
          <cell r="AG6" t="str">
            <v>CO2</v>
          </cell>
        </row>
        <row r="7">
          <cell r="AG7" t="str">
            <v>N2</v>
          </cell>
        </row>
        <row r="8">
          <cell r="AG8" t="str">
            <v>C1</v>
          </cell>
        </row>
        <row r="9">
          <cell r="AG9" t="str">
            <v>C2</v>
          </cell>
        </row>
        <row r="10">
          <cell r="AG10" t="str">
            <v>C3</v>
          </cell>
        </row>
        <row r="11">
          <cell r="AG11" t="str">
            <v>iC4</v>
          </cell>
        </row>
        <row r="12">
          <cell r="AG12" t="str">
            <v>nC4</v>
          </cell>
        </row>
        <row r="13">
          <cell r="AG13" t="str">
            <v>iC5</v>
          </cell>
        </row>
        <row r="14">
          <cell r="AG14" t="str">
            <v>nC5</v>
          </cell>
        </row>
        <row r="15">
          <cell r="AG15" t="str">
            <v>C6</v>
          </cell>
        </row>
      </sheetData>
      <sheetData sheetId="1"/>
      <sheetData sheetId="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Compositions"/>
      <sheetName val="Depletion"/>
      <sheetName val="Voloil_Calcs"/>
      <sheetName val="Z-curve"/>
      <sheetName val="K_H Plots"/>
      <sheetName val="Compositional Graphs"/>
      <sheetName val="Create Report Page"/>
      <sheetName val="Properties + Constants"/>
      <sheetName val="Residual Oil Composition"/>
      <sheetName val="Database"/>
      <sheetName val="Linked Data"/>
      <sheetName val="Revision History"/>
      <sheetName val="Final Report Page"/>
    </sheetNames>
    <sheetDataSet>
      <sheetData sheetId="0" refreshError="1"/>
      <sheetData sheetId="1"/>
      <sheetData sheetId="2"/>
      <sheetData sheetId="3"/>
      <sheetData sheetId="4"/>
      <sheetData sheetId="5" refreshError="1"/>
      <sheetData sheetId="6" refreshError="1"/>
      <sheetData sheetId="7"/>
      <sheetData sheetId="8"/>
      <sheetData sheetId="9"/>
      <sheetData sheetId="10"/>
      <sheetData sheetId="11" refreshError="1"/>
      <sheetData sheetId="12" refreshError="1"/>
      <sheetData sheetId="13"/>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amples"/>
      <sheetName val="Log-In"/>
      <sheetName val="Cyl_No"/>
      <sheetName val="Option"/>
      <sheetName val="SENO"/>
      <sheetName val="Sorted_Sample"/>
    </sheetNames>
    <sheetDataSet>
      <sheetData sheetId="0"/>
      <sheetData sheetId="1">
        <row r="3">
          <cell r="B3" t="str">
            <v>Company</v>
          </cell>
          <cell r="C3" t="str">
            <v xml:space="preserve">Name </v>
          </cell>
          <cell r="D3" t="str">
            <v>DST</v>
          </cell>
          <cell r="E3" t="str">
            <v>Depth</v>
          </cell>
          <cell r="F3" t="str">
            <v>Sample</v>
          </cell>
          <cell r="G3" t="str">
            <v>Number</v>
          </cell>
          <cell r="H3" t="str">
            <v>Container</v>
          </cell>
          <cell r="I3" t="str">
            <v>Volume</v>
          </cell>
          <cell r="J3" t="str">
            <v>DATE</v>
          </cell>
          <cell r="K3" t="str">
            <v>TIME</v>
          </cell>
          <cell r="L3" t="str">
            <v>PRESS.</v>
          </cell>
          <cell r="M3" t="str">
            <v>TEMP</v>
          </cell>
          <cell r="N3" t="str">
            <v>DATE</v>
          </cell>
          <cell r="O3" t="str">
            <v>PRESS.</v>
          </cell>
          <cell r="P3" t="str">
            <v>TEMP</v>
          </cell>
          <cell r="Q3" t="str">
            <v>HANDLED</v>
          </cell>
          <cell r="R3" t="str">
            <v xml:space="preserve">DATE </v>
          </cell>
          <cell r="S3" t="str">
            <v xml:space="preserve">Cylinder </v>
          </cell>
          <cell r="T3" t="str">
            <v>Cylinder</v>
          </cell>
          <cell r="U3" t="str">
            <v>HANDLED</v>
          </cell>
          <cell r="V3" t="str">
            <v>DATE</v>
          </cell>
          <cell r="W3" t="str">
            <v>HANDLED</v>
          </cell>
          <cell r="X3" t="str">
            <v>DATE</v>
          </cell>
          <cell r="Y3" t="str">
            <v>HANDLED</v>
          </cell>
          <cell r="Z3" t="str">
            <v>REQUEST</v>
          </cell>
        </row>
        <row r="4">
          <cell r="G4" t="str">
            <v>Cyl</v>
          </cell>
          <cell r="H4" t="str">
            <v>Type</v>
          </cell>
          <cell r="I4" t="str">
            <v>Type</v>
          </cell>
          <cell r="L4" t="str">
            <v xml:space="preserve"> (Psig)</v>
          </cell>
          <cell r="M4" t="str">
            <v>(deg.F)</v>
          </cell>
          <cell r="N4" t="str">
            <v>RECEIVED</v>
          </cell>
          <cell r="O4" t="str">
            <v xml:space="preserve"> (Psig)</v>
          </cell>
          <cell r="P4" t="str">
            <v>(deg.F)</v>
          </cell>
          <cell r="Q4" t="str">
            <v>BY.</v>
          </cell>
          <cell r="R4" t="str">
            <v>Transf</v>
          </cell>
          <cell r="S4" t="str">
            <v>From No.</v>
          </cell>
          <cell r="T4" t="str">
            <v>Owner</v>
          </cell>
          <cell r="U4" t="str">
            <v>BY.</v>
          </cell>
          <cell r="V4" t="str">
            <v>RETURNED</v>
          </cell>
          <cell r="W4" t="str">
            <v>BY.</v>
          </cell>
          <cell r="X4" t="str">
            <v>DUMPED</v>
          </cell>
          <cell r="Y4" t="str">
            <v>BY.</v>
          </cell>
          <cell r="Z4" t="str">
            <v>BY.</v>
          </cell>
        </row>
        <row r="5">
          <cell r="A5">
            <v>1</v>
          </cell>
          <cell r="B5" t="str">
            <v>Conoco Indonesia Inc</v>
          </cell>
          <cell r="C5" t="str">
            <v>Belanak - 7</v>
          </cell>
          <cell r="E5" t="str">
            <v>5458 FT</v>
          </cell>
          <cell r="F5" t="str">
            <v>Gas</v>
          </cell>
          <cell r="J5" t="str">
            <v>-</v>
          </cell>
          <cell r="K5" t="str">
            <v>-</v>
          </cell>
          <cell r="L5" t="str">
            <v xml:space="preserve"> 3020 psi</v>
          </cell>
          <cell r="M5">
            <v>315</v>
          </cell>
          <cell r="N5">
            <v>36724</v>
          </cell>
          <cell r="O5">
            <v>4000</v>
          </cell>
          <cell r="P5">
            <v>315</v>
          </cell>
          <cell r="Q5" t="str">
            <v>Bintang Silaen &amp; Supriyanto</v>
          </cell>
          <cell r="S5">
            <v>637</v>
          </cell>
          <cell r="T5" t="str">
            <v>Schlumberger Cilandak</v>
          </cell>
          <cell r="V5">
            <v>36726</v>
          </cell>
          <cell r="AB5" t="str">
            <v>green box</v>
          </cell>
          <cell r="AC5" t="str">
            <v>2000-051</v>
          </cell>
        </row>
        <row r="6">
          <cell r="A6">
            <v>2</v>
          </cell>
          <cell r="B6" t="str">
            <v>Conoco Indonesia Inc</v>
          </cell>
          <cell r="C6" t="str">
            <v>Belanak - 7</v>
          </cell>
          <cell r="E6" t="str">
            <v>4496 FT</v>
          </cell>
          <cell r="F6" t="str">
            <v>condy</v>
          </cell>
          <cell r="G6" t="str">
            <v>79A-2800</v>
          </cell>
          <cell r="H6" t="str">
            <v>1800psig</v>
          </cell>
          <cell r="I6" t="str">
            <v>1000cc</v>
          </cell>
          <cell r="J6" t="str">
            <v>-</v>
          </cell>
          <cell r="K6" t="str">
            <v>-</v>
          </cell>
          <cell r="L6" t="str">
            <v xml:space="preserve"> 2500 psi</v>
          </cell>
          <cell r="M6">
            <v>315</v>
          </cell>
          <cell r="N6">
            <v>36725</v>
          </cell>
          <cell r="O6">
            <v>4600</v>
          </cell>
          <cell r="P6">
            <v>315</v>
          </cell>
          <cell r="Q6" t="str">
            <v>Djohansyah &amp; Supriyanto</v>
          </cell>
          <cell r="S6">
            <v>200</v>
          </cell>
          <cell r="T6" t="str">
            <v>Schlumberger Cilandak</v>
          </cell>
          <cell r="U6" t="str">
            <v>Dj &amp; Sp</v>
          </cell>
          <cell r="V6">
            <v>36726</v>
          </cell>
          <cell r="Y6" t="str">
            <v>Rack 3 (2 from top)</v>
          </cell>
          <cell r="AC6" t="str">
            <v>2000-051</v>
          </cell>
        </row>
        <row r="7">
          <cell r="A7">
            <v>3</v>
          </cell>
          <cell r="B7" t="str">
            <v>Conoco Indonesia Inc</v>
          </cell>
          <cell r="C7" t="str">
            <v>Belanak - 7</v>
          </cell>
          <cell r="E7" t="str">
            <v>8437 FT</v>
          </cell>
          <cell r="F7" t="str">
            <v>gas</v>
          </cell>
          <cell r="G7" t="str">
            <v>1527-A</v>
          </cell>
          <cell r="H7" t="str">
            <v>LUXFER</v>
          </cell>
          <cell r="I7" t="str">
            <v>20 ltr</v>
          </cell>
          <cell r="J7" t="str">
            <v>-</v>
          </cell>
          <cell r="K7" t="str">
            <v>-</v>
          </cell>
          <cell r="L7" t="str">
            <v xml:space="preserve"> 3000 psi</v>
          </cell>
          <cell r="M7">
            <v>315</v>
          </cell>
          <cell r="N7">
            <v>36725</v>
          </cell>
          <cell r="O7">
            <v>4600</v>
          </cell>
          <cell r="P7">
            <v>315</v>
          </cell>
          <cell r="Q7" t="str">
            <v>Bintang Silaen &amp; Supriyanto</v>
          </cell>
          <cell r="S7">
            <v>635</v>
          </cell>
          <cell r="T7" t="str">
            <v>Schlumberger Cilandak</v>
          </cell>
          <cell r="V7">
            <v>36726</v>
          </cell>
          <cell r="Y7" t="str">
            <v>Dog House</v>
          </cell>
          <cell r="AC7" t="str">
            <v>2000-051</v>
          </cell>
        </row>
        <row r="8">
          <cell r="A8">
            <v>4</v>
          </cell>
          <cell r="B8" t="str">
            <v>Conoco Indonesia Inc</v>
          </cell>
          <cell r="C8" t="str">
            <v>Belanak - 7</v>
          </cell>
          <cell r="E8" t="str">
            <v>8050 FT</v>
          </cell>
          <cell r="F8" t="str">
            <v>gas</v>
          </cell>
          <cell r="G8" t="str">
            <v>1497-A</v>
          </cell>
          <cell r="H8" t="str">
            <v>LUXFER</v>
          </cell>
          <cell r="I8" t="str">
            <v>20 ltr</v>
          </cell>
          <cell r="J8" t="str">
            <v>-</v>
          </cell>
          <cell r="K8" t="str">
            <v>-</v>
          </cell>
          <cell r="L8" t="str">
            <v xml:space="preserve"> 4427 psi</v>
          </cell>
          <cell r="M8">
            <v>315</v>
          </cell>
          <cell r="N8">
            <v>36725</v>
          </cell>
          <cell r="O8">
            <v>3800</v>
          </cell>
          <cell r="P8">
            <v>315</v>
          </cell>
          <cell r="Q8" t="str">
            <v>Bintang Silaen &amp; Supriyanto</v>
          </cell>
          <cell r="S8">
            <v>634</v>
          </cell>
          <cell r="T8" t="str">
            <v>Schlumberger Cilandak</v>
          </cell>
          <cell r="Y8" t="str">
            <v>Dog House</v>
          </cell>
          <cell r="AC8" t="str">
            <v>2000-051</v>
          </cell>
        </row>
        <row r="9">
          <cell r="A9">
            <v>5</v>
          </cell>
          <cell r="B9" t="str">
            <v>Conoco Indonesia Inc</v>
          </cell>
          <cell r="C9" t="str">
            <v>Belanak - 7</v>
          </cell>
          <cell r="E9" t="str">
            <v>7997 FT</v>
          </cell>
          <cell r="F9" t="str">
            <v>condy</v>
          </cell>
          <cell r="G9" t="str">
            <v>84A-00331</v>
          </cell>
          <cell r="H9" t="str">
            <v>1800psig</v>
          </cell>
          <cell r="I9" t="str">
            <v>1000cc</v>
          </cell>
          <cell r="J9" t="str">
            <v>-</v>
          </cell>
          <cell r="K9" t="str">
            <v>-</v>
          </cell>
          <cell r="L9" t="str">
            <v xml:space="preserve"> 4400 psi</v>
          </cell>
          <cell r="M9">
            <v>315</v>
          </cell>
          <cell r="N9">
            <v>36725</v>
          </cell>
          <cell r="O9">
            <v>4750</v>
          </cell>
          <cell r="P9">
            <v>315</v>
          </cell>
          <cell r="Q9" t="str">
            <v>Bintang Silaen &amp; Supriyanto</v>
          </cell>
          <cell r="S9">
            <v>632</v>
          </cell>
          <cell r="T9" t="str">
            <v>Schlumberger Cilandak</v>
          </cell>
          <cell r="Y9" t="str">
            <v>Rack 3 (2 from top)</v>
          </cell>
          <cell r="AC9" t="str">
            <v>2000-051</v>
          </cell>
        </row>
        <row r="10">
          <cell r="A10">
            <v>6</v>
          </cell>
          <cell r="B10" t="str">
            <v>Conoco Indonesia Inc</v>
          </cell>
          <cell r="C10" t="str">
            <v>Belanak - 7</v>
          </cell>
          <cell r="E10" t="str">
            <v>8012 FT</v>
          </cell>
          <cell r="F10" t="str">
            <v>gas</v>
          </cell>
          <cell r="G10" t="str">
            <v>1504-A</v>
          </cell>
          <cell r="H10" t="str">
            <v>LUXFER</v>
          </cell>
          <cell r="I10" t="str">
            <v>20 ltr</v>
          </cell>
          <cell r="J10" t="str">
            <v>-</v>
          </cell>
          <cell r="K10" t="str">
            <v>-</v>
          </cell>
          <cell r="L10" t="str">
            <v xml:space="preserve"> 4420 psi</v>
          </cell>
          <cell r="M10">
            <v>315</v>
          </cell>
          <cell r="N10">
            <v>36725</v>
          </cell>
          <cell r="O10">
            <v>0</v>
          </cell>
          <cell r="P10">
            <v>315</v>
          </cell>
          <cell r="Q10" t="str">
            <v>Bintang Silaen &amp; Supriyanto</v>
          </cell>
          <cell r="S10">
            <v>633</v>
          </cell>
          <cell r="T10" t="str">
            <v>Schlumberger Cilandak</v>
          </cell>
          <cell r="Y10" t="str">
            <v>Dog House</v>
          </cell>
          <cell r="AC10" t="str">
            <v>2000-051</v>
          </cell>
        </row>
        <row r="11">
          <cell r="A11">
            <v>7</v>
          </cell>
          <cell r="B11" t="str">
            <v>Conoco Indonesia Inc</v>
          </cell>
          <cell r="C11" t="str">
            <v>Belanak - 7</v>
          </cell>
          <cell r="E11" t="str">
            <v>8487 FT</v>
          </cell>
          <cell r="F11" t="str">
            <v>gas</v>
          </cell>
          <cell r="G11" t="str">
            <v>1746-A</v>
          </cell>
          <cell r="H11" t="str">
            <v>LUXFER</v>
          </cell>
          <cell r="I11" t="str">
            <v>20 ltr</v>
          </cell>
          <cell r="J11" t="str">
            <v>-</v>
          </cell>
          <cell r="K11" t="str">
            <v>-</v>
          </cell>
          <cell r="L11" t="str">
            <v xml:space="preserve"> 4600 psi</v>
          </cell>
          <cell r="M11">
            <v>315</v>
          </cell>
          <cell r="N11">
            <v>36725</v>
          </cell>
          <cell r="O11">
            <v>6000</v>
          </cell>
          <cell r="P11">
            <v>315</v>
          </cell>
          <cell r="Q11" t="str">
            <v>Bintang Silaen &amp; Supriyanto</v>
          </cell>
          <cell r="S11">
            <v>636</v>
          </cell>
          <cell r="T11" t="str">
            <v>Schlumberger Cilandak</v>
          </cell>
          <cell r="Y11" t="str">
            <v>Dog House</v>
          </cell>
          <cell r="AC11" t="str">
            <v>2000-051</v>
          </cell>
        </row>
        <row r="12">
          <cell r="A12">
            <v>8</v>
          </cell>
          <cell r="B12" t="str">
            <v>Conoco Indonesia Inc</v>
          </cell>
          <cell r="C12" t="str">
            <v>Belanak - 7</v>
          </cell>
          <cell r="E12" t="str">
            <v>8054 FT</v>
          </cell>
          <cell r="F12" t="str">
            <v>condy</v>
          </cell>
          <cell r="G12" t="str">
            <v>74A-726</v>
          </cell>
          <cell r="H12" t="str">
            <v>1800psig</v>
          </cell>
          <cell r="I12" t="str">
            <v>1000cc</v>
          </cell>
          <cell r="J12" t="str">
            <v>-</v>
          </cell>
          <cell r="K12" t="str">
            <v>-</v>
          </cell>
          <cell r="L12" t="str">
            <v xml:space="preserve"> 4411 psi</v>
          </cell>
          <cell r="M12">
            <v>315</v>
          </cell>
          <cell r="N12">
            <v>36725</v>
          </cell>
          <cell r="O12">
            <v>4500</v>
          </cell>
          <cell r="P12">
            <v>315</v>
          </cell>
          <cell r="Q12" t="str">
            <v>Bintang Silaen &amp; Supriyanto</v>
          </cell>
          <cell r="S12">
            <v>212</v>
          </cell>
          <cell r="T12" t="str">
            <v>Schlumberger Cilandak</v>
          </cell>
          <cell r="Y12" t="str">
            <v>Rack 3 (2 from top)</v>
          </cell>
          <cell r="AC12" t="str">
            <v>2000-051</v>
          </cell>
        </row>
        <row r="13">
          <cell r="A13">
            <v>9</v>
          </cell>
          <cell r="B13" t="str">
            <v>Conoco Indonesia Inc</v>
          </cell>
          <cell r="C13" t="str">
            <v>BG - 02</v>
          </cell>
          <cell r="E13" t="str">
            <v>-</v>
          </cell>
          <cell r="F13" t="str">
            <v>gas</v>
          </cell>
          <cell r="G13" t="str">
            <v>999-A</v>
          </cell>
          <cell r="H13" t="str">
            <v>LUXFER</v>
          </cell>
          <cell r="I13" t="str">
            <v>20 ltr</v>
          </cell>
          <cell r="J13" t="str">
            <v>Sep 29/00</v>
          </cell>
          <cell r="K13" t="str">
            <v>19.00-19.15</v>
          </cell>
          <cell r="L13" t="str">
            <v>150 psi</v>
          </cell>
          <cell r="M13">
            <v>55</v>
          </cell>
          <cell r="N13">
            <v>36822</v>
          </cell>
          <cell r="Q13" t="str">
            <v>Bintang Silaen &amp; Supriyanto</v>
          </cell>
          <cell r="S13" t="str">
            <v>1347-A</v>
          </cell>
          <cell r="T13" t="str">
            <v>Halliburton</v>
          </cell>
          <cell r="Y13" t="str">
            <v>Dog House</v>
          </cell>
          <cell r="AC13" t="str">
            <v>2000-082</v>
          </cell>
        </row>
        <row r="14">
          <cell r="A14">
            <v>10</v>
          </cell>
          <cell r="B14" t="str">
            <v>Conoco Indonesia Inc</v>
          </cell>
          <cell r="C14" t="str">
            <v>BG - 02</v>
          </cell>
          <cell r="E14" t="str">
            <v>-</v>
          </cell>
          <cell r="F14" t="str">
            <v>condy</v>
          </cell>
          <cell r="G14" t="str">
            <v>84A-00395</v>
          </cell>
          <cell r="H14" t="str">
            <v>1800psig</v>
          </cell>
          <cell r="I14" t="str">
            <v>1000cc</v>
          </cell>
          <cell r="J14" t="str">
            <v>Sep 29/00</v>
          </cell>
          <cell r="K14" t="str">
            <v>21.00-21.15</v>
          </cell>
          <cell r="L14" t="str">
            <v>290 psi</v>
          </cell>
          <cell r="M14">
            <v>80</v>
          </cell>
          <cell r="N14">
            <v>36822</v>
          </cell>
          <cell r="Q14" t="str">
            <v>Bintang Silaen &amp; Supriyanto</v>
          </cell>
          <cell r="S14" t="str">
            <v>1290-A</v>
          </cell>
          <cell r="T14" t="str">
            <v>Halliburton</v>
          </cell>
          <cell r="Y14" t="str">
            <v>Rack 3 (2 from top)</v>
          </cell>
          <cell r="AC14" t="str">
            <v>2000-082</v>
          </cell>
        </row>
        <row r="15">
          <cell r="A15">
            <v>11</v>
          </cell>
          <cell r="B15" t="str">
            <v>Conoco Indonesia Inc</v>
          </cell>
          <cell r="C15" t="str">
            <v>BG - 02</v>
          </cell>
          <cell r="E15" t="str">
            <v>-</v>
          </cell>
          <cell r="F15" t="str">
            <v>gas</v>
          </cell>
          <cell r="G15" t="str">
            <v>616-A</v>
          </cell>
          <cell r="H15" t="str">
            <v>LUXFER</v>
          </cell>
          <cell r="I15" t="str">
            <v>20 lttr</v>
          </cell>
          <cell r="J15" t="str">
            <v>Sep 29/00</v>
          </cell>
          <cell r="K15" t="str">
            <v>23.45-23.55</v>
          </cell>
          <cell r="L15" t="str">
            <v>500 psi</v>
          </cell>
          <cell r="M15">
            <v>103</v>
          </cell>
          <cell r="N15">
            <v>36822</v>
          </cell>
          <cell r="Q15" t="str">
            <v>Bintang Silaen &amp; Supriyanto</v>
          </cell>
          <cell r="S15" t="str">
            <v>3586-A</v>
          </cell>
          <cell r="T15" t="str">
            <v>Halliburton</v>
          </cell>
          <cell r="Y15" t="str">
            <v>Dog House</v>
          </cell>
          <cell r="AC15" t="str">
            <v>2000-082</v>
          </cell>
        </row>
        <row r="16">
          <cell r="A16">
            <v>12</v>
          </cell>
          <cell r="B16" t="str">
            <v>Conoco Indonesia Inc</v>
          </cell>
          <cell r="C16" t="str">
            <v>Tembang - 05</v>
          </cell>
          <cell r="F16" t="str">
            <v>Sep Gas</v>
          </cell>
          <cell r="G16" t="str">
            <v>1739-A</v>
          </cell>
          <cell r="H16" t="str">
            <v>LUXFER</v>
          </cell>
          <cell r="I16" t="str">
            <v>20 ltr</v>
          </cell>
          <cell r="J16" t="str">
            <v>Oct 30/00</v>
          </cell>
          <cell r="K16" t="str">
            <v>13.00-13.30</v>
          </cell>
          <cell r="L16" t="str">
            <v>195 psi</v>
          </cell>
          <cell r="M16">
            <v>60</v>
          </cell>
          <cell r="N16">
            <v>36852</v>
          </cell>
          <cell r="Q16" t="str">
            <v>Bintang Silaen &amp; Djohansyah</v>
          </cell>
          <cell r="S16" t="str">
            <v>1453-A</v>
          </cell>
          <cell r="T16" t="str">
            <v>Halliburton</v>
          </cell>
          <cell r="Y16" t="str">
            <v>Dog House</v>
          </cell>
          <cell r="AC16" t="str">
            <v>2000-091</v>
          </cell>
        </row>
        <row r="17">
          <cell r="A17">
            <v>13</v>
          </cell>
          <cell r="B17" t="str">
            <v>Conoco Indonesia Inc</v>
          </cell>
          <cell r="C17" t="str">
            <v>Tembang - 05</v>
          </cell>
          <cell r="F17" t="str">
            <v>Sep Gas</v>
          </cell>
          <cell r="G17" t="str">
            <v>WIC-3414</v>
          </cell>
          <cell r="H17" t="str">
            <v>1800psig</v>
          </cell>
          <cell r="I17" t="str">
            <v>1000cc</v>
          </cell>
          <cell r="J17" t="str">
            <v>Oct 30/00</v>
          </cell>
          <cell r="K17" t="str">
            <v>15.30-16.00</v>
          </cell>
          <cell r="L17" t="str">
            <v>325 psi</v>
          </cell>
          <cell r="M17">
            <v>85</v>
          </cell>
          <cell r="N17">
            <v>36852</v>
          </cell>
          <cell r="Q17" t="str">
            <v>Bintang Silaen &amp; Djohansyah</v>
          </cell>
          <cell r="S17" t="str">
            <v>3501-A</v>
          </cell>
          <cell r="T17" t="str">
            <v>Halliburton</v>
          </cell>
          <cell r="Y17" t="str">
            <v>Rack 3 (2 from top)</v>
          </cell>
          <cell r="AC17" t="str">
            <v>2000-091</v>
          </cell>
        </row>
        <row r="18">
          <cell r="A18">
            <v>14</v>
          </cell>
          <cell r="B18" t="str">
            <v>Conoco Indonesia Inc</v>
          </cell>
          <cell r="C18" t="str">
            <v>Tembang - 05</v>
          </cell>
          <cell r="F18" t="str">
            <v>Sep Gas</v>
          </cell>
          <cell r="G18" t="str">
            <v>1658-A</v>
          </cell>
          <cell r="H18" t="str">
            <v>LUXFER</v>
          </cell>
          <cell r="I18" t="str">
            <v>20 ltr</v>
          </cell>
          <cell r="J18" t="str">
            <v>Oct 30/00</v>
          </cell>
          <cell r="K18" t="str">
            <v>19.00-19.30</v>
          </cell>
          <cell r="L18" t="str">
            <v>565 psi</v>
          </cell>
          <cell r="M18">
            <v>109</v>
          </cell>
          <cell r="N18">
            <v>36852</v>
          </cell>
          <cell r="Q18" t="str">
            <v>Bintang Silaen &amp; Djohansyah</v>
          </cell>
          <cell r="S18" t="str">
            <v>1207-A</v>
          </cell>
          <cell r="T18" t="str">
            <v>Halliburton</v>
          </cell>
          <cell r="V18">
            <v>37412</v>
          </cell>
          <cell r="W18" t="str">
            <v>SP</v>
          </cell>
          <cell r="Y18" t="str">
            <v>Dog House</v>
          </cell>
          <cell r="AC18" t="str">
            <v>2000-091</v>
          </cell>
        </row>
        <row r="19">
          <cell r="A19">
            <v>15</v>
          </cell>
          <cell r="B19" t="str">
            <v>Santos</v>
          </cell>
          <cell r="C19" t="str">
            <v>SEGAT - 3</v>
          </cell>
          <cell r="D19">
            <v>3</v>
          </cell>
          <cell r="E19" t="str">
            <v>-</v>
          </cell>
          <cell r="F19" t="str">
            <v>Sep Gas</v>
          </cell>
          <cell r="G19" t="str">
            <v>A 12464</v>
          </cell>
          <cell r="H19" t="str">
            <v>GERZAT</v>
          </cell>
          <cell r="I19" t="str">
            <v>20 Litres</v>
          </cell>
          <cell r="J19" t="str">
            <v>Oct 8/99</v>
          </cell>
          <cell r="K19">
            <v>0.33333333333333331</v>
          </cell>
          <cell r="L19">
            <v>100</v>
          </cell>
          <cell r="M19">
            <v>87</v>
          </cell>
          <cell r="N19">
            <v>37039</v>
          </cell>
          <cell r="O19">
            <v>310</v>
          </cell>
          <cell r="P19">
            <v>91</v>
          </cell>
          <cell r="Q19" t="str">
            <v>Supriyanto</v>
          </cell>
          <cell r="S19" t="str">
            <v>A - 1105</v>
          </cell>
          <cell r="T19" t="str">
            <v>Schlumberger</v>
          </cell>
          <cell r="U19" t="str">
            <v>Supriyanto</v>
          </cell>
          <cell r="V19">
            <v>36693</v>
          </cell>
          <cell r="W19" t="str">
            <v>Supriyanto</v>
          </cell>
          <cell r="AC19" t="str">
            <v>2000-005</v>
          </cell>
        </row>
        <row r="20">
          <cell r="A20">
            <v>16</v>
          </cell>
          <cell r="B20" t="str">
            <v>Santos</v>
          </cell>
          <cell r="C20" t="str">
            <v>SEGAT - 3</v>
          </cell>
          <cell r="D20" t="str">
            <v>1A</v>
          </cell>
          <cell r="E20" t="str">
            <v>-</v>
          </cell>
          <cell r="F20" t="str">
            <v>Sep Gas</v>
          </cell>
          <cell r="G20" t="str">
            <v>A 16468</v>
          </cell>
          <cell r="H20" t="str">
            <v>GERZAT</v>
          </cell>
          <cell r="I20" t="str">
            <v>20 Litres</v>
          </cell>
          <cell r="J20" t="str">
            <v>Sep 28/99</v>
          </cell>
          <cell r="K20">
            <v>0.9375</v>
          </cell>
          <cell r="L20">
            <v>195</v>
          </cell>
          <cell r="M20">
            <v>105</v>
          </cell>
          <cell r="N20">
            <v>37039</v>
          </cell>
          <cell r="O20">
            <v>310</v>
          </cell>
          <cell r="P20">
            <v>91</v>
          </cell>
          <cell r="Q20" t="str">
            <v>Supriyanto</v>
          </cell>
          <cell r="S20" t="str">
            <v>A - 1148</v>
          </cell>
          <cell r="T20" t="str">
            <v>Schlumberger</v>
          </cell>
          <cell r="U20" t="str">
            <v>Supriyanto</v>
          </cell>
          <cell r="V20">
            <v>36693</v>
          </cell>
          <cell r="W20" t="str">
            <v>Supriyanto</v>
          </cell>
          <cell r="AC20" t="str">
            <v>2000-005</v>
          </cell>
        </row>
        <row r="21">
          <cell r="A21">
            <v>17</v>
          </cell>
          <cell r="B21" t="str">
            <v>Santos</v>
          </cell>
          <cell r="C21" t="str">
            <v>SEGAT - 3</v>
          </cell>
          <cell r="D21">
            <v>4</v>
          </cell>
          <cell r="E21" t="str">
            <v>-</v>
          </cell>
          <cell r="F21" t="str">
            <v>Sep Liq</v>
          </cell>
          <cell r="G21" t="str">
            <v>WIE 3902</v>
          </cell>
          <cell r="H21" t="str">
            <v>WHITEY</v>
          </cell>
          <cell r="I21" t="str">
            <v>1000 CC</v>
          </cell>
          <cell r="J21" t="str">
            <v>Oct 10/99</v>
          </cell>
          <cell r="K21">
            <v>0.8125</v>
          </cell>
          <cell r="L21">
            <v>130</v>
          </cell>
          <cell r="M21">
            <v>86</v>
          </cell>
          <cell r="N21">
            <v>37039</v>
          </cell>
          <cell r="Q21" t="str">
            <v>Supriyanto</v>
          </cell>
          <cell r="S21" t="str">
            <v>A - 1101</v>
          </cell>
          <cell r="T21" t="str">
            <v>Schlumberger</v>
          </cell>
          <cell r="U21" t="str">
            <v>Supriyanto</v>
          </cell>
          <cell r="V21">
            <v>36693</v>
          </cell>
          <cell r="W21" t="str">
            <v>Supriyanto</v>
          </cell>
          <cell r="AC21" t="str">
            <v>2000-005</v>
          </cell>
        </row>
        <row r="22">
          <cell r="A22">
            <v>18</v>
          </cell>
          <cell r="B22" t="str">
            <v>Santos</v>
          </cell>
          <cell r="C22" t="str">
            <v>SEGAT - 3</v>
          </cell>
          <cell r="D22">
            <v>2</v>
          </cell>
          <cell r="E22" t="str">
            <v>-</v>
          </cell>
          <cell r="F22" t="str">
            <v>Sep Liq</v>
          </cell>
          <cell r="G22" t="str">
            <v>WIE 3909</v>
          </cell>
          <cell r="H22" t="str">
            <v>WHITEY</v>
          </cell>
          <cell r="I22" t="str">
            <v>1000 CC</v>
          </cell>
          <cell r="J22" t="str">
            <v>Oct 4/99</v>
          </cell>
          <cell r="K22">
            <v>8.3333333333333329E-2</v>
          </cell>
          <cell r="L22">
            <v>240</v>
          </cell>
          <cell r="M22">
            <v>90</v>
          </cell>
          <cell r="N22">
            <v>36919</v>
          </cell>
          <cell r="Q22" t="str">
            <v>Supriyanto</v>
          </cell>
          <cell r="S22" t="str">
            <v>A - 1142</v>
          </cell>
          <cell r="T22" t="str">
            <v>Schlumberger</v>
          </cell>
          <cell r="U22" t="str">
            <v>Supriyanto</v>
          </cell>
          <cell r="V22">
            <v>36693</v>
          </cell>
          <cell r="W22" t="str">
            <v>Supriyanto</v>
          </cell>
          <cell r="AC22" t="str">
            <v>2000-005</v>
          </cell>
        </row>
        <row r="23">
          <cell r="A23">
            <v>19</v>
          </cell>
          <cell r="B23" t="str">
            <v>Santos</v>
          </cell>
          <cell r="C23" t="str">
            <v>SEGAT - 3</v>
          </cell>
          <cell r="D23">
            <v>2</v>
          </cell>
          <cell r="E23" t="str">
            <v>-</v>
          </cell>
          <cell r="F23" t="str">
            <v>GAS</v>
          </cell>
          <cell r="G23" t="str">
            <v>1508 A</v>
          </cell>
          <cell r="H23" t="str">
            <v>LUXFER</v>
          </cell>
          <cell r="I23" t="str">
            <v>20 Litres</v>
          </cell>
          <cell r="J23" t="str">
            <v>Oct 4/99</v>
          </cell>
          <cell r="K23">
            <v>4.1666666666666664E-2</v>
          </cell>
          <cell r="L23">
            <v>235</v>
          </cell>
          <cell r="M23">
            <v>90</v>
          </cell>
          <cell r="N23">
            <v>37041</v>
          </cell>
          <cell r="Q23" t="str">
            <v>Supriyanto</v>
          </cell>
          <cell r="S23" t="str">
            <v>A - 0853</v>
          </cell>
          <cell r="T23" t="str">
            <v>Schlumberger</v>
          </cell>
          <cell r="U23" t="str">
            <v>Supriyanto</v>
          </cell>
          <cell r="V23">
            <v>36693</v>
          </cell>
          <cell r="W23" t="str">
            <v>Supriyanto</v>
          </cell>
          <cell r="AC23" t="str">
            <v>2000-005</v>
          </cell>
        </row>
        <row r="24">
          <cell r="A24">
            <v>20</v>
          </cell>
          <cell r="B24" t="str">
            <v>Santos</v>
          </cell>
          <cell r="C24" t="str">
            <v>SEGAT - 3</v>
          </cell>
          <cell r="D24">
            <v>5</v>
          </cell>
          <cell r="E24" t="str">
            <v>-</v>
          </cell>
          <cell r="F24" t="str">
            <v>GAS</v>
          </cell>
          <cell r="G24" t="str">
            <v>1513 A</v>
          </cell>
          <cell r="H24" t="str">
            <v>LUXFER</v>
          </cell>
          <cell r="I24" t="str">
            <v>20 Litres</v>
          </cell>
          <cell r="J24" t="str">
            <v>Oct 12/99</v>
          </cell>
          <cell r="K24">
            <v>0.85416666666666663</v>
          </cell>
          <cell r="L24">
            <v>139</v>
          </cell>
          <cell r="M24">
            <v>92</v>
          </cell>
          <cell r="N24">
            <v>37041</v>
          </cell>
          <cell r="Q24" t="str">
            <v>Supriyanto</v>
          </cell>
          <cell r="S24" t="str">
            <v>A - 1172</v>
          </cell>
          <cell r="T24" t="str">
            <v>Schlumberger</v>
          </cell>
          <cell r="U24" t="str">
            <v>Supriyanto</v>
          </cell>
          <cell r="V24">
            <v>36693</v>
          </cell>
          <cell r="W24" t="str">
            <v>Supriyanto</v>
          </cell>
          <cell r="AC24" t="str">
            <v>2000-005</v>
          </cell>
        </row>
        <row r="25">
          <cell r="A25">
            <v>21</v>
          </cell>
          <cell r="B25" t="str">
            <v>Santos</v>
          </cell>
          <cell r="C25" t="str">
            <v>SEGAT - 3</v>
          </cell>
          <cell r="D25">
            <v>3</v>
          </cell>
          <cell r="E25" t="str">
            <v>-</v>
          </cell>
          <cell r="F25" t="str">
            <v>Sep Gas</v>
          </cell>
          <cell r="G25" t="str">
            <v>1501-A</v>
          </cell>
          <cell r="H25" t="str">
            <v>1800psig</v>
          </cell>
          <cell r="I25" t="str">
            <v>20ltr</v>
          </cell>
          <cell r="J25" t="str">
            <v>Oct 8/99</v>
          </cell>
          <cell r="K25">
            <v>0.375</v>
          </cell>
          <cell r="L25">
            <v>100</v>
          </cell>
          <cell r="M25">
            <v>88</v>
          </cell>
          <cell r="N25">
            <v>37062</v>
          </cell>
          <cell r="O25">
            <v>1650</v>
          </cell>
          <cell r="P25">
            <v>98</v>
          </cell>
          <cell r="Q25" t="str">
            <v>Supriyanto</v>
          </cell>
          <cell r="S25" t="str">
            <v>A - 0872</v>
          </cell>
          <cell r="T25" t="str">
            <v>Schlumberger</v>
          </cell>
          <cell r="U25" t="str">
            <v>Supriyanto</v>
          </cell>
          <cell r="V25">
            <v>36693</v>
          </cell>
          <cell r="W25" t="str">
            <v>Supriyanto</v>
          </cell>
          <cell r="AC25" t="str">
            <v>2000-005</v>
          </cell>
        </row>
        <row r="26">
          <cell r="A26">
            <v>22</v>
          </cell>
          <cell r="B26" t="str">
            <v>Santos</v>
          </cell>
          <cell r="C26" t="str">
            <v>SEGAT - 3</v>
          </cell>
          <cell r="D26">
            <v>5</v>
          </cell>
          <cell r="E26" t="str">
            <v>-</v>
          </cell>
          <cell r="F26" t="str">
            <v>Sep Gas</v>
          </cell>
          <cell r="G26" t="str">
            <v>1658-A</v>
          </cell>
          <cell r="H26" t="str">
            <v>1800psig</v>
          </cell>
          <cell r="I26" t="str">
            <v>20ltr</v>
          </cell>
          <cell r="J26" t="str">
            <v>Oct 12/99</v>
          </cell>
          <cell r="K26">
            <v>0.77083333333333337</v>
          </cell>
          <cell r="L26">
            <v>140</v>
          </cell>
          <cell r="M26">
            <v>91</v>
          </cell>
          <cell r="N26">
            <v>37062</v>
          </cell>
          <cell r="O26">
            <v>1725</v>
          </cell>
          <cell r="P26">
            <v>98</v>
          </cell>
          <cell r="Q26" t="str">
            <v>Supriyanto</v>
          </cell>
          <cell r="S26" t="str">
            <v>A - 0850</v>
          </cell>
          <cell r="T26" t="str">
            <v>Schlumberger</v>
          </cell>
          <cell r="U26" t="str">
            <v>Supriyanto</v>
          </cell>
          <cell r="V26">
            <v>36693</v>
          </cell>
          <cell r="W26" t="str">
            <v>Supriyanto</v>
          </cell>
          <cell r="AC26" t="str">
            <v>2000-005</v>
          </cell>
        </row>
        <row r="27">
          <cell r="A27">
            <v>23</v>
          </cell>
          <cell r="B27" t="str">
            <v>Santos</v>
          </cell>
          <cell r="C27" t="str">
            <v>SEGAT - 3</v>
          </cell>
          <cell r="D27" t="str">
            <v>1A</v>
          </cell>
          <cell r="E27" t="str">
            <v>-</v>
          </cell>
          <cell r="F27" t="str">
            <v>BHS</v>
          </cell>
          <cell r="J27" t="str">
            <v>Sept 28/99</v>
          </cell>
          <cell r="K27">
            <v>0.95833333333333337</v>
          </cell>
          <cell r="L27">
            <v>195</v>
          </cell>
          <cell r="M27">
            <v>105</v>
          </cell>
          <cell r="O27">
            <v>1900</v>
          </cell>
          <cell r="P27">
            <v>110</v>
          </cell>
          <cell r="Q27" t="str">
            <v>Supriyanto</v>
          </cell>
          <cell r="S27" t="str">
            <v>A - 0772</v>
          </cell>
          <cell r="T27" t="str">
            <v>Schlumberger</v>
          </cell>
          <cell r="U27" t="str">
            <v>Bambang HS</v>
          </cell>
          <cell r="V27">
            <v>36693</v>
          </cell>
          <cell r="W27" t="str">
            <v>Supriyanto</v>
          </cell>
          <cell r="AC27" t="str">
            <v>2000-005</v>
          </cell>
        </row>
        <row r="28">
          <cell r="A28">
            <v>24</v>
          </cell>
          <cell r="B28" t="str">
            <v>Santos</v>
          </cell>
          <cell r="C28" t="str">
            <v>SEGAT - 3</v>
          </cell>
          <cell r="D28" t="str">
            <v>1A</v>
          </cell>
          <cell r="E28" t="str">
            <v>-</v>
          </cell>
          <cell r="F28" t="str">
            <v>GAS</v>
          </cell>
          <cell r="J28" t="str">
            <v>Sep 28/99</v>
          </cell>
          <cell r="K28">
            <v>0.91666666666666663</v>
          </cell>
          <cell r="L28">
            <v>195</v>
          </cell>
          <cell r="M28">
            <v>105</v>
          </cell>
          <cell r="N28">
            <v>37050</v>
          </cell>
          <cell r="O28">
            <v>165</v>
          </cell>
          <cell r="P28">
            <v>96</v>
          </cell>
          <cell r="Q28" t="str">
            <v>Supriyanto</v>
          </cell>
          <cell r="S28" t="str">
            <v>A - 0862</v>
          </cell>
          <cell r="T28" t="str">
            <v>Schlumberger</v>
          </cell>
          <cell r="U28" t="str">
            <v>Supriyanto</v>
          </cell>
          <cell r="V28">
            <v>36693</v>
          </cell>
          <cell r="W28" t="str">
            <v>Supriyanto</v>
          </cell>
          <cell r="AC28" t="str">
            <v>2000-005</v>
          </cell>
        </row>
        <row r="29">
          <cell r="A29">
            <v>25</v>
          </cell>
          <cell r="B29" t="str">
            <v>Santos</v>
          </cell>
          <cell r="C29" t="str">
            <v>SEGAT - 3</v>
          </cell>
          <cell r="D29">
            <v>2</v>
          </cell>
          <cell r="E29" t="str">
            <v>-</v>
          </cell>
          <cell r="F29" t="str">
            <v>GAS</v>
          </cell>
          <cell r="G29" t="str">
            <v xml:space="preserve"> </v>
          </cell>
          <cell r="J29" t="str">
            <v>Oct 4/99</v>
          </cell>
          <cell r="K29">
            <v>0</v>
          </cell>
          <cell r="L29">
            <v>235</v>
          </cell>
          <cell r="M29">
            <v>89</v>
          </cell>
          <cell r="N29">
            <v>37050</v>
          </cell>
          <cell r="O29">
            <v>300</v>
          </cell>
          <cell r="P29">
            <v>96</v>
          </cell>
          <cell r="Q29" t="str">
            <v>Supriyanto</v>
          </cell>
          <cell r="R29" t="str">
            <v xml:space="preserve"> </v>
          </cell>
          <cell r="S29" t="str">
            <v>A - 0530</v>
          </cell>
          <cell r="T29" t="str">
            <v>Schlumberger</v>
          </cell>
          <cell r="U29" t="str">
            <v>Supriyanto</v>
          </cell>
          <cell r="V29">
            <v>36693</v>
          </cell>
          <cell r="W29" t="str">
            <v>Supriyanto</v>
          </cell>
          <cell r="AB29" t="str">
            <v xml:space="preserve"> </v>
          </cell>
          <cell r="AC29" t="str">
            <v>2000-005</v>
          </cell>
        </row>
        <row r="30">
          <cell r="A30">
            <v>26</v>
          </cell>
          <cell r="B30" t="str">
            <v>Santos</v>
          </cell>
          <cell r="C30" t="str">
            <v>SEGAT - 3</v>
          </cell>
          <cell r="D30">
            <v>4</v>
          </cell>
          <cell r="E30" t="str">
            <v>-</v>
          </cell>
          <cell r="F30" t="str">
            <v>GAS</v>
          </cell>
          <cell r="G30" t="str">
            <v xml:space="preserve"> </v>
          </cell>
          <cell r="J30" t="str">
            <v>Oct 10/99</v>
          </cell>
          <cell r="K30">
            <v>0.83333333333333337</v>
          </cell>
          <cell r="L30">
            <v>130</v>
          </cell>
          <cell r="M30">
            <v>87</v>
          </cell>
          <cell r="N30">
            <v>37050</v>
          </cell>
          <cell r="O30">
            <v>450</v>
          </cell>
          <cell r="P30">
            <v>96</v>
          </cell>
          <cell r="Q30" t="str">
            <v>Supriyanto</v>
          </cell>
          <cell r="R30" t="str">
            <v xml:space="preserve"> </v>
          </cell>
          <cell r="S30" t="str">
            <v>A - 0483</v>
          </cell>
          <cell r="T30" t="str">
            <v>Schlumberger</v>
          </cell>
          <cell r="U30" t="str">
            <v>Supriyanto</v>
          </cell>
          <cell r="V30">
            <v>36693</v>
          </cell>
          <cell r="W30" t="str">
            <v>Supriyanto</v>
          </cell>
          <cell r="AB30" t="str">
            <v xml:space="preserve"> </v>
          </cell>
          <cell r="AC30" t="str">
            <v>2000-005</v>
          </cell>
        </row>
        <row r="31">
          <cell r="A31">
            <v>27</v>
          </cell>
          <cell r="B31" t="str">
            <v>Santos</v>
          </cell>
          <cell r="C31" t="str">
            <v>SEGAT - 3</v>
          </cell>
          <cell r="D31">
            <v>4</v>
          </cell>
          <cell r="E31" t="str">
            <v>-</v>
          </cell>
          <cell r="F31" t="str">
            <v>GAS</v>
          </cell>
          <cell r="J31" t="str">
            <v>Oct 10/99</v>
          </cell>
          <cell r="K31">
            <v>0.79166666666666663</v>
          </cell>
          <cell r="L31">
            <v>132</v>
          </cell>
          <cell r="M31">
            <v>87</v>
          </cell>
          <cell r="N31">
            <v>37050</v>
          </cell>
          <cell r="O31">
            <v>450</v>
          </cell>
          <cell r="P31">
            <v>96</v>
          </cell>
          <cell r="Q31" t="str">
            <v>Supriyanto</v>
          </cell>
          <cell r="S31" t="str">
            <v>A - 0794</v>
          </cell>
          <cell r="T31" t="str">
            <v>Schlumberger</v>
          </cell>
          <cell r="U31" t="str">
            <v>Supriyanto</v>
          </cell>
          <cell r="V31">
            <v>36693</v>
          </cell>
          <cell r="W31" t="str">
            <v>Supriyanto</v>
          </cell>
          <cell r="AC31" t="str">
            <v>2000-005</v>
          </cell>
        </row>
        <row r="32">
          <cell r="A32">
            <v>28</v>
          </cell>
          <cell r="B32" t="str">
            <v>Santos</v>
          </cell>
          <cell r="C32" t="str">
            <v>SEGAT - 3</v>
          </cell>
          <cell r="D32">
            <v>3</v>
          </cell>
          <cell r="E32" t="str">
            <v>-</v>
          </cell>
          <cell r="F32" t="str">
            <v>GAS</v>
          </cell>
          <cell r="J32" t="str">
            <v>Oct 8/99</v>
          </cell>
          <cell r="K32">
            <v>0.41666666666666669</v>
          </cell>
          <cell r="L32">
            <v>100</v>
          </cell>
          <cell r="M32">
            <v>89</v>
          </cell>
          <cell r="N32">
            <v>37050</v>
          </cell>
          <cell r="O32">
            <v>300</v>
          </cell>
          <cell r="P32">
            <v>96</v>
          </cell>
          <cell r="Q32" t="str">
            <v>Supriyanto</v>
          </cell>
          <cell r="S32" t="str">
            <v>A - 0858</v>
          </cell>
          <cell r="T32" t="str">
            <v>Schlumberger</v>
          </cell>
          <cell r="U32" t="str">
            <v>Supriyanto</v>
          </cell>
          <cell r="V32">
            <v>36693</v>
          </cell>
          <cell r="W32" t="str">
            <v>Supriyanto</v>
          </cell>
          <cell r="AC32" t="str">
            <v>2000-005</v>
          </cell>
        </row>
        <row r="33">
          <cell r="A33">
            <v>29</v>
          </cell>
          <cell r="B33" t="str">
            <v>Santos</v>
          </cell>
          <cell r="C33" t="str">
            <v>SEGAT - 3</v>
          </cell>
          <cell r="D33">
            <v>5</v>
          </cell>
          <cell r="E33" t="str">
            <v>-</v>
          </cell>
          <cell r="F33" t="str">
            <v>GAS</v>
          </cell>
          <cell r="G33" t="str">
            <v xml:space="preserve"> </v>
          </cell>
          <cell r="J33" t="str">
            <v>Oct 12/99</v>
          </cell>
          <cell r="K33">
            <v>0.8125</v>
          </cell>
          <cell r="L33">
            <v>140</v>
          </cell>
          <cell r="M33">
            <v>92</v>
          </cell>
          <cell r="N33">
            <v>37050</v>
          </cell>
          <cell r="O33">
            <v>270</v>
          </cell>
          <cell r="P33">
            <v>70</v>
          </cell>
          <cell r="Q33" t="str">
            <v>Supriyanto</v>
          </cell>
          <cell r="R33" t="str">
            <v xml:space="preserve"> </v>
          </cell>
          <cell r="S33" t="str">
            <v>A - 0482</v>
          </cell>
          <cell r="T33" t="str">
            <v>Schlumberger</v>
          </cell>
          <cell r="U33" t="str">
            <v>Supriyanto</v>
          </cell>
          <cell r="V33">
            <v>36693</v>
          </cell>
          <cell r="W33" t="str">
            <v>Supriyanto</v>
          </cell>
          <cell r="AA33" t="str">
            <v>Monophasic</v>
          </cell>
          <cell r="AB33" t="str">
            <v>Condensate (refer to field data)</v>
          </cell>
          <cell r="AC33" t="str">
            <v>2000-005</v>
          </cell>
        </row>
        <row r="34">
          <cell r="A34">
            <v>30</v>
          </cell>
          <cell r="B34" t="str">
            <v>Kufpec</v>
          </cell>
          <cell r="C34" t="str">
            <v>OSEIL - 2</v>
          </cell>
          <cell r="D34">
            <v>2</v>
          </cell>
          <cell r="E34" t="str">
            <v>-</v>
          </cell>
          <cell r="F34" t="str">
            <v>Gas</v>
          </cell>
          <cell r="J34" t="str">
            <v>Jun 16,1998</v>
          </cell>
          <cell r="K34" t="str">
            <v>21 :10 - 21 :40</v>
          </cell>
          <cell r="L34">
            <v>18</v>
          </cell>
          <cell r="M34">
            <v>86</v>
          </cell>
          <cell r="N34">
            <v>36546</v>
          </cell>
          <cell r="O34">
            <v>270</v>
          </cell>
          <cell r="P34">
            <v>70</v>
          </cell>
          <cell r="Q34" t="str">
            <v>Djohansyah</v>
          </cell>
          <cell r="S34" t="str">
            <v>3568 - A</v>
          </cell>
          <cell r="T34" t="str">
            <v>Halliburton</v>
          </cell>
          <cell r="U34" t="str">
            <v>Djohansyah</v>
          </cell>
          <cell r="V34">
            <v>37196</v>
          </cell>
          <cell r="W34" t="str">
            <v>Supriyanto</v>
          </cell>
          <cell r="Z34" t="str">
            <v>H2S: 8500 ppm</v>
          </cell>
          <cell r="AC34" t="str">
            <v>1998-079</v>
          </cell>
        </row>
        <row r="35">
          <cell r="A35">
            <v>31</v>
          </cell>
          <cell r="B35" t="str">
            <v>Kufpec</v>
          </cell>
          <cell r="C35" t="str">
            <v>OSEIL - 2</v>
          </cell>
          <cell r="D35">
            <v>2</v>
          </cell>
          <cell r="E35" t="str">
            <v>-</v>
          </cell>
          <cell r="F35" t="str">
            <v>Liquid</v>
          </cell>
          <cell r="J35" t="str">
            <v>Jun 16,1998</v>
          </cell>
          <cell r="K35" t="str">
            <v>21 :10 - 21 :40</v>
          </cell>
          <cell r="L35">
            <v>18</v>
          </cell>
          <cell r="M35">
            <v>86</v>
          </cell>
          <cell r="N35">
            <v>36546</v>
          </cell>
          <cell r="O35">
            <v>260</v>
          </cell>
          <cell r="P35">
            <v>70</v>
          </cell>
          <cell r="Q35" t="str">
            <v>Djohansyah</v>
          </cell>
          <cell r="S35" t="str">
            <v>WIC-3415</v>
          </cell>
          <cell r="T35" t="str">
            <v>Halliburton</v>
          </cell>
          <cell r="U35" t="str">
            <v>Djohansyah</v>
          </cell>
          <cell r="V35">
            <v>37196</v>
          </cell>
          <cell r="W35" t="str">
            <v>Supriyanto</v>
          </cell>
          <cell r="AC35" t="str">
            <v>1998-079</v>
          </cell>
        </row>
        <row r="36">
          <cell r="A36">
            <v>32</v>
          </cell>
          <cell r="B36" t="str">
            <v>Kufpec</v>
          </cell>
          <cell r="C36" t="str">
            <v>OSEIL - 2</v>
          </cell>
          <cell r="D36">
            <v>2</v>
          </cell>
          <cell r="E36" t="str">
            <v>-</v>
          </cell>
          <cell r="F36" t="str">
            <v>Gas</v>
          </cell>
          <cell r="G36" t="str">
            <v xml:space="preserve"> </v>
          </cell>
          <cell r="J36" t="str">
            <v>Jun 16,1998</v>
          </cell>
          <cell r="K36" t="str">
            <v>21 :45 - 22 :15</v>
          </cell>
          <cell r="L36">
            <v>18</v>
          </cell>
          <cell r="M36">
            <v>86</v>
          </cell>
          <cell r="N36">
            <v>36546</v>
          </cell>
          <cell r="O36">
            <v>420</v>
          </cell>
          <cell r="P36">
            <v>70</v>
          </cell>
          <cell r="Q36" t="str">
            <v>Djohansyah</v>
          </cell>
          <cell r="R36" t="str">
            <v xml:space="preserve"> </v>
          </cell>
          <cell r="S36" t="str">
            <v>3573 - A</v>
          </cell>
          <cell r="T36" t="str">
            <v>Halliburton</v>
          </cell>
          <cell r="U36" t="str">
            <v>Djohansyah</v>
          </cell>
          <cell r="V36">
            <v>37196</v>
          </cell>
          <cell r="W36" t="str">
            <v>Supriyanto</v>
          </cell>
          <cell r="AA36" t="str">
            <v>Monophasic</v>
          </cell>
          <cell r="AB36" t="str">
            <v>Condensate (refer to field data)</v>
          </cell>
          <cell r="AC36" t="str">
            <v>1998-079</v>
          </cell>
        </row>
        <row r="37">
          <cell r="A37">
            <v>33</v>
          </cell>
          <cell r="B37" t="str">
            <v>Kufpec</v>
          </cell>
          <cell r="C37" t="str">
            <v>OSEIL - 2</v>
          </cell>
          <cell r="E37" t="str">
            <v>-</v>
          </cell>
          <cell r="F37" t="str">
            <v>Liquid</v>
          </cell>
          <cell r="J37" t="str">
            <v>Jun 16,1998</v>
          </cell>
          <cell r="K37" t="str">
            <v>21 :45 - 22 :15</v>
          </cell>
          <cell r="L37">
            <v>18</v>
          </cell>
          <cell r="M37">
            <v>86</v>
          </cell>
          <cell r="N37">
            <v>36546</v>
          </cell>
          <cell r="Q37" t="str">
            <v>Djohansyah</v>
          </cell>
          <cell r="S37" t="str">
            <v>WIA - 4340</v>
          </cell>
          <cell r="T37" t="str">
            <v>Halliburton</v>
          </cell>
          <cell r="U37" t="str">
            <v>Djohansyah</v>
          </cell>
          <cell r="Z37" t="str">
            <v>H2S: 8500 ppm</v>
          </cell>
          <cell r="AC37" t="str">
            <v>1998-079</v>
          </cell>
        </row>
        <row r="38">
          <cell r="A38">
            <v>34</v>
          </cell>
          <cell r="B38" t="str">
            <v>Kufpec</v>
          </cell>
          <cell r="C38" t="str">
            <v>OSEIL - 2</v>
          </cell>
          <cell r="E38" t="str">
            <v>-</v>
          </cell>
          <cell r="F38" t="str">
            <v>Gas</v>
          </cell>
          <cell r="J38" t="str">
            <v>Jun 16,1998</v>
          </cell>
          <cell r="K38" t="str">
            <v>22 :20 - 22 :50</v>
          </cell>
          <cell r="L38">
            <v>18</v>
          </cell>
          <cell r="M38">
            <v>86</v>
          </cell>
          <cell r="N38">
            <v>36546</v>
          </cell>
          <cell r="Q38" t="str">
            <v>Djohansyah</v>
          </cell>
          <cell r="S38" t="str">
            <v>1436 - A</v>
          </cell>
          <cell r="T38" t="str">
            <v>Halliburton</v>
          </cell>
          <cell r="U38" t="str">
            <v>Djohansyah</v>
          </cell>
          <cell r="AC38" t="str">
            <v>1998-079</v>
          </cell>
        </row>
        <row r="39">
          <cell r="A39">
            <v>35</v>
          </cell>
          <cell r="B39" t="str">
            <v>Kufpec</v>
          </cell>
          <cell r="C39" t="str">
            <v>OSEIL - 2</v>
          </cell>
          <cell r="E39" t="str">
            <v>-</v>
          </cell>
          <cell r="F39" t="str">
            <v>Liquid</v>
          </cell>
          <cell r="J39" t="str">
            <v>Jun 16,1998</v>
          </cell>
          <cell r="K39" t="str">
            <v>22 :20 - 22 :50</v>
          </cell>
          <cell r="L39">
            <v>18</v>
          </cell>
          <cell r="M39">
            <v>86</v>
          </cell>
          <cell r="N39">
            <v>36546</v>
          </cell>
          <cell r="Q39" t="str">
            <v>Djohansyah</v>
          </cell>
          <cell r="S39" t="str">
            <v>WIE - 3867</v>
          </cell>
          <cell r="T39" t="str">
            <v>Halliburton</v>
          </cell>
          <cell r="U39" t="str">
            <v>Djohansyah</v>
          </cell>
          <cell r="AC39" t="str">
            <v>1998-079</v>
          </cell>
        </row>
        <row r="40">
          <cell r="A40">
            <v>36</v>
          </cell>
          <cell r="B40" t="str">
            <v>Kufpec</v>
          </cell>
          <cell r="C40" t="str">
            <v>OSEIL - 2</v>
          </cell>
          <cell r="D40">
            <v>5</v>
          </cell>
          <cell r="E40" t="str">
            <v>-</v>
          </cell>
          <cell r="F40" t="str">
            <v>Liquid</v>
          </cell>
          <cell r="J40" t="str">
            <v>Jul 26,1998</v>
          </cell>
          <cell r="K40">
            <v>0.125</v>
          </cell>
          <cell r="L40">
            <v>15</v>
          </cell>
          <cell r="M40">
            <v>133</v>
          </cell>
          <cell r="N40">
            <v>36546</v>
          </cell>
          <cell r="Q40" t="str">
            <v>Djohansyah</v>
          </cell>
          <cell r="S40" t="str">
            <v>S4 - 80751</v>
          </cell>
          <cell r="T40" t="str">
            <v>Schlumberger</v>
          </cell>
          <cell r="U40" t="str">
            <v>Djohansyah</v>
          </cell>
          <cell r="AC40" t="str">
            <v>1998-079</v>
          </cell>
        </row>
        <row r="41">
          <cell r="A41">
            <v>37</v>
          </cell>
          <cell r="B41" t="str">
            <v>Kufpec</v>
          </cell>
          <cell r="C41" t="str">
            <v>OSEIL - 2</v>
          </cell>
          <cell r="D41">
            <v>5</v>
          </cell>
          <cell r="E41" t="str">
            <v>-</v>
          </cell>
          <cell r="F41" t="str">
            <v>Gas</v>
          </cell>
          <cell r="J41" t="str">
            <v>Jul 26,1998</v>
          </cell>
          <cell r="K41">
            <v>0.125</v>
          </cell>
          <cell r="L41">
            <v>15</v>
          </cell>
          <cell r="M41">
            <v>133</v>
          </cell>
          <cell r="N41">
            <v>36546</v>
          </cell>
          <cell r="Q41" t="str">
            <v>Djohansyah</v>
          </cell>
          <cell r="S41" t="str">
            <v>80-291/179</v>
          </cell>
          <cell r="T41" t="str">
            <v>Halliburton</v>
          </cell>
          <cell r="U41" t="str">
            <v>Djohansyah</v>
          </cell>
          <cell r="AC41" t="str">
            <v>1998-079</v>
          </cell>
        </row>
        <row r="42">
          <cell r="A42">
            <v>38</v>
          </cell>
          <cell r="B42" t="str">
            <v>Kufpec</v>
          </cell>
          <cell r="C42" t="str">
            <v>OSEIL - 2</v>
          </cell>
          <cell r="D42">
            <v>5</v>
          </cell>
          <cell r="E42" t="str">
            <v>-</v>
          </cell>
          <cell r="F42" t="str">
            <v>Liquid</v>
          </cell>
          <cell r="J42" t="str">
            <v>Jul 26,1998</v>
          </cell>
          <cell r="K42">
            <v>0.10069444444444443</v>
          </cell>
          <cell r="L42">
            <v>15</v>
          </cell>
          <cell r="M42">
            <v>86</v>
          </cell>
          <cell r="N42">
            <v>36546</v>
          </cell>
          <cell r="Q42" t="str">
            <v>Djohansyah</v>
          </cell>
          <cell r="S42" t="str">
            <v>S5 - 46412</v>
          </cell>
          <cell r="T42" t="str">
            <v>Schlumberger</v>
          </cell>
          <cell r="U42" t="str">
            <v>Djohansyah</v>
          </cell>
          <cell r="AC42" t="str">
            <v>1998-079</v>
          </cell>
        </row>
        <row r="43">
          <cell r="A43">
            <v>39</v>
          </cell>
          <cell r="B43" t="str">
            <v>Kufpec</v>
          </cell>
          <cell r="C43" t="str">
            <v>OSEIL - 2</v>
          </cell>
          <cell r="D43">
            <v>5</v>
          </cell>
          <cell r="E43" t="str">
            <v>-</v>
          </cell>
          <cell r="F43" t="str">
            <v>Liquid</v>
          </cell>
          <cell r="J43" t="str">
            <v>Jul 26,1998</v>
          </cell>
          <cell r="K43">
            <v>0.10069444444444443</v>
          </cell>
          <cell r="L43">
            <v>15</v>
          </cell>
          <cell r="M43">
            <v>133</v>
          </cell>
          <cell r="N43">
            <v>36546</v>
          </cell>
          <cell r="Q43" t="str">
            <v>Djohansyah</v>
          </cell>
          <cell r="S43">
            <v>8135</v>
          </cell>
          <cell r="T43" t="str">
            <v>Schlumberger</v>
          </cell>
          <cell r="U43" t="str">
            <v>Djohansyah</v>
          </cell>
          <cell r="AC43" t="str">
            <v>1998-079</v>
          </cell>
        </row>
        <row r="44">
          <cell r="A44">
            <v>40</v>
          </cell>
          <cell r="B44" t="str">
            <v>Kufpec</v>
          </cell>
          <cell r="C44" t="str">
            <v>OSEIL - 2</v>
          </cell>
          <cell r="D44">
            <v>2</v>
          </cell>
          <cell r="E44" t="str">
            <v>-</v>
          </cell>
          <cell r="F44" t="str">
            <v>Gas</v>
          </cell>
          <cell r="J44" t="str">
            <v>Jun 28,1998</v>
          </cell>
          <cell r="K44">
            <v>0.89583333333333337</v>
          </cell>
          <cell r="L44">
            <v>15</v>
          </cell>
          <cell r="M44">
            <v>133</v>
          </cell>
          <cell r="N44">
            <v>36546</v>
          </cell>
          <cell r="Q44" t="str">
            <v>Djohansyah</v>
          </cell>
          <cell r="S44" t="str">
            <v>S4-  80707</v>
          </cell>
          <cell r="T44" t="str">
            <v>Schlumberger</v>
          </cell>
          <cell r="U44" t="str">
            <v>Djohansyah</v>
          </cell>
          <cell r="AC44" t="str">
            <v>1998-079</v>
          </cell>
        </row>
        <row r="45">
          <cell r="A45">
            <v>41</v>
          </cell>
          <cell r="B45" t="str">
            <v>Kufpec</v>
          </cell>
          <cell r="C45" t="str">
            <v>OSEIL - 2</v>
          </cell>
          <cell r="D45">
            <v>2</v>
          </cell>
          <cell r="E45" t="str">
            <v>-</v>
          </cell>
          <cell r="F45" t="str">
            <v>Liquid</v>
          </cell>
          <cell r="J45" t="str">
            <v>Jun 28,1998</v>
          </cell>
          <cell r="K45">
            <v>0.89583333333333337</v>
          </cell>
          <cell r="L45">
            <v>15</v>
          </cell>
          <cell r="N45">
            <v>36546</v>
          </cell>
          <cell r="Q45" t="str">
            <v>Djohansyah</v>
          </cell>
          <cell r="S45">
            <v>20524</v>
          </cell>
          <cell r="T45" t="str">
            <v>Schlumberger</v>
          </cell>
          <cell r="U45" t="str">
            <v>Djohansyah</v>
          </cell>
          <cell r="AC45" t="str">
            <v>1998-079</v>
          </cell>
        </row>
        <row r="46">
          <cell r="A46">
            <v>42</v>
          </cell>
          <cell r="B46" t="str">
            <v>Kufpec</v>
          </cell>
          <cell r="C46" t="str">
            <v>OSEIL - 2</v>
          </cell>
          <cell r="D46">
            <v>5</v>
          </cell>
          <cell r="E46" t="str">
            <v>-</v>
          </cell>
          <cell r="F46" t="str">
            <v>Gas</v>
          </cell>
          <cell r="J46" t="str">
            <v>Jun 26,1998</v>
          </cell>
          <cell r="K46">
            <v>0.13541666666666666</v>
          </cell>
          <cell r="L46">
            <v>15</v>
          </cell>
          <cell r="M46">
            <v>133</v>
          </cell>
          <cell r="N46">
            <v>36546</v>
          </cell>
          <cell r="Q46" t="str">
            <v>Djohansyah</v>
          </cell>
          <cell r="S46" t="str">
            <v>S6-68749H</v>
          </cell>
          <cell r="T46" t="str">
            <v>Schlumberger</v>
          </cell>
          <cell r="U46" t="str">
            <v>Djohansyah</v>
          </cell>
          <cell r="AC46" t="str">
            <v>1998-079</v>
          </cell>
        </row>
        <row r="47">
          <cell r="A47">
            <v>43</v>
          </cell>
          <cell r="B47" t="str">
            <v>Kufpec</v>
          </cell>
          <cell r="C47" t="str">
            <v>OSEIL - 2</v>
          </cell>
          <cell r="D47">
            <v>5</v>
          </cell>
          <cell r="E47" t="str">
            <v>-</v>
          </cell>
          <cell r="F47" t="str">
            <v>Liquid</v>
          </cell>
          <cell r="J47" t="str">
            <v>Jun 26,1998</v>
          </cell>
          <cell r="K47">
            <v>0.13541666666666666</v>
          </cell>
          <cell r="L47">
            <v>15</v>
          </cell>
          <cell r="M47">
            <v>133</v>
          </cell>
          <cell r="N47">
            <v>36546</v>
          </cell>
          <cell r="Q47" t="str">
            <v>Djohansyah</v>
          </cell>
          <cell r="S47" t="str">
            <v>WIA7560</v>
          </cell>
          <cell r="T47" t="str">
            <v>Schlumberger</v>
          </cell>
          <cell r="U47" t="str">
            <v>Djohansyah</v>
          </cell>
          <cell r="AC47" t="str">
            <v>1998-079</v>
          </cell>
        </row>
        <row r="48">
          <cell r="A48">
            <v>44</v>
          </cell>
          <cell r="B48" t="str">
            <v>Kufpec</v>
          </cell>
          <cell r="C48" t="str">
            <v>OSEIL - 2</v>
          </cell>
          <cell r="D48">
            <v>2</v>
          </cell>
          <cell r="E48" t="str">
            <v>-</v>
          </cell>
          <cell r="F48" t="str">
            <v>Gas</v>
          </cell>
          <cell r="J48" t="str">
            <v>Jun 28,1998</v>
          </cell>
          <cell r="K48">
            <v>0.92361111111111116</v>
          </cell>
          <cell r="L48">
            <v>8</v>
          </cell>
          <cell r="N48">
            <v>36546</v>
          </cell>
          <cell r="Q48" t="str">
            <v>Djohansyah</v>
          </cell>
          <cell r="S48" t="str">
            <v>S5-43219</v>
          </cell>
          <cell r="T48" t="str">
            <v>Schlumberger</v>
          </cell>
          <cell r="U48" t="str">
            <v>Djohansyah</v>
          </cell>
          <cell r="AC48" t="str">
            <v>1998-079</v>
          </cell>
        </row>
        <row r="49">
          <cell r="A49">
            <v>45</v>
          </cell>
          <cell r="B49" t="str">
            <v>Kufpec</v>
          </cell>
          <cell r="C49" t="str">
            <v>OSEIL - 2</v>
          </cell>
          <cell r="D49">
            <v>2</v>
          </cell>
          <cell r="E49" t="str">
            <v>-</v>
          </cell>
          <cell r="F49" t="str">
            <v>Liquid</v>
          </cell>
          <cell r="J49" t="str">
            <v>Jun 28,1998</v>
          </cell>
          <cell r="K49">
            <v>0.92361111111111116</v>
          </cell>
          <cell r="L49">
            <v>8</v>
          </cell>
          <cell r="M49">
            <v>133</v>
          </cell>
          <cell r="N49">
            <v>36546</v>
          </cell>
          <cell r="Q49" t="str">
            <v>Djohansyah</v>
          </cell>
          <cell r="S49">
            <v>200593</v>
          </cell>
          <cell r="T49" t="str">
            <v>Schlumberger</v>
          </cell>
          <cell r="U49" t="str">
            <v>Djohansyah</v>
          </cell>
          <cell r="AC49" t="str">
            <v>1998-079</v>
          </cell>
        </row>
        <row r="50">
          <cell r="A50">
            <v>46</v>
          </cell>
          <cell r="B50" t="str">
            <v>Kufpec</v>
          </cell>
          <cell r="C50" t="str">
            <v>OSEIL - 2</v>
          </cell>
          <cell r="D50">
            <v>2</v>
          </cell>
          <cell r="E50" t="str">
            <v>-</v>
          </cell>
          <cell r="F50" t="str">
            <v>Gas</v>
          </cell>
          <cell r="J50" t="str">
            <v>Jun 26,1998</v>
          </cell>
          <cell r="K50">
            <v>0.92013888888888884</v>
          </cell>
          <cell r="L50">
            <v>8</v>
          </cell>
          <cell r="M50">
            <v>133</v>
          </cell>
          <cell r="N50">
            <v>36546</v>
          </cell>
          <cell r="Q50" t="str">
            <v>Djohansyah</v>
          </cell>
          <cell r="S50" t="str">
            <v>S6-68673H</v>
          </cell>
          <cell r="T50" t="str">
            <v>Schlumberger</v>
          </cell>
          <cell r="U50" t="str">
            <v>Djohansyah</v>
          </cell>
          <cell r="AC50" t="str">
            <v>1998-079</v>
          </cell>
        </row>
        <row r="51">
          <cell r="A51">
            <v>47</v>
          </cell>
          <cell r="B51" t="str">
            <v>Kufpec</v>
          </cell>
          <cell r="C51" t="str">
            <v>OSEIL - 2</v>
          </cell>
          <cell r="D51">
            <v>2</v>
          </cell>
          <cell r="E51" t="str">
            <v>-</v>
          </cell>
          <cell r="F51" t="str">
            <v>Liquid</v>
          </cell>
          <cell r="J51" t="str">
            <v>Jun 26,1998</v>
          </cell>
          <cell r="K51">
            <v>0.92013888888888884</v>
          </cell>
          <cell r="L51">
            <v>8</v>
          </cell>
          <cell r="N51">
            <v>36546</v>
          </cell>
          <cell r="Q51" t="str">
            <v>Djohansyah</v>
          </cell>
          <cell r="S51" t="str">
            <v>8488-N265</v>
          </cell>
          <cell r="T51" t="str">
            <v>Schlumberger</v>
          </cell>
          <cell r="U51" t="str">
            <v>Djohansyah</v>
          </cell>
          <cell r="AC51" t="str">
            <v>1998-079</v>
          </cell>
        </row>
        <row r="52">
          <cell r="A52">
            <v>48</v>
          </cell>
          <cell r="B52" t="str">
            <v>Santafe</v>
          </cell>
          <cell r="C52" t="str">
            <v>n betara - 1 dst - 4</v>
          </cell>
          <cell r="D52">
            <v>2</v>
          </cell>
          <cell r="E52" t="str">
            <v>-</v>
          </cell>
          <cell r="F52" t="str">
            <v>Liquid</v>
          </cell>
          <cell r="J52" t="str">
            <v>Jun 28,1998</v>
          </cell>
          <cell r="K52">
            <v>0.92361111100000004</v>
          </cell>
          <cell r="L52">
            <v>8</v>
          </cell>
          <cell r="N52">
            <v>36724</v>
          </cell>
          <cell r="Q52" t="str">
            <v>Djohansyah</v>
          </cell>
          <cell r="S52" t="str">
            <v>4761 EA</v>
          </cell>
          <cell r="T52" t="str">
            <v>Schlumberger</v>
          </cell>
          <cell r="U52" t="str">
            <v>Djohansyah</v>
          </cell>
          <cell r="Z52" t="str">
            <v>green box</v>
          </cell>
          <cell r="AB52" t="str">
            <v>green box</v>
          </cell>
          <cell r="AC52" t="str">
            <v>1998-079</v>
          </cell>
        </row>
        <row r="53">
          <cell r="A53">
            <v>49</v>
          </cell>
          <cell r="B53" t="str">
            <v>Humpuss</v>
          </cell>
          <cell r="C53" t="str">
            <v>CENDANA - 1</v>
          </cell>
          <cell r="D53">
            <v>2</v>
          </cell>
          <cell r="E53" t="str">
            <v>-</v>
          </cell>
          <cell r="F53" t="str">
            <v>Liquid</v>
          </cell>
          <cell r="J53" t="str">
            <v>20/12/99</v>
          </cell>
          <cell r="K53">
            <v>0.92013888899999996</v>
          </cell>
          <cell r="L53">
            <v>8</v>
          </cell>
          <cell r="N53">
            <v>36546</v>
          </cell>
          <cell r="Q53" t="str">
            <v>Djohansyah</v>
          </cell>
          <cell r="S53" t="str">
            <v>5371 EA</v>
          </cell>
          <cell r="T53" t="str">
            <v>Schlumberger</v>
          </cell>
          <cell r="U53" t="str">
            <v>Djohansyah</v>
          </cell>
          <cell r="AC53" t="str">
            <v>2000-006</v>
          </cell>
        </row>
        <row r="54">
          <cell r="A54">
            <v>50</v>
          </cell>
          <cell r="B54" t="str">
            <v>Humpuss</v>
          </cell>
          <cell r="C54" t="str">
            <v>CENDANA - 1</v>
          </cell>
          <cell r="D54">
            <v>2</v>
          </cell>
          <cell r="E54" t="str">
            <v>-</v>
          </cell>
          <cell r="F54" t="str">
            <v>Liquid</v>
          </cell>
          <cell r="J54" t="str">
            <v>Jun 26,1998</v>
          </cell>
          <cell r="K54">
            <v>0.92013888899999996</v>
          </cell>
          <cell r="L54">
            <v>8</v>
          </cell>
          <cell r="N54">
            <v>36546</v>
          </cell>
          <cell r="Q54" t="str">
            <v>Djohansyah</v>
          </cell>
          <cell r="S54" t="str">
            <v>5750 EA</v>
          </cell>
          <cell r="T54" t="str">
            <v>Schlumberger</v>
          </cell>
          <cell r="U54" t="str">
            <v>Djohansyah</v>
          </cell>
          <cell r="AC54" t="str">
            <v>2000-006</v>
          </cell>
        </row>
        <row r="55">
          <cell r="A55">
            <v>51</v>
          </cell>
          <cell r="B55" t="str">
            <v>Humpuss</v>
          </cell>
          <cell r="C55" t="str">
            <v>CENDANA - 1</v>
          </cell>
          <cell r="D55">
            <v>3</v>
          </cell>
          <cell r="E55" t="str">
            <v>-</v>
          </cell>
          <cell r="F55" t="str">
            <v>Liquid</v>
          </cell>
          <cell r="J55" t="str">
            <v>Oct 8/99</v>
          </cell>
          <cell r="K55">
            <v>0.33333333300000001</v>
          </cell>
          <cell r="L55">
            <v>100</v>
          </cell>
          <cell r="M55">
            <v>87</v>
          </cell>
          <cell r="Q55" t="str">
            <v>Supriyanto</v>
          </cell>
          <cell r="S55" t="str">
            <v>4426 EA</v>
          </cell>
          <cell r="T55" t="str">
            <v>Schlumberger</v>
          </cell>
          <cell r="U55" t="str">
            <v>Supriyanto</v>
          </cell>
          <cell r="V55">
            <v>36693</v>
          </cell>
          <cell r="W55" t="str">
            <v>Supriyanto</v>
          </cell>
          <cell r="AC55" t="str">
            <v>2000-006</v>
          </cell>
        </row>
        <row r="56">
          <cell r="A56">
            <v>52</v>
          </cell>
          <cell r="B56" t="str">
            <v>Humpuss</v>
          </cell>
          <cell r="C56" t="str">
            <v>CENDANA - 1</v>
          </cell>
          <cell r="D56" t="str">
            <v>1A</v>
          </cell>
          <cell r="E56" t="str">
            <v>-</v>
          </cell>
          <cell r="F56" t="str">
            <v>Liquid</v>
          </cell>
          <cell r="J56" t="str">
            <v>Sep 28/99</v>
          </cell>
          <cell r="K56">
            <v>0.9375</v>
          </cell>
          <cell r="L56">
            <v>195</v>
          </cell>
          <cell r="M56">
            <v>105</v>
          </cell>
          <cell r="Q56" t="str">
            <v>Supriyanto</v>
          </cell>
          <cell r="S56" t="str">
            <v>4961 EA</v>
          </cell>
          <cell r="T56" t="str">
            <v>Schlumberger</v>
          </cell>
          <cell r="U56" t="str">
            <v>Supriyanto</v>
          </cell>
          <cell r="V56">
            <v>36693</v>
          </cell>
          <cell r="W56" t="str">
            <v>Supriyanto</v>
          </cell>
          <cell r="AC56" t="str">
            <v>2000-006</v>
          </cell>
        </row>
        <row r="57">
          <cell r="A57">
            <v>53</v>
          </cell>
          <cell r="B57" t="str">
            <v>Humpuss</v>
          </cell>
          <cell r="C57" t="str">
            <v>CENDANA - 1</v>
          </cell>
          <cell r="D57">
            <v>4</v>
          </cell>
          <cell r="E57" t="str">
            <v>-</v>
          </cell>
          <cell r="F57" t="str">
            <v>Liquid</v>
          </cell>
          <cell r="J57" t="str">
            <v>Oct 10/99</v>
          </cell>
          <cell r="K57">
            <v>0.8125</v>
          </cell>
          <cell r="L57">
            <v>130</v>
          </cell>
          <cell r="M57">
            <v>86</v>
          </cell>
          <cell r="Q57" t="str">
            <v>Supriyanto</v>
          </cell>
          <cell r="S57" t="str">
            <v>4989 EA</v>
          </cell>
          <cell r="T57" t="str">
            <v>Schlumberger</v>
          </cell>
          <cell r="U57" t="str">
            <v>Supriyanto</v>
          </cell>
          <cell r="V57">
            <v>36693</v>
          </cell>
          <cell r="W57" t="str">
            <v>Supriyanto</v>
          </cell>
          <cell r="AC57" t="str">
            <v>2000-006</v>
          </cell>
        </row>
        <row r="58">
          <cell r="A58">
            <v>54</v>
          </cell>
          <cell r="B58" t="str">
            <v>Humpuss</v>
          </cell>
          <cell r="C58" t="str">
            <v>CENDANA - 1</v>
          </cell>
          <cell r="D58">
            <v>2</v>
          </cell>
          <cell r="E58" t="str">
            <v>-</v>
          </cell>
          <cell r="F58" t="str">
            <v>Liquid</v>
          </cell>
          <cell r="J58" t="str">
            <v>Oct 4/99</v>
          </cell>
          <cell r="K58">
            <v>8.3333332999999996E-2</v>
          </cell>
          <cell r="L58">
            <v>240</v>
          </cell>
          <cell r="M58">
            <v>90</v>
          </cell>
          <cell r="Q58" t="str">
            <v>Supriyanto</v>
          </cell>
          <cell r="S58" t="str">
            <v>4804 EA</v>
          </cell>
          <cell r="T58" t="str">
            <v>Schlumberger</v>
          </cell>
          <cell r="U58" t="str">
            <v>Supriyanto</v>
          </cell>
          <cell r="V58">
            <v>36693</v>
          </cell>
          <cell r="W58" t="str">
            <v>Supriyanto</v>
          </cell>
          <cell r="AC58" t="str">
            <v>2000-006</v>
          </cell>
        </row>
        <row r="59">
          <cell r="A59">
            <v>55</v>
          </cell>
          <cell r="B59" t="str">
            <v>Humpuss</v>
          </cell>
          <cell r="C59" t="str">
            <v>CENDANA - 1</v>
          </cell>
          <cell r="D59">
            <v>2</v>
          </cell>
          <cell r="E59" t="str">
            <v>-</v>
          </cell>
          <cell r="F59" t="str">
            <v>Liquid</v>
          </cell>
          <cell r="J59" t="str">
            <v>Oct 4/99</v>
          </cell>
          <cell r="K59">
            <v>4.1666666999999998E-2</v>
          </cell>
          <cell r="L59">
            <v>235</v>
          </cell>
          <cell r="M59">
            <v>90</v>
          </cell>
          <cell r="Q59" t="str">
            <v>Supriyanto</v>
          </cell>
          <cell r="S59" t="str">
            <v>1949 EA</v>
          </cell>
          <cell r="T59" t="str">
            <v>Schlumberger</v>
          </cell>
          <cell r="U59" t="str">
            <v>Supriyanto</v>
          </cell>
          <cell r="V59">
            <v>36693</v>
          </cell>
          <cell r="W59" t="str">
            <v>Supriyanto</v>
          </cell>
          <cell r="AC59" t="str">
            <v>2000-006</v>
          </cell>
        </row>
        <row r="60">
          <cell r="A60">
            <v>56</v>
          </cell>
          <cell r="B60" t="str">
            <v>Humpuss</v>
          </cell>
          <cell r="C60" t="str">
            <v>CENDANA - 1</v>
          </cell>
          <cell r="D60">
            <v>5</v>
          </cell>
          <cell r="E60" t="str">
            <v>-</v>
          </cell>
          <cell r="F60" t="str">
            <v>Liquid</v>
          </cell>
          <cell r="J60" t="str">
            <v>Oct 12/99</v>
          </cell>
          <cell r="K60">
            <v>0.85416666699999999</v>
          </cell>
          <cell r="L60">
            <v>139</v>
          </cell>
          <cell r="M60">
            <v>92</v>
          </cell>
          <cell r="Q60" t="str">
            <v>Supriyanto</v>
          </cell>
          <cell r="S60" t="str">
            <v>2471 EA</v>
          </cell>
          <cell r="T60" t="str">
            <v>Schlumberger</v>
          </cell>
          <cell r="U60" t="str">
            <v>Supriyanto</v>
          </cell>
          <cell r="V60">
            <v>36693</v>
          </cell>
          <cell r="W60" t="str">
            <v>Supriyanto</v>
          </cell>
          <cell r="AC60" t="str">
            <v>2000-006</v>
          </cell>
        </row>
        <row r="61">
          <cell r="A61">
            <v>57</v>
          </cell>
          <cell r="B61" t="str">
            <v>Humpuss</v>
          </cell>
          <cell r="C61" t="str">
            <v>CENDANA - 1</v>
          </cell>
          <cell r="D61">
            <v>3</v>
          </cell>
          <cell r="E61" t="str">
            <v>-</v>
          </cell>
          <cell r="F61" t="str">
            <v>GAS</v>
          </cell>
          <cell r="J61" t="str">
            <v>Oct 8/99</v>
          </cell>
          <cell r="K61">
            <v>0.375</v>
          </cell>
          <cell r="L61">
            <v>100</v>
          </cell>
          <cell r="M61">
            <v>88</v>
          </cell>
          <cell r="Q61" t="str">
            <v>Supriyanto</v>
          </cell>
          <cell r="S61" t="str">
            <v>A 1223</v>
          </cell>
          <cell r="T61" t="str">
            <v>Schlumberger</v>
          </cell>
          <cell r="U61" t="str">
            <v>Supriyanto</v>
          </cell>
          <cell r="V61">
            <v>36693</v>
          </cell>
          <cell r="W61" t="str">
            <v>Supriyanto</v>
          </cell>
          <cell r="AC61" t="str">
            <v>2000-006</v>
          </cell>
        </row>
        <row r="62">
          <cell r="A62">
            <v>58</v>
          </cell>
          <cell r="B62" t="str">
            <v>Humpuss</v>
          </cell>
          <cell r="C62" t="str">
            <v>CENDANA - 1</v>
          </cell>
          <cell r="D62">
            <v>5</v>
          </cell>
          <cell r="E62" t="str">
            <v>-</v>
          </cell>
          <cell r="F62" t="str">
            <v>GAS</v>
          </cell>
          <cell r="J62" t="str">
            <v>Oct 12/99</v>
          </cell>
          <cell r="K62">
            <v>0.77083333300000001</v>
          </cell>
          <cell r="L62">
            <v>140</v>
          </cell>
          <cell r="M62">
            <v>91</v>
          </cell>
          <cell r="Q62" t="str">
            <v>Supriyanto</v>
          </cell>
          <cell r="S62" t="str">
            <v>A 1504</v>
          </cell>
          <cell r="T62" t="str">
            <v>Schlumberger</v>
          </cell>
          <cell r="U62" t="str">
            <v>Supriyanto</v>
          </cell>
          <cell r="V62">
            <v>36693</v>
          </cell>
          <cell r="W62" t="str">
            <v>Supriyanto</v>
          </cell>
          <cell r="AC62" t="str">
            <v>2000-006</v>
          </cell>
        </row>
        <row r="63">
          <cell r="A63">
            <v>59</v>
          </cell>
          <cell r="B63" t="str">
            <v>Humpuss</v>
          </cell>
          <cell r="C63" t="str">
            <v>CENDANA - 1</v>
          </cell>
          <cell r="D63" t="str">
            <v>1A</v>
          </cell>
          <cell r="E63" t="str">
            <v>-</v>
          </cell>
          <cell r="F63" t="str">
            <v>GAS</v>
          </cell>
          <cell r="J63" t="str">
            <v>Sept 28/99</v>
          </cell>
          <cell r="K63">
            <v>0.95833333300000001</v>
          </cell>
          <cell r="L63">
            <v>195</v>
          </cell>
          <cell r="M63">
            <v>105</v>
          </cell>
          <cell r="Q63" t="str">
            <v>Supriyanto</v>
          </cell>
          <cell r="S63" t="str">
            <v>A 1507</v>
          </cell>
          <cell r="T63" t="str">
            <v>Schlumberger</v>
          </cell>
          <cell r="U63" t="str">
            <v>Supriyanto</v>
          </cell>
          <cell r="V63">
            <v>36693</v>
          </cell>
          <cell r="W63" t="str">
            <v>Supriyanto</v>
          </cell>
          <cell r="AC63" t="str">
            <v>2000-006</v>
          </cell>
        </row>
        <row r="64">
          <cell r="A64">
            <v>60</v>
          </cell>
          <cell r="B64" t="str">
            <v>Humpuss</v>
          </cell>
          <cell r="C64" t="str">
            <v>CENDANA - 1</v>
          </cell>
          <cell r="D64" t="str">
            <v>1A</v>
          </cell>
          <cell r="E64" t="str">
            <v>-</v>
          </cell>
          <cell r="F64" t="str">
            <v>GAS</v>
          </cell>
          <cell r="J64" t="str">
            <v>Sep 28/99</v>
          </cell>
          <cell r="K64">
            <v>0.91666666699999999</v>
          </cell>
          <cell r="L64">
            <v>195</v>
          </cell>
          <cell r="M64">
            <v>105</v>
          </cell>
          <cell r="Q64" t="str">
            <v>Supriyanto</v>
          </cell>
          <cell r="S64" t="str">
            <v>A 1526</v>
          </cell>
          <cell r="T64" t="str">
            <v>Schlumberger</v>
          </cell>
          <cell r="U64" t="str">
            <v>Supriyanto</v>
          </cell>
          <cell r="V64">
            <v>36693</v>
          </cell>
          <cell r="W64" t="str">
            <v>Supriyanto</v>
          </cell>
          <cell r="AC64" t="str">
            <v>2000-006</v>
          </cell>
        </row>
        <row r="65">
          <cell r="A65">
            <v>61</v>
          </cell>
          <cell r="B65" t="str">
            <v>Humpuss</v>
          </cell>
          <cell r="C65" t="str">
            <v>CENDANA - 1</v>
          </cell>
          <cell r="D65">
            <v>2</v>
          </cell>
          <cell r="E65" t="str">
            <v>-</v>
          </cell>
          <cell r="F65" t="str">
            <v>GAS</v>
          </cell>
          <cell r="J65" t="str">
            <v>Oct 4/99</v>
          </cell>
          <cell r="K65">
            <v>0</v>
          </cell>
          <cell r="L65">
            <v>235</v>
          </cell>
          <cell r="M65">
            <v>89</v>
          </cell>
          <cell r="Q65" t="str">
            <v>Supriyanto</v>
          </cell>
          <cell r="S65" t="str">
            <v xml:space="preserve">A 1876 </v>
          </cell>
          <cell r="T65" t="str">
            <v>Schlumberger</v>
          </cell>
          <cell r="U65" t="str">
            <v>Supriyanto</v>
          </cell>
          <cell r="V65">
            <v>36693</v>
          </cell>
          <cell r="W65" t="str">
            <v>Supriyanto</v>
          </cell>
          <cell r="AC65" t="str">
            <v>2000-006</v>
          </cell>
        </row>
        <row r="66">
          <cell r="A66">
            <v>62</v>
          </cell>
          <cell r="B66" t="str">
            <v>Humpuss</v>
          </cell>
          <cell r="C66" t="str">
            <v>CENDANA - 1</v>
          </cell>
          <cell r="D66">
            <v>4</v>
          </cell>
          <cell r="E66" t="str">
            <v>-</v>
          </cell>
          <cell r="F66" t="str">
            <v>GAS</v>
          </cell>
          <cell r="J66" t="str">
            <v>Oct 10/99</v>
          </cell>
          <cell r="K66">
            <v>0.83333333300000001</v>
          </cell>
          <cell r="L66">
            <v>130</v>
          </cell>
          <cell r="M66">
            <v>87</v>
          </cell>
          <cell r="Q66" t="str">
            <v>Supriyanto</v>
          </cell>
          <cell r="S66" t="str">
            <v>A 2093</v>
          </cell>
          <cell r="T66" t="str">
            <v>Schlumberger</v>
          </cell>
          <cell r="U66" t="str">
            <v>Supriyanto</v>
          </cell>
          <cell r="V66">
            <v>36693</v>
          </cell>
          <cell r="W66" t="str">
            <v>Supriyanto</v>
          </cell>
          <cell r="AC66" t="str">
            <v>2000-006</v>
          </cell>
        </row>
        <row r="67">
          <cell r="A67">
            <v>63</v>
          </cell>
          <cell r="B67" t="str">
            <v>Humpuss</v>
          </cell>
          <cell r="C67" t="str">
            <v>CENDANA - 1</v>
          </cell>
          <cell r="D67">
            <v>4</v>
          </cell>
          <cell r="E67" t="str">
            <v>-</v>
          </cell>
          <cell r="F67" t="str">
            <v>liquid</v>
          </cell>
          <cell r="J67" t="str">
            <v>Oct 10/99</v>
          </cell>
          <cell r="K67">
            <v>0.79166666699999999</v>
          </cell>
          <cell r="L67">
            <v>132</v>
          </cell>
          <cell r="M67">
            <v>87</v>
          </cell>
          <cell r="Q67" t="str">
            <v>Supriyanto</v>
          </cell>
          <cell r="S67" t="str">
            <v>8 ea</v>
          </cell>
          <cell r="T67" t="str">
            <v>Schlumberger</v>
          </cell>
          <cell r="U67" t="str">
            <v>Supriyanto</v>
          </cell>
          <cell r="V67">
            <v>36693</v>
          </cell>
          <cell r="W67" t="str">
            <v>Supriyanto</v>
          </cell>
          <cell r="AC67" t="str">
            <v>2000-006</v>
          </cell>
        </row>
        <row r="68">
          <cell r="A68">
            <v>64</v>
          </cell>
          <cell r="B68" t="str">
            <v>Humpuss</v>
          </cell>
          <cell r="C68" t="str">
            <v>CENDANA - 1</v>
          </cell>
          <cell r="D68">
            <v>3</v>
          </cell>
          <cell r="E68" t="str">
            <v>-</v>
          </cell>
          <cell r="F68" t="str">
            <v>condensate</v>
          </cell>
          <cell r="J68" t="str">
            <v>Oct 8/99</v>
          </cell>
          <cell r="K68">
            <v>0.41666666699999999</v>
          </cell>
          <cell r="L68">
            <v>100</v>
          </cell>
          <cell r="M68">
            <v>89</v>
          </cell>
          <cell r="Q68" t="str">
            <v>Supriyanto</v>
          </cell>
          <cell r="S68" t="str">
            <v>8 ea</v>
          </cell>
          <cell r="T68" t="str">
            <v>Schlumberger</v>
          </cell>
          <cell r="U68" t="str">
            <v>Supriyanto</v>
          </cell>
          <cell r="V68">
            <v>36693</v>
          </cell>
          <cell r="W68" t="str">
            <v>Supriyanto</v>
          </cell>
          <cell r="AC68" t="str">
            <v>2000-006</v>
          </cell>
        </row>
        <row r="69">
          <cell r="A69">
            <v>65</v>
          </cell>
          <cell r="B69" t="str">
            <v>Humpuss</v>
          </cell>
          <cell r="C69" t="str">
            <v>CENDANA - 1</v>
          </cell>
          <cell r="D69">
            <v>5</v>
          </cell>
          <cell r="E69" t="str">
            <v>-</v>
          </cell>
          <cell r="F69" t="str">
            <v>condensate</v>
          </cell>
          <cell r="J69" t="str">
            <v>Oct 12/99</v>
          </cell>
          <cell r="K69">
            <v>0.8125</v>
          </cell>
          <cell r="L69">
            <v>140</v>
          </cell>
          <cell r="M69">
            <v>92</v>
          </cell>
          <cell r="Q69" t="str">
            <v>Supriyanto</v>
          </cell>
          <cell r="S69" t="str">
            <v>2 ea</v>
          </cell>
          <cell r="T69" t="str">
            <v>Schlumberger</v>
          </cell>
          <cell r="U69" t="str">
            <v>Supriyanto</v>
          </cell>
          <cell r="V69">
            <v>36693</v>
          </cell>
          <cell r="W69" t="str">
            <v>Supriyanto</v>
          </cell>
          <cell r="AC69" t="str">
            <v>2000-006</v>
          </cell>
        </row>
        <row r="70">
          <cell r="A70">
            <v>66</v>
          </cell>
          <cell r="B70" t="str">
            <v>Humpuss</v>
          </cell>
          <cell r="C70" t="str">
            <v>CENDANA - 1</v>
          </cell>
          <cell r="E70" t="str">
            <v>-</v>
          </cell>
          <cell r="F70" t="str">
            <v>water</v>
          </cell>
          <cell r="S70" t="str">
            <v>8 ea</v>
          </cell>
          <cell r="T70" t="str">
            <v>Schlumberger</v>
          </cell>
          <cell r="AC70" t="str">
            <v>2000-006</v>
          </cell>
        </row>
        <row r="71">
          <cell r="A71">
            <v>67</v>
          </cell>
          <cell r="B71" t="str">
            <v>Humpuss</v>
          </cell>
          <cell r="C71" t="str">
            <v>CENDANA - 1</v>
          </cell>
          <cell r="E71" t="str">
            <v>-</v>
          </cell>
          <cell r="F71" t="str">
            <v>f water</v>
          </cell>
          <cell r="S71" t="str">
            <v>3 ea</v>
          </cell>
          <cell r="T71" t="str">
            <v>Schlumberger</v>
          </cell>
          <cell r="AC71" t="str">
            <v>2000-006</v>
          </cell>
        </row>
        <row r="72">
          <cell r="A72">
            <v>68</v>
          </cell>
          <cell r="B72" t="str">
            <v>Unocal Indonesia Company</v>
          </cell>
          <cell r="C72" t="str">
            <v>ATTAKA SOUTH - 1 RD</v>
          </cell>
          <cell r="D72">
            <v>1</v>
          </cell>
          <cell r="E72" t="str">
            <v>-</v>
          </cell>
          <cell r="F72" t="str">
            <v>Liquid</v>
          </cell>
          <cell r="G72" t="str">
            <v>A - 16317</v>
          </cell>
          <cell r="I72" t="str">
            <v>20 LTR</v>
          </cell>
          <cell r="J72">
            <v>36574</v>
          </cell>
          <cell r="K72" t="str">
            <v>07.00 - 07.15</v>
          </cell>
          <cell r="L72">
            <v>150</v>
          </cell>
          <cell r="M72">
            <v>122</v>
          </cell>
          <cell r="N72">
            <v>36612</v>
          </cell>
          <cell r="Q72" t="str">
            <v>Djohansyah &amp; Supriyanto</v>
          </cell>
          <cell r="S72" t="str">
            <v>4426 EA</v>
          </cell>
          <cell r="T72" t="str">
            <v>Schlumberger</v>
          </cell>
          <cell r="U72" t="str">
            <v>Dj &amp; Sp</v>
          </cell>
          <cell r="AC72" t="str">
            <v>2000-020</v>
          </cell>
        </row>
        <row r="73">
          <cell r="A73">
            <v>69</v>
          </cell>
          <cell r="B73" t="str">
            <v>Unocal Indonesia Company</v>
          </cell>
          <cell r="C73" t="str">
            <v>ATTAKA SOUTH - 1 RD</v>
          </cell>
          <cell r="D73">
            <v>1</v>
          </cell>
          <cell r="E73" t="str">
            <v>-</v>
          </cell>
          <cell r="F73" t="str">
            <v>Liquid</v>
          </cell>
          <cell r="G73" t="str">
            <v>A - 16287</v>
          </cell>
          <cell r="I73" t="str">
            <v>20 LTR</v>
          </cell>
          <cell r="J73">
            <v>36575</v>
          </cell>
          <cell r="K73" t="str">
            <v>00.00 - 00.15</v>
          </cell>
          <cell r="L73">
            <v>150</v>
          </cell>
          <cell r="M73">
            <v>122</v>
          </cell>
          <cell r="N73">
            <v>36612</v>
          </cell>
          <cell r="Q73" t="str">
            <v>Djohansyah &amp; Supriyanto</v>
          </cell>
          <cell r="S73" t="str">
            <v>4961 EA</v>
          </cell>
          <cell r="T73" t="str">
            <v>Schlumberger</v>
          </cell>
          <cell r="U73" t="str">
            <v>Dj &amp; Sp</v>
          </cell>
          <cell r="AC73" t="str">
            <v>2000-020</v>
          </cell>
        </row>
        <row r="74">
          <cell r="A74">
            <v>70</v>
          </cell>
          <cell r="B74" t="str">
            <v>Unocal Indonesia Company</v>
          </cell>
          <cell r="C74" t="str">
            <v>ATTAKA SOUTH - 1 RD</v>
          </cell>
          <cell r="D74">
            <v>1</v>
          </cell>
          <cell r="E74" t="str">
            <v>-</v>
          </cell>
          <cell r="F74" t="str">
            <v>Liquid</v>
          </cell>
          <cell r="G74" t="str">
            <v>A - 16318</v>
          </cell>
          <cell r="I74" t="str">
            <v>20 LTR</v>
          </cell>
          <cell r="J74">
            <v>36575</v>
          </cell>
          <cell r="K74" t="str">
            <v>00.15 - 00.30</v>
          </cell>
          <cell r="L74">
            <v>150</v>
          </cell>
          <cell r="M74">
            <v>122</v>
          </cell>
          <cell r="N74">
            <v>36612</v>
          </cell>
          <cell r="Q74" t="str">
            <v>Djohansyah &amp; Supriyanto</v>
          </cell>
          <cell r="S74" t="str">
            <v>4989 EA</v>
          </cell>
          <cell r="T74" t="str">
            <v>Schlumberger</v>
          </cell>
          <cell r="U74" t="str">
            <v>Dj &amp; Sp</v>
          </cell>
          <cell r="AC74" t="str">
            <v>2000-020</v>
          </cell>
        </row>
        <row r="75">
          <cell r="A75">
            <v>71</v>
          </cell>
          <cell r="B75" t="str">
            <v>Unocal Indonesia Company</v>
          </cell>
          <cell r="C75" t="str">
            <v>ATTAKA SOUTH - 1 RD</v>
          </cell>
          <cell r="D75">
            <v>2</v>
          </cell>
          <cell r="E75" t="str">
            <v>-</v>
          </cell>
          <cell r="F75" t="str">
            <v>Liquid</v>
          </cell>
          <cell r="G75" t="str">
            <v>A - 16317</v>
          </cell>
          <cell r="I75" t="str">
            <v>20 LTR</v>
          </cell>
          <cell r="J75">
            <v>36579</v>
          </cell>
          <cell r="K75" t="str">
            <v>12.45 - 13.15</v>
          </cell>
          <cell r="L75">
            <v>90</v>
          </cell>
          <cell r="M75">
            <v>126</v>
          </cell>
          <cell r="N75">
            <v>36612</v>
          </cell>
          <cell r="Q75" t="str">
            <v>Djohansyah &amp; Supriyanto</v>
          </cell>
          <cell r="S75" t="str">
            <v>4804 EA</v>
          </cell>
          <cell r="T75" t="str">
            <v>Schlumberger</v>
          </cell>
          <cell r="U75" t="str">
            <v>Dj &amp; Sp</v>
          </cell>
          <cell r="AC75" t="str">
            <v>2000-020</v>
          </cell>
        </row>
        <row r="76">
          <cell r="A76">
            <v>72</v>
          </cell>
          <cell r="B76" t="str">
            <v>Unocal Indonesia Company</v>
          </cell>
          <cell r="C76" t="str">
            <v>ATTAKA SOUTH - 1 RD</v>
          </cell>
          <cell r="D76">
            <v>2</v>
          </cell>
          <cell r="E76" t="str">
            <v>-</v>
          </cell>
          <cell r="F76" t="str">
            <v>Liquid</v>
          </cell>
          <cell r="G76" t="str">
            <v>4967 - A</v>
          </cell>
          <cell r="I76" t="str">
            <v>20 LTR</v>
          </cell>
          <cell r="J76">
            <v>36579</v>
          </cell>
          <cell r="K76" t="str">
            <v>16.30 - 16.45</v>
          </cell>
          <cell r="L76">
            <v>85</v>
          </cell>
          <cell r="M76">
            <v>129</v>
          </cell>
          <cell r="N76">
            <v>36612</v>
          </cell>
          <cell r="Q76" t="str">
            <v>Djohansyah &amp; Supriyanto</v>
          </cell>
          <cell r="S76" t="str">
            <v>1949 EA</v>
          </cell>
          <cell r="T76" t="str">
            <v>Schlumberger</v>
          </cell>
          <cell r="U76" t="str">
            <v>Dj &amp; Sp</v>
          </cell>
          <cell r="AC76" t="str">
            <v>2000-020</v>
          </cell>
        </row>
        <row r="77">
          <cell r="A77">
            <v>73</v>
          </cell>
          <cell r="B77" t="str">
            <v>Unocal Indonesia Company</v>
          </cell>
          <cell r="C77" t="str">
            <v>ATTAKA SOUTH - 1 RD</v>
          </cell>
          <cell r="D77">
            <v>2</v>
          </cell>
          <cell r="E77" t="str">
            <v>-</v>
          </cell>
          <cell r="F77" t="str">
            <v>Liquid</v>
          </cell>
          <cell r="G77" t="str">
            <v>4943 - A</v>
          </cell>
          <cell r="I77" t="str">
            <v>20 LTR</v>
          </cell>
          <cell r="J77">
            <v>36579</v>
          </cell>
          <cell r="K77" t="str">
            <v>17.00 - 17.15</v>
          </cell>
          <cell r="L77">
            <v>80</v>
          </cell>
          <cell r="M77">
            <v>129</v>
          </cell>
          <cell r="N77">
            <v>36612</v>
          </cell>
          <cell r="Q77" t="str">
            <v>Djohansyah &amp; Supriyanto</v>
          </cell>
          <cell r="S77" t="str">
            <v>2471 EA</v>
          </cell>
          <cell r="T77" t="str">
            <v>Schlumberger</v>
          </cell>
          <cell r="U77" t="str">
            <v>Dj &amp; Sp</v>
          </cell>
          <cell r="AC77" t="str">
            <v>2000-020</v>
          </cell>
        </row>
        <row r="78">
          <cell r="A78">
            <v>74</v>
          </cell>
          <cell r="B78" t="str">
            <v>Unocal Indonesia Company</v>
          </cell>
          <cell r="C78" t="str">
            <v>ATTAKA SOUTH - 1 RD</v>
          </cell>
          <cell r="D78">
            <v>2</v>
          </cell>
          <cell r="E78" t="str">
            <v>-</v>
          </cell>
          <cell r="F78" t="str">
            <v>GAS</v>
          </cell>
          <cell r="G78" t="str">
            <v>S/N 6950-0364</v>
          </cell>
          <cell r="I78" t="str">
            <v>700 CC</v>
          </cell>
          <cell r="J78">
            <v>36579</v>
          </cell>
          <cell r="K78" t="str">
            <v>16.30 - 16.45</v>
          </cell>
          <cell r="L78">
            <v>85</v>
          </cell>
          <cell r="M78">
            <v>129</v>
          </cell>
          <cell r="N78">
            <v>36612</v>
          </cell>
          <cell r="Q78" t="str">
            <v>Djohansyah &amp; Supriyanto</v>
          </cell>
          <cell r="S78" t="str">
            <v>A 1223</v>
          </cell>
          <cell r="T78" t="str">
            <v>Schlumberger</v>
          </cell>
          <cell r="U78" t="str">
            <v>Dj &amp; Sp</v>
          </cell>
          <cell r="AC78" t="str">
            <v>2000-020</v>
          </cell>
        </row>
        <row r="79">
          <cell r="A79">
            <v>75</v>
          </cell>
          <cell r="B79" t="str">
            <v>Unocal Indonesia Company</v>
          </cell>
          <cell r="C79" t="str">
            <v>ATTAKA SOUTH - 1 RD</v>
          </cell>
          <cell r="D79">
            <v>2</v>
          </cell>
          <cell r="E79" t="str">
            <v>-</v>
          </cell>
          <cell r="F79" t="str">
            <v>GAS</v>
          </cell>
          <cell r="G79" t="str">
            <v>S/N 6950-0391</v>
          </cell>
          <cell r="I79" t="str">
            <v>700 CC</v>
          </cell>
          <cell r="J79">
            <v>36579</v>
          </cell>
          <cell r="K79" t="str">
            <v>17.00 - 17.15</v>
          </cell>
          <cell r="L79">
            <v>80</v>
          </cell>
          <cell r="M79">
            <v>129</v>
          </cell>
          <cell r="N79">
            <v>36612</v>
          </cell>
          <cell r="Q79" t="str">
            <v>Djohansyah &amp; Supriyanto</v>
          </cell>
          <cell r="S79" t="str">
            <v>A 1504</v>
          </cell>
          <cell r="T79" t="str">
            <v>Schlumberger</v>
          </cell>
          <cell r="U79" t="str">
            <v>Dj &amp; Sp</v>
          </cell>
          <cell r="AC79" t="str">
            <v>2000-020</v>
          </cell>
        </row>
        <row r="80">
          <cell r="A80">
            <v>76</v>
          </cell>
          <cell r="B80" t="str">
            <v>Unocal Indonesia Company</v>
          </cell>
          <cell r="C80" t="str">
            <v>ATTAKA SOUTH - 1 RD</v>
          </cell>
          <cell r="D80">
            <v>2</v>
          </cell>
          <cell r="E80" t="str">
            <v>-</v>
          </cell>
          <cell r="F80" t="str">
            <v>GAS</v>
          </cell>
          <cell r="G80">
            <v>84393</v>
          </cell>
          <cell r="I80" t="str">
            <v>700 CC</v>
          </cell>
          <cell r="Q80" t="str">
            <v>Djohansyah &amp; Supriyanto</v>
          </cell>
          <cell r="S80" t="str">
            <v>A 1507</v>
          </cell>
          <cell r="T80" t="str">
            <v>Schlumberger</v>
          </cell>
          <cell r="U80" t="str">
            <v>Dj &amp; Sp</v>
          </cell>
          <cell r="AC80" t="str">
            <v>2000-020</v>
          </cell>
        </row>
        <row r="81">
          <cell r="A81">
            <v>77</v>
          </cell>
          <cell r="B81" t="str">
            <v>Unocal Indonesia Company</v>
          </cell>
          <cell r="C81" t="str">
            <v>ATTAKA SOUTH - 1 RD</v>
          </cell>
          <cell r="D81" t="str">
            <v>(42RD)</v>
          </cell>
          <cell r="E81" t="str">
            <v>-</v>
          </cell>
          <cell r="F81" t="str">
            <v>GAS</v>
          </cell>
          <cell r="G81" t="str">
            <v># 52</v>
          </cell>
          <cell r="H81" t="str">
            <v>(MDT Sample # 1; 121/4 hole)</v>
          </cell>
          <cell r="I81" t="str">
            <v>300 cc</v>
          </cell>
          <cell r="Q81" t="str">
            <v>Djohansyah &amp; Supriyanto</v>
          </cell>
          <cell r="S81" t="str">
            <v>A 1526</v>
          </cell>
          <cell r="T81" t="str">
            <v>Schlumberger</v>
          </cell>
          <cell r="U81" t="str">
            <v>Dj &amp; Sp</v>
          </cell>
          <cell r="AC81" t="str">
            <v>2000-020</v>
          </cell>
        </row>
        <row r="82">
          <cell r="A82">
            <v>78</v>
          </cell>
          <cell r="B82" t="str">
            <v>Unocal Indonesia Company</v>
          </cell>
          <cell r="C82" t="str">
            <v>ATTAKA SOUTH - 1 RD</v>
          </cell>
          <cell r="D82" t="str">
            <v>(42RD)</v>
          </cell>
          <cell r="E82" t="str">
            <v>-</v>
          </cell>
          <cell r="F82" t="str">
            <v>GAS</v>
          </cell>
          <cell r="G82" t="str">
            <v># 41</v>
          </cell>
          <cell r="H82" t="str">
            <v>(MDT Sample # 1; 121/4 hole)</v>
          </cell>
          <cell r="I82" t="str">
            <v>300 cc</v>
          </cell>
          <cell r="Q82" t="str">
            <v>Djohansyah &amp; Supriyanto</v>
          </cell>
          <cell r="S82" t="str">
            <v xml:space="preserve">A 1876 </v>
          </cell>
          <cell r="T82" t="str">
            <v>Schlumberger</v>
          </cell>
          <cell r="U82" t="str">
            <v>Dj &amp; Sp</v>
          </cell>
          <cell r="AC82" t="str">
            <v>2000-020</v>
          </cell>
        </row>
        <row r="83">
          <cell r="A83">
            <v>79</v>
          </cell>
          <cell r="B83" t="str">
            <v>Gulf Indonesia (Ramba) Ltd.</v>
          </cell>
          <cell r="C83" t="str">
            <v>Gelam - 6</v>
          </cell>
          <cell r="E83" t="str">
            <v>-</v>
          </cell>
          <cell r="F83" t="str">
            <v>condy</v>
          </cell>
          <cell r="G83" t="str">
            <v>79A-2800</v>
          </cell>
          <cell r="H83" t="str">
            <v>1800psig</v>
          </cell>
          <cell r="I83" t="str">
            <v>1000cc</v>
          </cell>
          <cell r="Q83" t="str">
            <v>Djohansyah &amp; Supriyanto</v>
          </cell>
          <cell r="S83" t="str">
            <v>A 2093</v>
          </cell>
          <cell r="T83" t="str">
            <v>Schlumberger</v>
          </cell>
          <cell r="U83" t="str">
            <v>Dj &amp; Sp</v>
          </cell>
          <cell r="Y83" t="str">
            <v>Rack 3 (2 from top)</v>
          </cell>
          <cell r="AC83" t="str">
            <v>2000-006</v>
          </cell>
        </row>
        <row r="84">
          <cell r="A84">
            <v>80</v>
          </cell>
          <cell r="B84" t="str">
            <v>Gulf Indonesia (Ramba) Ltd.</v>
          </cell>
          <cell r="C84" t="str">
            <v>Gelam - 6</v>
          </cell>
          <cell r="E84" t="str">
            <v>-</v>
          </cell>
          <cell r="F84" t="str">
            <v>gas</v>
          </cell>
          <cell r="G84" t="str">
            <v>1527-A</v>
          </cell>
          <cell r="H84" t="str">
            <v>LUXFER</v>
          </cell>
          <cell r="I84" t="str">
            <v>20 ltr</v>
          </cell>
          <cell r="S84" t="str">
            <v>8 ea</v>
          </cell>
          <cell r="T84" t="str">
            <v>Schlumberger</v>
          </cell>
          <cell r="Y84" t="str">
            <v>Dog House</v>
          </cell>
          <cell r="AC84" t="str">
            <v>2000-006</v>
          </cell>
        </row>
        <row r="85">
          <cell r="A85">
            <v>81</v>
          </cell>
          <cell r="B85" t="str">
            <v>Gulf Indonesia (Ramba) Ltd.</v>
          </cell>
          <cell r="C85" t="str">
            <v>Gelam - 6</v>
          </cell>
          <cell r="E85" t="str">
            <v>-</v>
          </cell>
          <cell r="F85" t="str">
            <v>gas</v>
          </cell>
          <cell r="G85" t="str">
            <v>1497-A</v>
          </cell>
          <cell r="H85" t="str">
            <v>LUXFER</v>
          </cell>
          <cell r="I85" t="str">
            <v>20 ltr</v>
          </cell>
          <cell r="S85" t="str">
            <v>8 ea</v>
          </cell>
          <cell r="T85" t="str">
            <v>Schlumberger</v>
          </cell>
          <cell r="Y85" t="str">
            <v>Dog House</v>
          </cell>
          <cell r="AC85" t="str">
            <v>2000-006</v>
          </cell>
        </row>
        <row r="86">
          <cell r="A86">
            <v>82</v>
          </cell>
          <cell r="B86" t="str">
            <v>Gulf Indonesia (Ramba) Ltd.</v>
          </cell>
          <cell r="C86" t="str">
            <v>Gelam - 6</v>
          </cell>
          <cell r="E86" t="str">
            <v>-</v>
          </cell>
          <cell r="F86" t="str">
            <v>condy</v>
          </cell>
          <cell r="G86" t="str">
            <v>84A-00331</v>
          </cell>
          <cell r="H86" t="str">
            <v>1800psig</v>
          </cell>
          <cell r="I86" t="str">
            <v>1000cc</v>
          </cell>
          <cell r="S86" t="str">
            <v>2 ea</v>
          </cell>
          <cell r="T86" t="str">
            <v>Schlumberger</v>
          </cell>
          <cell r="Y86" t="str">
            <v>Rack 3 (2 from top)</v>
          </cell>
          <cell r="AC86" t="str">
            <v>2000-006</v>
          </cell>
        </row>
        <row r="87">
          <cell r="A87">
            <v>83</v>
          </cell>
          <cell r="B87" t="str">
            <v>Gulf Indonesia (Ramba) Ltd.</v>
          </cell>
          <cell r="C87" t="str">
            <v>Gelam - 6</v>
          </cell>
          <cell r="E87" t="str">
            <v>-</v>
          </cell>
          <cell r="F87" t="str">
            <v>gas</v>
          </cell>
          <cell r="G87" t="str">
            <v>1504-A</v>
          </cell>
          <cell r="H87" t="str">
            <v>LUXFER</v>
          </cell>
          <cell r="I87" t="str">
            <v>20 ltr</v>
          </cell>
          <cell r="S87" t="str">
            <v>8 ea</v>
          </cell>
          <cell r="T87" t="str">
            <v>Schlumberger</v>
          </cell>
          <cell r="Y87" t="str">
            <v>Dog House</v>
          </cell>
          <cell r="AC87" t="str">
            <v>2000-006</v>
          </cell>
        </row>
        <row r="88">
          <cell r="A88">
            <v>84</v>
          </cell>
          <cell r="B88" t="str">
            <v>Gulf Indonesia (Ramba) Ltd.</v>
          </cell>
          <cell r="C88" t="str">
            <v>Gelam - 6</v>
          </cell>
          <cell r="E88" t="str">
            <v>-</v>
          </cell>
          <cell r="F88" t="str">
            <v>gas</v>
          </cell>
          <cell r="G88" t="str">
            <v>1746-A</v>
          </cell>
          <cell r="H88" t="str">
            <v>LUXFER</v>
          </cell>
          <cell r="I88" t="str">
            <v>20 ltr</v>
          </cell>
          <cell r="S88" t="str">
            <v>3 ea</v>
          </cell>
          <cell r="T88" t="str">
            <v>Schlumberger</v>
          </cell>
          <cell r="Y88" t="str">
            <v>Dog House</v>
          </cell>
          <cell r="AC88" t="str">
            <v>2000-006</v>
          </cell>
        </row>
        <row r="89">
          <cell r="A89">
            <v>85</v>
          </cell>
          <cell r="B89" t="str">
            <v>Gulf Indonesia (Ramba) Ltd.</v>
          </cell>
          <cell r="C89" t="str">
            <v>Gelam - 6</v>
          </cell>
          <cell r="D89">
            <v>1</v>
          </cell>
          <cell r="E89" t="str">
            <v>11,268 - 11,592 ft</v>
          </cell>
          <cell r="F89" t="str">
            <v>condy</v>
          </cell>
          <cell r="G89" t="str">
            <v>74A-726</v>
          </cell>
          <cell r="H89" t="str">
            <v>1800psig</v>
          </cell>
          <cell r="I89" t="str">
            <v>20 LTR</v>
          </cell>
          <cell r="J89">
            <v>36574</v>
          </cell>
          <cell r="K89" t="str">
            <v>07.00 - 07.15</v>
          </cell>
          <cell r="L89">
            <v>150</v>
          </cell>
          <cell r="M89">
            <v>122</v>
          </cell>
          <cell r="N89">
            <v>36612</v>
          </cell>
          <cell r="Q89" t="str">
            <v>Djohansyah &amp; Supriyanto</v>
          </cell>
          <cell r="U89" t="str">
            <v>Dj &amp; Sp</v>
          </cell>
          <cell r="Y89" t="str">
            <v>Rack 3 (2 from top)</v>
          </cell>
          <cell r="AC89" t="str">
            <v>2000-020</v>
          </cell>
        </row>
        <row r="90">
          <cell r="A90">
            <v>86</v>
          </cell>
          <cell r="B90" t="str">
            <v>Gulf Indonesia (Ramba) Ltd.</v>
          </cell>
          <cell r="C90" t="str">
            <v>Gelam - 6</v>
          </cell>
          <cell r="D90">
            <v>1</v>
          </cell>
          <cell r="E90" t="str">
            <v>11,268 - 11,592 ft</v>
          </cell>
          <cell r="F90" t="str">
            <v>gas</v>
          </cell>
          <cell r="G90" t="str">
            <v>999-A</v>
          </cell>
          <cell r="H90" t="str">
            <v>LUXFER</v>
          </cell>
          <cell r="I90" t="str">
            <v>20 LTR</v>
          </cell>
          <cell r="J90">
            <v>36575</v>
          </cell>
          <cell r="K90" t="str">
            <v>00.00 - 00.15</v>
          </cell>
          <cell r="L90">
            <v>150</v>
          </cell>
          <cell r="M90">
            <v>122</v>
          </cell>
          <cell r="N90">
            <v>36612</v>
          </cell>
          <cell r="Q90" t="str">
            <v>Djohansyah &amp; Supriyanto</v>
          </cell>
          <cell r="U90" t="str">
            <v>Dj &amp; Sp</v>
          </cell>
          <cell r="Y90" t="str">
            <v>Dog House</v>
          </cell>
          <cell r="AC90" t="str">
            <v>2000-020</v>
          </cell>
        </row>
        <row r="91">
          <cell r="A91">
            <v>87</v>
          </cell>
          <cell r="B91" t="str">
            <v>Gulf Indonesia (Ramba) Ltd.</v>
          </cell>
          <cell r="C91" t="str">
            <v>Gelam - 6</v>
          </cell>
          <cell r="D91">
            <v>1</v>
          </cell>
          <cell r="E91" t="str">
            <v>11,.268 - 11,592 ft</v>
          </cell>
          <cell r="F91" t="str">
            <v>condy</v>
          </cell>
          <cell r="G91" t="str">
            <v>84A-00395</v>
          </cell>
          <cell r="H91" t="str">
            <v>1800psig</v>
          </cell>
          <cell r="I91" t="str">
            <v>20 LTR</v>
          </cell>
          <cell r="J91">
            <v>36575</v>
          </cell>
          <cell r="K91" t="str">
            <v>00.15 - 00.30</v>
          </cell>
          <cell r="L91">
            <v>150</v>
          </cell>
          <cell r="M91">
            <v>122</v>
          </cell>
          <cell r="N91">
            <v>36612</v>
          </cell>
          <cell r="Q91" t="str">
            <v>Djohansyah &amp; Supriyanto</v>
          </cell>
          <cell r="U91" t="str">
            <v>Dj &amp; Sp</v>
          </cell>
          <cell r="Y91" t="str">
            <v>Rack 3 (2 from top)</v>
          </cell>
          <cell r="AC91" t="str">
            <v>2000-020</v>
          </cell>
        </row>
        <row r="92">
          <cell r="A92">
            <v>88</v>
          </cell>
          <cell r="B92" t="str">
            <v>Gulf Indonesia (Ramba) Ltd.</v>
          </cell>
          <cell r="C92" t="str">
            <v>Gelam - 6</v>
          </cell>
          <cell r="D92">
            <v>2</v>
          </cell>
          <cell r="E92" t="str">
            <v>9304 - 9370 ft</v>
          </cell>
          <cell r="F92" t="str">
            <v>gas</v>
          </cell>
          <cell r="G92" t="str">
            <v>616-A</v>
          </cell>
          <cell r="H92" t="str">
            <v>LUXFER</v>
          </cell>
          <cell r="I92" t="str">
            <v>20 LTR</v>
          </cell>
          <cell r="J92">
            <v>36579</v>
          </cell>
          <cell r="K92" t="str">
            <v>12.45 - 13.15</v>
          </cell>
          <cell r="L92">
            <v>90</v>
          </cell>
          <cell r="M92">
            <v>126</v>
          </cell>
          <cell r="N92">
            <v>36612</v>
          </cell>
          <cell r="Q92" t="str">
            <v>Djohansyah &amp; Supriyanto</v>
          </cell>
          <cell r="U92" t="str">
            <v>Dj &amp; Sp</v>
          </cell>
          <cell r="Y92" t="str">
            <v>Dog House</v>
          </cell>
          <cell r="AC92" t="str">
            <v>2000-020</v>
          </cell>
        </row>
        <row r="93">
          <cell r="A93">
            <v>89</v>
          </cell>
          <cell r="B93" t="str">
            <v>Gulf Indonesia (Ramba) Ltd.</v>
          </cell>
          <cell r="C93" t="str">
            <v>Gelam - 6</v>
          </cell>
          <cell r="D93">
            <v>2</v>
          </cell>
          <cell r="E93" t="str">
            <v>9304 - 9370 ft</v>
          </cell>
          <cell r="F93" t="str">
            <v>gas</v>
          </cell>
          <cell r="G93" t="str">
            <v>1739-A</v>
          </cell>
          <cell r="H93" t="str">
            <v>LUXFER</v>
          </cell>
          <cell r="I93" t="str">
            <v>20 LTR</v>
          </cell>
          <cell r="J93">
            <v>36579</v>
          </cell>
          <cell r="K93" t="str">
            <v>16.30 - 16.45</v>
          </cell>
          <cell r="L93">
            <v>85</v>
          </cell>
          <cell r="M93">
            <v>129</v>
          </cell>
          <cell r="N93">
            <v>36612</v>
          </cell>
          <cell r="Q93" t="str">
            <v>Djohansyah &amp; Supriyanto</v>
          </cell>
          <cell r="U93" t="str">
            <v>Dj &amp; Sp</v>
          </cell>
          <cell r="Y93" t="str">
            <v>Dog House</v>
          </cell>
          <cell r="AC93" t="str">
            <v>2000-020</v>
          </cell>
        </row>
        <row r="94">
          <cell r="A94">
            <v>90</v>
          </cell>
          <cell r="B94" t="str">
            <v>Gulf Indonesia (Ramba) Ltd.</v>
          </cell>
          <cell r="C94" t="str">
            <v>Gelam - 6</v>
          </cell>
          <cell r="D94">
            <v>2</v>
          </cell>
          <cell r="E94" t="str">
            <v>9304 - 9370 ft</v>
          </cell>
          <cell r="F94" t="str">
            <v>condy</v>
          </cell>
          <cell r="G94" t="str">
            <v>WIC-3414</v>
          </cell>
          <cell r="H94" t="str">
            <v>1800psig</v>
          </cell>
          <cell r="I94" t="str">
            <v>20 LTR</v>
          </cell>
          <cell r="J94">
            <v>36579</v>
          </cell>
          <cell r="K94" t="str">
            <v>17.00 - 17.15</v>
          </cell>
          <cell r="L94">
            <v>80</v>
          </cell>
          <cell r="M94">
            <v>129</v>
          </cell>
          <cell r="N94">
            <v>36612</v>
          </cell>
          <cell r="Q94" t="str">
            <v>Djohansyah &amp; Supriyanto</v>
          </cell>
          <cell r="U94" t="str">
            <v>Dj &amp; Sp</v>
          </cell>
          <cell r="Y94" t="str">
            <v>Rack 3 (2 from top)</v>
          </cell>
          <cell r="AC94" t="str">
            <v>2000-020</v>
          </cell>
        </row>
        <row r="95">
          <cell r="A95">
            <v>91</v>
          </cell>
          <cell r="B95" t="str">
            <v>Gulf Indonesia (Ramba) Ltd.</v>
          </cell>
          <cell r="C95" t="str">
            <v>Gelam - 6</v>
          </cell>
          <cell r="D95">
            <v>2</v>
          </cell>
          <cell r="E95" t="str">
            <v>9304 - 9370 ft</v>
          </cell>
          <cell r="F95" t="str">
            <v>gas</v>
          </cell>
          <cell r="G95" t="str">
            <v>1658-A</v>
          </cell>
          <cell r="H95" t="str">
            <v>LUXFER</v>
          </cell>
          <cell r="I95" t="str">
            <v>700 CC</v>
          </cell>
          <cell r="J95">
            <v>36579</v>
          </cell>
          <cell r="K95" t="str">
            <v>16.30 - 16.45</v>
          </cell>
          <cell r="L95">
            <v>85</v>
          </cell>
          <cell r="M95">
            <v>129</v>
          </cell>
          <cell r="N95">
            <v>36612</v>
          </cell>
          <cell r="Q95" t="str">
            <v>Djohansyah &amp; Supriyanto</v>
          </cell>
          <cell r="U95" t="str">
            <v>Dj &amp; Sp</v>
          </cell>
          <cell r="Y95" t="str">
            <v>Dog House</v>
          </cell>
          <cell r="AC95" t="str">
            <v>2000-020</v>
          </cell>
        </row>
        <row r="96">
          <cell r="A96">
            <v>92</v>
          </cell>
          <cell r="B96" t="str">
            <v>Gulf Indonesia (Grissik) Ltd.</v>
          </cell>
          <cell r="C96" t="str">
            <v>Suban - 4</v>
          </cell>
          <cell r="D96">
            <v>2</v>
          </cell>
          <cell r="E96" t="str">
            <v>2715-3200</v>
          </cell>
          <cell r="F96" t="str">
            <v>Gas Sep</v>
          </cell>
          <cell r="G96" t="str">
            <v>1429-A</v>
          </cell>
          <cell r="H96" t="str">
            <v>LUXFER</v>
          </cell>
          <cell r="I96" t="str">
            <v>700 CC</v>
          </cell>
          <cell r="J96">
            <v>36579</v>
          </cell>
          <cell r="K96" t="str">
            <v>17.00 - 17.15</v>
          </cell>
          <cell r="L96">
            <v>80</v>
          </cell>
          <cell r="M96">
            <v>129</v>
          </cell>
          <cell r="N96">
            <v>36612</v>
          </cell>
          <cell r="O96">
            <v>392</v>
          </cell>
          <cell r="P96">
            <v>96</v>
          </cell>
          <cell r="Q96" t="str">
            <v>Djohansyah &amp; Supriyanto</v>
          </cell>
          <cell r="U96" t="str">
            <v>Dj &amp; Sp</v>
          </cell>
          <cell r="Y96" t="str">
            <v>Dog House</v>
          </cell>
          <cell r="AC96" t="str">
            <v>2001-092</v>
          </cell>
        </row>
        <row r="97">
          <cell r="A97">
            <v>93</v>
          </cell>
          <cell r="B97" t="str">
            <v>Gulf Indonesia (Grissik) Ltd.</v>
          </cell>
          <cell r="C97" t="str">
            <v>Suban - 4</v>
          </cell>
          <cell r="D97">
            <v>2</v>
          </cell>
          <cell r="E97" t="str">
            <v>2715-3200</v>
          </cell>
          <cell r="F97" t="str">
            <v>Gas Sep</v>
          </cell>
          <cell r="G97" t="str">
            <v>367-A</v>
          </cell>
          <cell r="H97" t="str">
            <v>LUXFER</v>
          </cell>
          <cell r="I97" t="str">
            <v>700 CC</v>
          </cell>
          <cell r="J97">
            <v>36828</v>
          </cell>
          <cell r="K97" t="str">
            <v>8.10-8.25</v>
          </cell>
          <cell r="L97">
            <v>390</v>
          </cell>
          <cell r="M97">
            <v>159</v>
          </cell>
          <cell r="N97">
            <v>36804</v>
          </cell>
          <cell r="O97">
            <v>385</v>
          </cell>
          <cell r="P97">
            <v>96</v>
          </cell>
          <cell r="Q97" t="str">
            <v>Djohansyah &amp; Supriyanto</v>
          </cell>
          <cell r="U97" t="str">
            <v>Dj &amp; Sp</v>
          </cell>
          <cell r="Y97" t="str">
            <v>Dog House</v>
          </cell>
          <cell r="AC97" t="str">
            <v>2001-092</v>
          </cell>
        </row>
        <row r="98">
          <cell r="A98">
            <v>94</v>
          </cell>
          <cell r="B98" t="str">
            <v>Gulf Indonesia (Grissik) Ltd.</v>
          </cell>
          <cell r="C98" t="str">
            <v>Suban - 4</v>
          </cell>
          <cell r="D98" t="str">
            <v>(42RD)</v>
          </cell>
          <cell r="E98" t="str">
            <v>2715-3200</v>
          </cell>
          <cell r="F98" t="str">
            <v>Gas Sep</v>
          </cell>
          <cell r="G98" t="str">
            <v># 52</v>
          </cell>
          <cell r="H98" t="str">
            <v>(MDT Sample # 1; 121/4 hole)</v>
          </cell>
          <cell r="I98" t="str">
            <v>300 cc</v>
          </cell>
          <cell r="J98">
            <v>36828</v>
          </cell>
          <cell r="K98" t="str">
            <v>8.40-8.55</v>
          </cell>
          <cell r="L98">
            <v>390</v>
          </cell>
          <cell r="M98">
            <v>159</v>
          </cell>
          <cell r="N98">
            <v>36804</v>
          </cell>
          <cell r="O98">
            <v>356</v>
          </cell>
          <cell r="P98">
            <v>96</v>
          </cell>
          <cell r="Q98" t="str">
            <v>Djohansyah &amp; Supriyanto</v>
          </cell>
          <cell r="U98" t="str">
            <v>Dj &amp; Sp</v>
          </cell>
          <cell r="Y98" t="str">
            <v>Dog House</v>
          </cell>
          <cell r="AC98" t="str">
            <v>2001-092</v>
          </cell>
        </row>
        <row r="99">
          <cell r="A99">
            <v>95</v>
          </cell>
          <cell r="B99" t="str">
            <v>Gulf Indonesia (Grissik) Ltd.</v>
          </cell>
          <cell r="C99" t="str">
            <v>Suban - 4</v>
          </cell>
          <cell r="D99" t="str">
            <v>(42RD)</v>
          </cell>
          <cell r="E99" t="str">
            <v>2715-3200</v>
          </cell>
          <cell r="F99" t="str">
            <v>Gas Sep</v>
          </cell>
          <cell r="G99" t="str">
            <v># 41</v>
          </cell>
          <cell r="H99" t="str">
            <v>(MDT Sample # 1; 121/4 hole)</v>
          </cell>
          <cell r="I99" t="str">
            <v>300 cc</v>
          </cell>
          <cell r="J99">
            <v>36829</v>
          </cell>
          <cell r="K99" t="str">
            <v>5.00-5.30</v>
          </cell>
          <cell r="L99">
            <v>250</v>
          </cell>
          <cell r="M99">
            <v>87</v>
          </cell>
          <cell r="N99">
            <v>36804</v>
          </cell>
          <cell r="O99">
            <v>250</v>
          </cell>
          <cell r="P99">
            <v>96</v>
          </cell>
          <cell r="Q99" t="str">
            <v>Djohansyah &amp; Supriyanto</v>
          </cell>
          <cell r="U99" t="str">
            <v>Dj &amp; Sp</v>
          </cell>
          <cell r="Y99" t="str">
            <v>Dog House</v>
          </cell>
          <cell r="AC99" t="str">
            <v>2001-092</v>
          </cell>
        </row>
        <row r="100">
          <cell r="A100">
            <v>96</v>
          </cell>
          <cell r="B100" t="str">
            <v>Gulf Indonesia (Grissik) Ltd.</v>
          </cell>
          <cell r="C100" t="str">
            <v>Suban - 4</v>
          </cell>
          <cell r="E100" t="str">
            <v>2715-3200</v>
          </cell>
          <cell r="F100" t="str">
            <v>Gas Sep</v>
          </cell>
          <cell r="G100" t="str">
            <v>615-A</v>
          </cell>
          <cell r="H100" t="str">
            <v>LUXFER</v>
          </cell>
          <cell r="I100" t="str">
            <v>20 ltr</v>
          </cell>
          <cell r="J100" t="str">
            <v>-</v>
          </cell>
          <cell r="K100" t="str">
            <v>-</v>
          </cell>
          <cell r="L100" t="str">
            <v xml:space="preserve"> 3020 psi</v>
          </cell>
          <cell r="M100">
            <v>315</v>
          </cell>
          <cell r="N100">
            <v>36725</v>
          </cell>
          <cell r="O100">
            <v>4000</v>
          </cell>
          <cell r="P100">
            <v>315</v>
          </cell>
          <cell r="Q100" t="str">
            <v>Bintang Silaen &amp; Supriyanto</v>
          </cell>
          <cell r="S100">
            <v>637</v>
          </cell>
          <cell r="T100" t="str">
            <v>Schlumberger Cilandak</v>
          </cell>
          <cell r="V100">
            <v>36726</v>
          </cell>
          <cell r="Y100" t="str">
            <v>Dog House</v>
          </cell>
          <cell r="AC100" t="str">
            <v>2001-092</v>
          </cell>
        </row>
        <row r="101">
          <cell r="A101">
            <v>97</v>
          </cell>
          <cell r="B101" t="str">
            <v>Gulf Indonesia (Grissik) Ltd.</v>
          </cell>
          <cell r="C101" t="str">
            <v>Suban - 4</v>
          </cell>
          <cell r="E101" t="str">
            <v>2715-3200</v>
          </cell>
          <cell r="F101" t="str">
            <v>Gas Sep</v>
          </cell>
          <cell r="G101" t="str">
            <v>1644-A</v>
          </cell>
          <cell r="H101" t="str">
            <v>LUXFER</v>
          </cell>
          <cell r="I101" t="str">
            <v>20 ltr</v>
          </cell>
          <cell r="J101" t="str">
            <v>-</v>
          </cell>
          <cell r="K101" t="str">
            <v>-</v>
          </cell>
          <cell r="L101" t="str">
            <v xml:space="preserve"> 2500 psi</v>
          </cell>
          <cell r="M101">
            <v>315</v>
          </cell>
          <cell r="N101">
            <v>36725</v>
          </cell>
          <cell r="O101">
            <v>4600</v>
          </cell>
          <cell r="P101">
            <v>315</v>
          </cell>
          <cell r="Q101" t="str">
            <v>Bintang Silaen &amp; Supriyanto</v>
          </cell>
          <cell r="S101">
            <v>200</v>
          </cell>
          <cell r="T101" t="str">
            <v>Schlumberger Cilandak</v>
          </cell>
          <cell r="V101">
            <v>36726</v>
          </cell>
          <cell r="Y101" t="str">
            <v>Dog House</v>
          </cell>
          <cell r="AC101" t="str">
            <v>2001-092</v>
          </cell>
        </row>
        <row r="102">
          <cell r="A102">
            <v>98</v>
          </cell>
          <cell r="B102" t="str">
            <v>Gulf Indonesia (Grissik) Ltd.</v>
          </cell>
          <cell r="C102" t="str">
            <v>Suban - 4</v>
          </cell>
          <cell r="E102" t="str">
            <v>2715-3200</v>
          </cell>
          <cell r="F102" t="str">
            <v>Gas Sep</v>
          </cell>
          <cell r="G102" t="str">
            <v>433-A</v>
          </cell>
          <cell r="H102" t="str">
            <v>LUXFER</v>
          </cell>
          <cell r="I102" t="str">
            <v>20 ltr</v>
          </cell>
          <cell r="J102" t="str">
            <v>-</v>
          </cell>
          <cell r="K102" t="str">
            <v>-</v>
          </cell>
          <cell r="L102" t="str">
            <v xml:space="preserve"> 3000 psi</v>
          </cell>
          <cell r="M102">
            <v>315</v>
          </cell>
          <cell r="N102">
            <v>36725</v>
          </cell>
          <cell r="O102">
            <v>4600</v>
          </cell>
          <cell r="P102">
            <v>315</v>
          </cell>
          <cell r="Q102" t="str">
            <v>Bintang Silaen &amp; Supriyanto</v>
          </cell>
          <cell r="S102">
            <v>635</v>
          </cell>
          <cell r="T102" t="str">
            <v>Schlumberger Cilandak</v>
          </cell>
          <cell r="V102">
            <v>36726</v>
          </cell>
          <cell r="Y102" t="str">
            <v>Dog House</v>
          </cell>
          <cell r="AC102" t="str">
            <v>2001-092</v>
          </cell>
        </row>
        <row r="103">
          <cell r="A103">
            <v>99</v>
          </cell>
          <cell r="B103" t="str">
            <v>Gulf Indonesia (Grissik) Ltd.</v>
          </cell>
          <cell r="C103" t="str">
            <v>Suban - 4</v>
          </cell>
          <cell r="E103" t="str">
            <v>2715-3200</v>
          </cell>
          <cell r="F103" t="str">
            <v>Liquid Sep</v>
          </cell>
          <cell r="G103" t="str">
            <v>WIE-3909</v>
          </cell>
          <cell r="H103" t="str">
            <v>1800psig</v>
          </cell>
          <cell r="I103" t="str">
            <v>1000cc</v>
          </cell>
          <cell r="J103" t="str">
            <v>-</v>
          </cell>
          <cell r="K103" t="str">
            <v>-</v>
          </cell>
          <cell r="L103" t="str">
            <v xml:space="preserve"> 4427 psi</v>
          </cell>
          <cell r="M103">
            <v>315</v>
          </cell>
          <cell r="N103">
            <v>36725</v>
          </cell>
          <cell r="O103">
            <v>3800</v>
          </cell>
          <cell r="P103">
            <v>315</v>
          </cell>
          <cell r="Q103" t="str">
            <v>Djohansyah</v>
          </cell>
          <cell r="S103">
            <v>634</v>
          </cell>
          <cell r="T103" t="str">
            <v>Schlumberger Cilandak</v>
          </cell>
          <cell r="Y103" t="str">
            <v>Rack 3 (2 from top)</v>
          </cell>
          <cell r="AC103" t="str">
            <v>2001-092</v>
          </cell>
        </row>
        <row r="104">
          <cell r="A104">
            <v>100</v>
          </cell>
          <cell r="B104" t="str">
            <v>Gulf Indonesia (Grissik) Ltd.</v>
          </cell>
          <cell r="C104" t="str">
            <v>Suban - 4</v>
          </cell>
          <cell r="E104" t="str">
            <v>2715-3200</v>
          </cell>
          <cell r="F104" t="str">
            <v>Gas Sep</v>
          </cell>
          <cell r="G104" t="str">
            <v>1703-A</v>
          </cell>
          <cell r="H104" t="str">
            <v>LUXFER</v>
          </cell>
          <cell r="I104" t="str">
            <v>20 ltr</v>
          </cell>
          <cell r="J104" t="str">
            <v>-</v>
          </cell>
          <cell r="K104" t="str">
            <v>-</v>
          </cell>
          <cell r="L104" t="str">
            <v xml:space="preserve"> 4400 psi</v>
          </cell>
          <cell r="M104">
            <v>315</v>
          </cell>
          <cell r="N104">
            <v>36725</v>
          </cell>
          <cell r="O104">
            <v>4750</v>
          </cell>
          <cell r="P104">
            <v>315</v>
          </cell>
          <cell r="Q104" t="str">
            <v>Bintang Silaen &amp; Supriyanto</v>
          </cell>
          <cell r="S104">
            <v>632</v>
          </cell>
          <cell r="T104" t="str">
            <v>Schlumberger Cilandak</v>
          </cell>
          <cell r="Y104" t="str">
            <v>Dog House</v>
          </cell>
          <cell r="AC104" t="str">
            <v>2001-092</v>
          </cell>
        </row>
        <row r="105">
          <cell r="A105">
            <v>101</v>
          </cell>
          <cell r="B105" t="str">
            <v>Gulf Indonesia (Grissik) Ltd.</v>
          </cell>
          <cell r="C105" t="str">
            <v>Suban - 4</v>
          </cell>
          <cell r="E105" t="str">
            <v>2715-3200</v>
          </cell>
          <cell r="F105" t="str">
            <v>Liquid Sep</v>
          </cell>
          <cell r="G105" t="str">
            <v>WIA-9655</v>
          </cell>
          <cell r="H105" t="str">
            <v>1800psig</v>
          </cell>
          <cell r="I105" t="str">
            <v>1000cc</v>
          </cell>
          <cell r="J105" t="str">
            <v>-</v>
          </cell>
          <cell r="K105" t="str">
            <v>-</v>
          </cell>
          <cell r="L105" t="str">
            <v xml:space="preserve"> 4420 psi</v>
          </cell>
          <cell r="M105">
            <v>315</v>
          </cell>
          <cell r="N105">
            <v>36725</v>
          </cell>
          <cell r="O105">
            <v>0</v>
          </cell>
          <cell r="P105">
            <v>315</v>
          </cell>
          <cell r="Q105" t="str">
            <v>Supriyanto</v>
          </cell>
          <cell r="S105">
            <v>633</v>
          </cell>
          <cell r="T105" t="str">
            <v>Schlumberger Cilandak</v>
          </cell>
          <cell r="Y105" t="str">
            <v>Rack 3 (2 from top)</v>
          </cell>
          <cell r="AC105" t="str">
            <v>2001-092</v>
          </cell>
        </row>
        <row r="106">
          <cell r="A106">
            <v>102</v>
          </cell>
          <cell r="B106" t="str">
            <v>Gulf Indonesia (Grissik) Ltd.</v>
          </cell>
          <cell r="C106" t="str">
            <v>Suban - 4</v>
          </cell>
          <cell r="E106" t="str">
            <v>2715-3200</v>
          </cell>
          <cell r="F106" t="str">
            <v>Gas Sep</v>
          </cell>
          <cell r="G106" t="str">
            <v>1748-A</v>
          </cell>
          <cell r="H106" t="str">
            <v>LUXFER</v>
          </cell>
          <cell r="I106" t="str">
            <v>20 ltr</v>
          </cell>
          <cell r="J106" t="str">
            <v>-</v>
          </cell>
          <cell r="K106" t="str">
            <v>-</v>
          </cell>
          <cell r="L106" t="str">
            <v xml:space="preserve"> 4600 psi</v>
          </cell>
          <cell r="M106">
            <v>315</v>
          </cell>
          <cell r="N106">
            <v>36725</v>
          </cell>
          <cell r="O106">
            <v>6000</v>
          </cell>
          <cell r="P106">
            <v>315</v>
          </cell>
          <cell r="Q106" t="str">
            <v>Bintang Silaen &amp; Supriyanto</v>
          </cell>
          <cell r="S106">
            <v>636</v>
          </cell>
          <cell r="T106" t="str">
            <v>Schlumberger Cilandak</v>
          </cell>
          <cell r="Y106" t="str">
            <v>Dog House</v>
          </cell>
          <cell r="AC106" t="str">
            <v>2001-092</v>
          </cell>
        </row>
        <row r="107">
          <cell r="A107">
            <v>103</v>
          </cell>
          <cell r="B107" t="str">
            <v>Santafe-Jabung</v>
          </cell>
          <cell r="C107" t="str">
            <v>North Gemah - 1</v>
          </cell>
          <cell r="D107">
            <v>6</v>
          </cell>
          <cell r="E107" t="str">
            <v>8054 FT</v>
          </cell>
          <cell r="F107" t="str">
            <v>Gas + Oil Filtrat</v>
          </cell>
          <cell r="J107" t="str">
            <v>-</v>
          </cell>
          <cell r="K107" t="str">
            <v>-</v>
          </cell>
          <cell r="L107" t="str">
            <v xml:space="preserve"> 4411 psi</v>
          </cell>
          <cell r="M107">
            <v>315</v>
          </cell>
          <cell r="N107">
            <v>36844</v>
          </cell>
          <cell r="O107">
            <v>4500</v>
          </cell>
          <cell r="P107">
            <v>315</v>
          </cell>
          <cell r="Q107" t="str">
            <v>Bintang Silaen &amp; Supriyanto</v>
          </cell>
          <cell r="S107" t="str">
            <v>S2-35903</v>
          </cell>
          <cell r="T107" t="str">
            <v>Schlumberger</v>
          </cell>
          <cell r="Z107" t="str">
            <v>green box</v>
          </cell>
          <cell r="AC107" t="str">
            <v>2000-098</v>
          </cell>
        </row>
        <row r="108">
          <cell r="A108">
            <v>104</v>
          </cell>
          <cell r="B108" t="str">
            <v>Santafe-Jabung</v>
          </cell>
          <cell r="C108" t="str">
            <v>North Gemah - 1</v>
          </cell>
          <cell r="D108">
            <v>5</v>
          </cell>
          <cell r="E108" t="str">
            <v>-</v>
          </cell>
          <cell r="F108" t="str">
            <v>Sep Gas</v>
          </cell>
          <cell r="J108" t="str">
            <v>Sep 29/00</v>
          </cell>
          <cell r="K108" t="str">
            <v>19.00-19.15</v>
          </cell>
          <cell r="L108" t="str">
            <v>150 psi</v>
          </cell>
          <cell r="M108">
            <v>55</v>
          </cell>
          <cell r="N108">
            <v>36844</v>
          </cell>
          <cell r="Q108" t="str">
            <v>Bintang Silaen &amp; Supriyanto</v>
          </cell>
          <cell r="S108" t="str">
            <v>S4-80701</v>
          </cell>
          <cell r="T108" t="str">
            <v>Schlumberger</v>
          </cell>
          <cell r="Z108" t="str">
            <v>green box</v>
          </cell>
          <cell r="AC108" t="str">
            <v>2000-098</v>
          </cell>
        </row>
        <row r="109">
          <cell r="A109">
            <v>105</v>
          </cell>
          <cell r="B109" t="str">
            <v>Santafe-Jabung</v>
          </cell>
          <cell r="C109" t="str">
            <v>North Gemah - 1</v>
          </cell>
          <cell r="D109">
            <v>4</v>
          </cell>
          <cell r="E109" t="str">
            <v>-</v>
          </cell>
          <cell r="F109" t="str">
            <v>Sep Gas</v>
          </cell>
          <cell r="J109" t="str">
            <v>Sep 29/00</v>
          </cell>
          <cell r="K109" t="str">
            <v>21.00-21.15</v>
          </cell>
          <cell r="L109" t="str">
            <v>290 psi</v>
          </cell>
          <cell r="M109">
            <v>80</v>
          </cell>
          <cell r="N109">
            <v>36844</v>
          </cell>
          <cell r="Q109" t="str">
            <v>Bintang Silaen &amp; Supriyanto</v>
          </cell>
          <cell r="S109" t="str">
            <v>S6-68648H</v>
          </cell>
          <cell r="T109" t="str">
            <v>Schlumberger</v>
          </cell>
          <cell r="Z109" t="str">
            <v>green box</v>
          </cell>
          <cell r="AC109" t="str">
            <v>2000-098</v>
          </cell>
        </row>
        <row r="110">
          <cell r="A110">
            <v>106</v>
          </cell>
          <cell r="B110" t="str">
            <v>Santafe-Jabung</v>
          </cell>
          <cell r="C110" t="str">
            <v>North Gemah - 1</v>
          </cell>
          <cell r="D110">
            <v>4</v>
          </cell>
          <cell r="E110" t="str">
            <v>-</v>
          </cell>
          <cell r="F110" t="str">
            <v>Sep Gas</v>
          </cell>
          <cell r="J110" t="str">
            <v>Sep 29/00</v>
          </cell>
          <cell r="K110" t="str">
            <v>23.45-23.55</v>
          </cell>
          <cell r="L110" t="str">
            <v>500 psi</v>
          </cell>
          <cell r="M110">
            <v>103</v>
          </cell>
          <cell r="N110">
            <v>36844</v>
          </cell>
          <cell r="Q110" t="str">
            <v>Bintang Silaen &amp; Supriyanto</v>
          </cell>
          <cell r="S110" t="str">
            <v>S6-68688H</v>
          </cell>
          <cell r="T110" t="str">
            <v>Schlumberger</v>
          </cell>
          <cell r="Z110" t="str">
            <v>green box</v>
          </cell>
          <cell r="AC110" t="str">
            <v>2000-098</v>
          </cell>
        </row>
        <row r="111">
          <cell r="A111">
            <v>107</v>
          </cell>
          <cell r="B111" t="str">
            <v>Santafe-Jabung</v>
          </cell>
          <cell r="C111" t="str">
            <v>North Gemah - 1</v>
          </cell>
          <cell r="D111">
            <v>3</v>
          </cell>
          <cell r="E111" t="str">
            <v>6339ft</v>
          </cell>
          <cell r="F111" t="str">
            <v>Sep Gas</v>
          </cell>
          <cell r="J111" t="str">
            <v>Oct 30/00</v>
          </cell>
          <cell r="K111" t="str">
            <v>13.00-13.30</v>
          </cell>
          <cell r="L111" t="str">
            <v>195 psi</v>
          </cell>
          <cell r="M111">
            <v>60</v>
          </cell>
          <cell r="N111">
            <v>36844</v>
          </cell>
          <cell r="Q111" t="str">
            <v>Bintang Silaen &amp; Djohansyah</v>
          </cell>
          <cell r="S111" t="str">
            <v>S3-71631</v>
          </cell>
          <cell r="T111" t="str">
            <v>Schlumberger</v>
          </cell>
          <cell r="Z111" t="str">
            <v>green box</v>
          </cell>
          <cell r="AC111" t="str">
            <v>2000-098</v>
          </cell>
        </row>
        <row r="112">
          <cell r="A112">
            <v>108</v>
          </cell>
          <cell r="B112" t="str">
            <v>Santafe-Jabung</v>
          </cell>
          <cell r="C112" t="str">
            <v>North Gemah - 1</v>
          </cell>
          <cell r="D112">
            <v>6</v>
          </cell>
          <cell r="E112" t="str">
            <v>5917ft.</v>
          </cell>
          <cell r="F112" t="str">
            <v>Sep Gas</v>
          </cell>
          <cell r="J112" t="str">
            <v>Oct 30/00</v>
          </cell>
          <cell r="K112" t="str">
            <v>15.30-16.00</v>
          </cell>
          <cell r="L112" t="str">
            <v>325 psi</v>
          </cell>
          <cell r="M112">
            <v>85</v>
          </cell>
          <cell r="N112">
            <v>36844</v>
          </cell>
          <cell r="Q112" t="str">
            <v>Bintang Silaen &amp; Djohansyah</v>
          </cell>
          <cell r="S112" t="str">
            <v>S3-53074</v>
          </cell>
          <cell r="T112" t="str">
            <v>Schlumberger</v>
          </cell>
          <cell r="Z112" t="str">
            <v>green box</v>
          </cell>
          <cell r="AC112" t="str">
            <v>2000-098</v>
          </cell>
        </row>
        <row r="113">
          <cell r="A113">
            <v>109</v>
          </cell>
          <cell r="B113" t="str">
            <v>Santafe-Jabung</v>
          </cell>
          <cell r="C113" t="str">
            <v>North Gemah - 1</v>
          </cell>
          <cell r="D113">
            <v>3</v>
          </cell>
          <cell r="E113" t="str">
            <v>6339ft</v>
          </cell>
          <cell r="F113" t="str">
            <v>Sep Gas</v>
          </cell>
          <cell r="J113" t="str">
            <v>Oct 30/00</v>
          </cell>
          <cell r="K113" t="str">
            <v>19.00-19.30</v>
          </cell>
          <cell r="L113" t="str">
            <v>565 psi</v>
          </cell>
          <cell r="M113">
            <v>109</v>
          </cell>
          <cell r="N113">
            <v>36844</v>
          </cell>
          <cell r="Q113" t="str">
            <v>Bintang Silaen &amp; Djohansyah</v>
          </cell>
          <cell r="S113" t="str">
            <v>S3-35884</v>
          </cell>
          <cell r="T113" t="str">
            <v>Schlumberger</v>
          </cell>
          <cell r="Z113" t="str">
            <v>green box</v>
          </cell>
          <cell r="AC113" t="str">
            <v>2000-098</v>
          </cell>
        </row>
        <row r="114">
          <cell r="A114">
            <v>110</v>
          </cell>
          <cell r="B114" t="str">
            <v>Santafe-Jabung</v>
          </cell>
          <cell r="C114" t="str">
            <v>North Gemah - 1</v>
          </cell>
          <cell r="D114">
            <v>3</v>
          </cell>
          <cell r="E114" t="str">
            <v>6339ft</v>
          </cell>
          <cell r="F114" t="str">
            <v>GAS</v>
          </cell>
          <cell r="N114">
            <v>36844</v>
          </cell>
          <cell r="S114" t="str">
            <v>S2-35879</v>
          </cell>
          <cell r="T114" t="str">
            <v>Schlumberger</v>
          </cell>
          <cell r="Z114" t="str">
            <v>green box</v>
          </cell>
          <cell r="AC114" t="str">
            <v>2000-098</v>
          </cell>
        </row>
        <row r="115">
          <cell r="A115">
            <v>111</v>
          </cell>
          <cell r="B115" t="str">
            <v>Santafe-Jabung</v>
          </cell>
          <cell r="C115" t="str">
            <v>North Gemah - 1</v>
          </cell>
          <cell r="D115">
            <v>5</v>
          </cell>
          <cell r="E115" t="str">
            <v>6098ft</v>
          </cell>
          <cell r="F115" t="str">
            <v>GAS</v>
          </cell>
          <cell r="N115">
            <v>36844</v>
          </cell>
          <cell r="S115" t="str">
            <v>S6-68656H</v>
          </cell>
          <cell r="T115" t="str">
            <v>Schlumberger</v>
          </cell>
          <cell r="Z115" t="str">
            <v>green box</v>
          </cell>
          <cell r="AC115" t="str">
            <v>2000-098</v>
          </cell>
        </row>
        <row r="116">
          <cell r="A116">
            <v>112</v>
          </cell>
          <cell r="B116" t="str">
            <v>Santafe-Jabung</v>
          </cell>
          <cell r="C116" t="str">
            <v>North Gemah - 1</v>
          </cell>
          <cell r="D116">
            <v>4</v>
          </cell>
          <cell r="E116" t="str">
            <v>6242ft</v>
          </cell>
          <cell r="F116" t="str">
            <v>GAS</v>
          </cell>
          <cell r="N116">
            <v>36844</v>
          </cell>
          <cell r="S116" t="str">
            <v>S3-69273</v>
          </cell>
          <cell r="T116" t="str">
            <v>Schlumberger</v>
          </cell>
          <cell r="Z116" t="str">
            <v>green box</v>
          </cell>
          <cell r="AC116" t="str">
            <v>2000-098</v>
          </cell>
        </row>
        <row r="117">
          <cell r="A117">
            <v>113</v>
          </cell>
          <cell r="B117" t="str">
            <v>Santafe-Jabung</v>
          </cell>
          <cell r="C117" t="str">
            <v>North Gemah - 1</v>
          </cell>
          <cell r="D117">
            <v>6</v>
          </cell>
          <cell r="E117" t="str">
            <v>5917ft.</v>
          </cell>
          <cell r="F117" t="str">
            <v>GAS</v>
          </cell>
          <cell r="N117">
            <v>36844</v>
          </cell>
          <cell r="S117" t="str">
            <v>S2-35848</v>
          </cell>
          <cell r="T117" t="str">
            <v>Schlumberger</v>
          </cell>
          <cell r="Z117" t="str">
            <v>green box</v>
          </cell>
          <cell r="AC117" t="str">
            <v>2000-098</v>
          </cell>
        </row>
        <row r="118">
          <cell r="A118">
            <v>114</v>
          </cell>
          <cell r="B118" t="str">
            <v>Santafe-Jabung</v>
          </cell>
          <cell r="C118" t="str">
            <v>North Gemah - 1</v>
          </cell>
          <cell r="D118">
            <v>1</v>
          </cell>
          <cell r="E118" t="str">
            <v>6481ft</v>
          </cell>
          <cell r="F118" t="str">
            <v>GAS</v>
          </cell>
          <cell r="N118">
            <v>36844</v>
          </cell>
          <cell r="S118" t="str">
            <v>S5-46477H</v>
          </cell>
          <cell r="T118" t="str">
            <v>Schlumberger</v>
          </cell>
          <cell r="Z118" t="str">
            <v>green box</v>
          </cell>
          <cell r="AC118" t="str">
            <v>2000-098</v>
          </cell>
        </row>
        <row r="119">
          <cell r="A119">
            <v>115</v>
          </cell>
          <cell r="B119" t="str">
            <v>Santafe-Jabung</v>
          </cell>
          <cell r="C119" t="str">
            <v>North Gemah - 1</v>
          </cell>
          <cell r="D119">
            <v>5</v>
          </cell>
          <cell r="E119" t="str">
            <v>6098ft</v>
          </cell>
          <cell r="F119" t="str">
            <v>GAS</v>
          </cell>
          <cell r="N119">
            <v>36844</v>
          </cell>
          <cell r="S119" t="str">
            <v>S6-68675H</v>
          </cell>
          <cell r="T119" t="str">
            <v>Schlumberger</v>
          </cell>
          <cell r="Z119" t="str">
            <v>green box</v>
          </cell>
          <cell r="AC119" t="str">
            <v>2000-098</v>
          </cell>
        </row>
        <row r="120">
          <cell r="A120">
            <v>116</v>
          </cell>
          <cell r="B120" t="str">
            <v>Santafe-Jabung</v>
          </cell>
          <cell r="C120" t="str">
            <v>North Gemah - 1</v>
          </cell>
          <cell r="D120">
            <v>1</v>
          </cell>
          <cell r="E120" t="str">
            <v>6481ft</v>
          </cell>
          <cell r="F120" t="str">
            <v>GAS</v>
          </cell>
          <cell r="N120">
            <v>36844</v>
          </cell>
          <cell r="S120" t="str">
            <v>S3-54955</v>
          </cell>
          <cell r="T120" t="str">
            <v>Schlumberger</v>
          </cell>
          <cell r="Z120" t="str">
            <v>green box</v>
          </cell>
          <cell r="AC120" t="str">
            <v>2000-098</v>
          </cell>
        </row>
        <row r="121">
          <cell r="A121">
            <v>117</v>
          </cell>
          <cell r="B121" t="str">
            <v>Santafe-Jabung</v>
          </cell>
          <cell r="C121" t="str">
            <v>North Gemah - 1</v>
          </cell>
          <cell r="D121">
            <v>1</v>
          </cell>
          <cell r="E121" t="str">
            <v>6481ft</v>
          </cell>
          <cell r="F121" t="str">
            <v>GAS</v>
          </cell>
          <cell r="N121">
            <v>36844</v>
          </cell>
          <cell r="S121" t="str">
            <v>S4-69317</v>
          </cell>
          <cell r="T121" t="str">
            <v>Schlumberger</v>
          </cell>
          <cell r="Z121" t="str">
            <v>green box</v>
          </cell>
          <cell r="AC121" t="str">
            <v>2000-098</v>
          </cell>
        </row>
        <row r="122">
          <cell r="A122">
            <v>118</v>
          </cell>
          <cell r="B122" t="str">
            <v>Gulf Resources (Kakap).Ltd</v>
          </cell>
          <cell r="C122" t="str">
            <v>KH - 8L</v>
          </cell>
          <cell r="D122">
            <v>5</v>
          </cell>
          <cell r="E122" t="str">
            <v>6098ft</v>
          </cell>
          <cell r="F122" t="str">
            <v>GAS</v>
          </cell>
          <cell r="N122">
            <v>36844</v>
          </cell>
          <cell r="S122" t="str">
            <v>S4-80701</v>
          </cell>
          <cell r="T122" t="str">
            <v>Schlumberger</v>
          </cell>
          <cell r="Z122" t="str">
            <v>green box</v>
          </cell>
          <cell r="AC122" t="str">
            <v>2000-095</v>
          </cell>
        </row>
        <row r="123">
          <cell r="A123">
            <v>119</v>
          </cell>
          <cell r="B123" t="str">
            <v>Gulf Resources (Kakap).Ltd</v>
          </cell>
          <cell r="C123" t="str">
            <v>KH - 8L</v>
          </cell>
          <cell r="D123">
            <v>4</v>
          </cell>
          <cell r="E123" t="str">
            <v>6242ft</v>
          </cell>
          <cell r="F123" t="str">
            <v>GAS</v>
          </cell>
          <cell r="N123">
            <v>36844</v>
          </cell>
          <cell r="S123" t="str">
            <v>S6-68648H</v>
          </cell>
          <cell r="T123" t="str">
            <v>Schlumberger</v>
          </cell>
          <cell r="Z123" t="str">
            <v>green box</v>
          </cell>
          <cell r="AC123" t="str">
            <v>2000-095</v>
          </cell>
        </row>
        <row r="124">
          <cell r="A124">
            <v>120</v>
          </cell>
          <cell r="B124" t="str">
            <v>Gulf Resources (Kakap).Ltd</v>
          </cell>
          <cell r="C124" t="str">
            <v>KH - 8L</v>
          </cell>
          <cell r="D124">
            <v>4</v>
          </cell>
          <cell r="E124" t="str">
            <v>6242ft</v>
          </cell>
          <cell r="F124" t="str">
            <v>GAS</v>
          </cell>
          <cell r="N124">
            <v>36844</v>
          </cell>
          <cell r="S124" t="str">
            <v>S6-68688H</v>
          </cell>
          <cell r="T124" t="str">
            <v>Schlumberger</v>
          </cell>
          <cell r="Z124" t="str">
            <v>green box</v>
          </cell>
          <cell r="AC124" t="str">
            <v>2000-095</v>
          </cell>
        </row>
        <row r="125">
          <cell r="A125">
            <v>121</v>
          </cell>
          <cell r="B125" t="str">
            <v>Gulf Resources (Kakap).Ltd</v>
          </cell>
          <cell r="C125" t="str">
            <v>KH - 8L</v>
          </cell>
          <cell r="D125">
            <v>3</v>
          </cell>
          <cell r="E125" t="str">
            <v>6339ft</v>
          </cell>
          <cell r="F125" t="str">
            <v>GAS</v>
          </cell>
          <cell r="N125">
            <v>36844</v>
          </cell>
          <cell r="S125" t="str">
            <v>S3-71631</v>
          </cell>
          <cell r="T125" t="str">
            <v>Schlumberger</v>
          </cell>
          <cell r="Z125" t="str">
            <v>green box</v>
          </cell>
          <cell r="AC125" t="str">
            <v>2000-095</v>
          </cell>
        </row>
        <row r="126">
          <cell r="A126">
            <v>122</v>
          </cell>
          <cell r="B126" t="str">
            <v>Gulf Resources (Kakap).Ltd</v>
          </cell>
          <cell r="C126" t="str">
            <v>KH - 8L</v>
          </cell>
          <cell r="D126">
            <v>6</v>
          </cell>
          <cell r="E126" t="str">
            <v>5917ft.</v>
          </cell>
          <cell r="F126" t="str">
            <v>GAS</v>
          </cell>
          <cell r="N126">
            <v>36844</v>
          </cell>
          <cell r="S126" t="str">
            <v>S3-53074</v>
          </cell>
          <cell r="T126" t="str">
            <v>Schlumberger</v>
          </cell>
          <cell r="Z126" t="str">
            <v>green box</v>
          </cell>
          <cell r="AC126" t="str">
            <v>2000-095</v>
          </cell>
        </row>
        <row r="127">
          <cell r="A127">
            <v>123</v>
          </cell>
          <cell r="B127" t="str">
            <v>Gulf Resources (Kakap).Ltd</v>
          </cell>
          <cell r="C127" t="str">
            <v>KH - 8L</v>
          </cell>
          <cell r="D127">
            <v>3</v>
          </cell>
          <cell r="E127" t="str">
            <v>6339ft</v>
          </cell>
          <cell r="F127" t="str">
            <v>GAS</v>
          </cell>
          <cell r="N127">
            <v>36844</v>
          </cell>
          <cell r="S127" t="str">
            <v>S3-35884</v>
          </cell>
          <cell r="T127" t="str">
            <v>Schlumberger</v>
          </cell>
          <cell r="Z127" t="str">
            <v>green box</v>
          </cell>
          <cell r="AC127" t="str">
            <v>2000-095</v>
          </cell>
        </row>
        <row r="128">
          <cell r="A128">
            <v>124</v>
          </cell>
          <cell r="B128" t="str">
            <v>Gulf Resources (Kakap).Ltd</v>
          </cell>
          <cell r="C128" t="str">
            <v>KH - 8L</v>
          </cell>
          <cell r="D128">
            <v>3</v>
          </cell>
          <cell r="E128" t="str">
            <v>6339ft</v>
          </cell>
          <cell r="F128" t="str">
            <v>GAS</v>
          </cell>
          <cell r="N128">
            <v>36844</v>
          </cell>
          <cell r="S128" t="str">
            <v>S2-35879</v>
          </cell>
          <cell r="T128" t="str">
            <v>Schlumberger</v>
          </cell>
          <cell r="Z128" t="str">
            <v>green box</v>
          </cell>
          <cell r="AC128" t="str">
            <v>2000-095</v>
          </cell>
        </row>
        <row r="129">
          <cell r="A129">
            <v>125</v>
          </cell>
          <cell r="B129" t="str">
            <v>INPEX Masela Ltd.</v>
          </cell>
          <cell r="C129" t="str">
            <v>Abadi - 1</v>
          </cell>
          <cell r="D129">
            <v>1</v>
          </cell>
          <cell r="E129" t="str">
            <v>6098ft</v>
          </cell>
          <cell r="F129" t="str">
            <v>Liquid Sep</v>
          </cell>
          <cell r="L129">
            <v>389</v>
          </cell>
          <cell r="M129">
            <v>72</v>
          </cell>
          <cell r="N129">
            <v>36844</v>
          </cell>
          <cell r="O129">
            <v>389</v>
          </cell>
          <cell r="P129">
            <v>75</v>
          </cell>
          <cell r="S129" t="str">
            <v>5041-EA</v>
          </cell>
          <cell r="T129" t="str">
            <v>Schlumberger</v>
          </cell>
          <cell r="Z129" t="str">
            <v>green box</v>
          </cell>
          <cell r="AC129" t="str">
            <v>2001-001</v>
          </cell>
        </row>
        <row r="130">
          <cell r="A130">
            <v>126</v>
          </cell>
          <cell r="B130" t="str">
            <v>INPEX Masela Ltd.</v>
          </cell>
          <cell r="C130" t="str">
            <v>Abadi - 1</v>
          </cell>
          <cell r="D130">
            <v>1</v>
          </cell>
          <cell r="E130" t="str">
            <v>6242ft</v>
          </cell>
          <cell r="F130" t="str">
            <v>Sep Gas</v>
          </cell>
          <cell r="L130">
            <v>389</v>
          </cell>
          <cell r="M130">
            <v>72</v>
          </cell>
          <cell r="N130">
            <v>36844</v>
          </cell>
          <cell r="O130">
            <v>390</v>
          </cell>
          <cell r="P130">
            <v>90</v>
          </cell>
          <cell r="S130" t="str">
            <v>A-0463</v>
          </cell>
          <cell r="T130" t="str">
            <v>Schlumberger</v>
          </cell>
          <cell r="Z130" t="str">
            <v>green box</v>
          </cell>
          <cell r="AC130" t="str">
            <v>2001-001</v>
          </cell>
        </row>
        <row r="131">
          <cell r="A131">
            <v>127</v>
          </cell>
          <cell r="B131" t="str">
            <v>INPEX Masela Ltd.</v>
          </cell>
          <cell r="C131" t="str">
            <v>Abadi - 1</v>
          </cell>
          <cell r="D131">
            <v>1</v>
          </cell>
          <cell r="E131" t="str">
            <v>5917ft.</v>
          </cell>
          <cell r="F131" t="str">
            <v>Liquid Sep</v>
          </cell>
          <cell r="L131">
            <v>390</v>
          </cell>
          <cell r="M131">
            <v>77</v>
          </cell>
          <cell r="N131">
            <v>36844</v>
          </cell>
          <cell r="O131">
            <v>386</v>
          </cell>
          <cell r="P131">
            <v>75</v>
          </cell>
          <cell r="S131" t="str">
            <v>5028-EA</v>
          </cell>
          <cell r="T131" t="str">
            <v>Schlumberger</v>
          </cell>
          <cell r="Z131" t="str">
            <v>green box</v>
          </cell>
          <cell r="AC131" t="str">
            <v>2001-001</v>
          </cell>
        </row>
        <row r="132">
          <cell r="A132">
            <v>128</v>
          </cell>
          <cell r="B132" t="str">
            <v>INPEX Masela Ltd.</v>
          </cell>
          <cell r="C132" t="str">
            <v>Abadi - 1</v>
          </cell>
          <cell r="D132">
            <v>1</v>
          </cell>
          <cell r="E132" t="str">
            <v>6481ft</v>
          </cell>
          <cell r="F132" t="str">
            <v>Sep Gas</v>
          </cell>
          <cell r="L132">
            <v>390</v>
          </cell>
          <cell r="M132">
            <v>77</v>
          </cell>
          <cell r="N132">
            <v>36844</v>
          </cell>
          <cell r="O132">
            <v>390</v>
          </cell>
          <cell r="P132">
            <v>90</v>
          </cell>
          <cell r="S132" t="str">
            <v>A-1372</v>
          </cell>
          <cell r="T132" t="str">
            <v>Schlumberger</v>
          </cell>
          <cell r="Z132" t="str">
            <v>green box</v>
          </cell>
          <cell r="AC132" t="str">
            <v>2001-001</v>
          </cell>
        </row>
        <row r="133">
          <cell r="A133">
            <v>129</v>
          </cell>
          <cell r="B133" t="str">
            <v>INPEX Masela Ltd.</v>
          </cell>
          <cell r="C133" t="str">
            <v>Abadi - 1</v>
          </cell>
          <cell r="D133">
            <v>1</v>
          </cell>
          <cell r="E133" t="str">
            <v>6098ft</v>
          </cell>
          <cell r="F133" t="str">
            <v>Liquid Sep</v>
          </cell>
          <cell r="L133">
            <v>390</v>
          </cell>
          <cell r="M133">
            <v>79</v>
          </cell>
          <cell r="N133">
            <v>36844</v>
          </cell>
          <cell r="O133">
            <v>393</v>
          </cell>
          <cell r="P133">
            <v>75</v>
          </cell>
          <cell r="S133" t="str">
            <v>4777-EA</v>
          </cell>
          <cell r="T133" t="str">
            <v>Schlumberger</v>
          </cell>
          <cell r="Z133" t="str">
            <v>green box</v>
          </cell>
          <cell r="AC133" t="str">
            <v>2001-001</v>
          </cell>
        </row>
        <row r="134">
          <cell r="A134">
            <v>130</v>
          </cell>
          <cell r="B134" t="str">
            <v>INPEX Masela Ltd.</v>
          </cell>
          <cell r="C134" t="str">
            <v>Abadi - 1</v>
          </cell>
          <cell r="D134">
            <v>1</v>
          </cell>
          <cell r="E134" t="str">
            <v>6481ft</v>
          </cell>
          <cell r="F134" t="str">
            <v>Sep Gas</v>
          </cell>
          <cell r="L134">
            <v>390</v>
          </cell>
          <cell r="M134">
            <v>79</v>
          </cell>
          <cell r="N134">
            <v>36844</v>
          </cell>
          <cell r="O134">
            <v>400</v>
          </cell>
          <cell r="P134">
            <v>90</v>
          </cell>
          <cell r="S134" t="str">
            <v>A-1712</v>
          </cell>
          <cell r="T134" t="str">
            <v>Schlumberger</v>
          </cell>
          <cell r="Z134" t="str">
            <v>green box</v>
          </cell>
          <cell r="AC134" t="str">
            <v>2001-001</v>
          </cell>
        </row>
        <row r="135">
          <cell r="A135">
            <v>131</v>
          </cell>
          <cell r="B135" t="str">
            <v>INPEX Masela Ltd.</v>
          </cell>
          <cell r="C135" t="str">
            <v>Abadi - 1</v>
          </cell>
          <cell r="D135">
            <v>1</v>
          </cell>
          <cell r="E135" t="str">
            <v>6481ft</v>
          </cell>
          <cell r="F135" t="str">
            <v>Liquid Sep</v>
          </cell>
          <cell r="L135">
            <v>340</v>
          </cell>
          <cell r="M135">
            <v>74</v>
          </cell>
          <cell r="N135">
            <v>36844</v>
          </cell>
          <cell r="O135">
            <v>348</v>
          </cell>
          <cell r="P135">
            <v>75</v>
          </cell>
          <cell r="S135" t="str">
            <v>5264-EA</v>
          </cell>
          <cell r="T135" t="str">
            <v>Schlumberger</v>
          </cell>
          <cell r="Z135" t="str">
            <v>green box</v>
          </cell>
          <cell r="AC135" t="str">
            <v>2001-001</v>
          </cell>
        </row>
        <row r="136">
          <cell r="A136">
            <v>132</v>
          </cell>
          <cell r="B136" t="str">
            <v>INPEX Masela Ltd.</v>
          </cell>
          <cell r="C136" t="str">
            <v>Abadi - 1</v>
          </cell>
          <cell r="D136">
            <v>1</v>
          </cell>
          <cell r="F136" t="str">
            <v>Sep Gas</v>
          </cell>
          <cell r="L136">
            <v>340</v>
          </cell>
          <cell r="M136">
            <v>74</v>
          </cell>
          <cell r="N136">
            <v>36880</v>
          </cell>
          <cell r="O136">
            <v>330</v>
          </cell>
          <cell r="P136">
            <v>90</v>
          </cell>
          <cell r="S136" t="str">
            <v>A-1048</v>
          </cell>
          <cell r="T136" t="str">
            <v>Schlumberger</v>
          </cell>
          <cell r="AC136" t="str">
            <v>2001-001</v>
          </cell>
        </row>
        <row r="137">
          <cell r="A137">
            <v>133</v>
          </cell>
          <cell r="B137" t="str">
            <v>INPEX Masela Ltd.</v>
          </cell>
          <cell r="C137" t="str">
            <v>Abadi - 1</v>
          </cell>
          <cell r="D137">
            <v>1</v>
          </cell>
          <cell r="F137" t="str">
            <v>Liquid Sep</v>
          </cell>
          <cell r="L137">
            <v>341</v>
          </cell>
          <cell r="M137">
            <v>75</v>
          </cell>
          <cell r="N137">
            <v>36880</v>
          </cell>
          <cell r="O137">
            <v>332</v>
          </cell>
          <cell r="P137">
            <v>75</v>
          </cell>
          <cell r="S137" t="str">
            <v>4329-EA</v>
          </cell>
          <cell r="T137" t="str">
            <v>Schlumberger</v>
          </cell>
          <cell r="AC137" t="str">
            <v>2001-001</v>
          </cell>
        </row>
        <row r="138">
          <cell r="A138">
            <v>134</v>
          </cell>
          <cell r="B138" t="str">
            <v>INPEX Masela Ltd.</v>
          </cell>
          <cell r="C138" t="str">
            <v>Abadi - 1</v>
          </cell>
          <cell r="D138">
            <v>1</v>
          </cell>
          <cell r="F138" t="str">
            <v>Sep Gas</v>
          </cell>
          <cell r="L138">
            <v>341</v>
          </cell>
          <cell r="M138">
            <v>75</v>
          </cell>
          <cell r="N138">
            <v>36880</v>
          </cell>
          <cell r="O138">
            <v>330</v>
          </cell>
          <cell r="P138">
            <v>90</v>
          </cell>
          <cell r="S138" t="str">
            <v>A-1401</v>
          </cell>
          <cell r="T138" t="str">
            <v>Schlumberger</v>
          </cell>
          <cell r="AC138" t="str">
            <v>2001-001</v>
          </cell>
        </row>
        <row r="139">
          <cell r="A139">
            <v>135</v>
          </cell>
          <cell r="B139" t="str">
            <v>INPEX Masela Ltd.</v>
          </cell>
          <cell r="C139" t="str">
            <v>Abadi - 1</v>
          </cell>
          <cell r="D139">
            <v>1</v>
          </cell>
          <cell r="F139" t="str">
            <v>Liquid Sep</v>
          </cell>
          <cell r="L139">
            <v>339</v>
          </cell>
          <cell r="M139">
            <v>75</v>
          </cell>
          <cell r="N139">
            <v>36880</v>
          </cell>
          <cell r="O139">
            <v>323</v>
          </cell>
          <cell r="P139">
            <v>75</v>
          </cell>
          <cell r="S139" t="str">
            <v>4961-EA</v>
          </cell>
          <cell r="T139" t="str">
            <v>Schlumberger</v>
          </cell>
          <cell r="AC139" t="str">
            <v>2001-001</v>
          </cell>
        </row>
        <row r="140">
          <cell r="A140">
            <v>136</v>
          </cell>
          <cell r="B140" t="str">
            <v>INPEX Masela Ltd.</v>
          </cell>
          <cell r="C140" t="str">
            <v>Abadi - 1</v>
          </cell>
          <cell r="D140">
            <v>1</v>
          </cell>
          <cell r="F140" t="str">
            <v>Sep Gas</v>
          </cell>
          <cell r="L140">
            <v>339</v>
          </cell>
          <cell r="M140">
            <v>75</v>
          </cell>
          <cell r="N140">
            <v>36880</v>
          </cell>
          <cell r="O140">
            <v>330</v>
          </cell>
          <cell r="P140">
            <v>90</v>
          </cell>
          <cell r="S140" t="str">
            <v>A-1371</v>
          </cell>
          <cell r="T140" t="str">
            <v>Schlumberger</v>
          </cell>
          <cell r="AC140" t="str">
            <v>2001-001</v>
          </cell>
        </row>
        <row r="141">
          <cell r="A141">
            <v>137</v>
          </cell>
          <cell r="B141" t="str">
            <v>INPEX Masela Ltd.</v>
          </cell>
          <cell r="C141" t="str">
            <v>Abadi - 1</v>
          </cell>
          <cell r="D141">
            <v>1</v>
          </cell>
          <cell r="F141" t="str">
            <v>Liquid Sep</v>
          </cell>
          <cell r="L141">
            <v>495</v>
          </cell>
          <cell r="M141">
            <v>96</v>
          </cell>
          <cell r="N141">
            <v>36880</v>
          </cell>
          <cell r="O141">
            <v>477</v>
          </cell>
          <cell r="P141">
            <v>75</v>
          </cell>
          <cell r="S141" t="str">
            <v>4426-EA</v>
          </cell>
          <cell r="T141" t="str">
            <v>Schlumberger</v>
          </cell>
          <cell r="AC141" t="str">
            <v>2001-001</v>
          </cell>
        </row>
        <row r="142">
          <cell r="A142">
            <v>138</v>
          </cell>
          <cell r="B142" t="str">
            <v>INPEX Masela Ltd.</v>
          </cell>
          <cell r="C142" t="str">
            <v>Abadi - 1</v>
          </cell>
          <cell r="D142">
            <v>1</v>
          </cell>
          <cell r="F142" t="str">
            <v>Sep Gas</v>
          </cell>
          <cell r="L142">
            <v>495</v>
          </cell>
          <cell r="M142">
            <v>96</v>
          </cell>
          <cell r="N142">
            <v>36880</v>
          </cell>
          <cell r="O142">
            <v>510</v>
          </cell>
          <cell r="P142">
            <v>90</v>
          </cell>
          <cell r="S142" t="str">
            <v>A-1108</v>
          </cell>
          <cell r="T142" t="str">
            <v>Schlumberger</v>
          </cell>
          <cell r="AC142" t="str">
            <v>2001-001</v>
          </cell>
        </row>
        <row r="143">
          <cell r="A143">
            <v>139</v>
          </cell>
          <cell r="B143" t="str">
            <v>INPEX Masela Ltd.</v>
          </cell>
          <cell r="C143" t="str">
            <v>Abadi - 1</v>
          </cell>
          <cell r="D143">
            <v>1</v>
          </cell>
          <cell r="F143" t="str">
            <v>Liquid Sep</v>
          </cell>
          <cell r="L143">
            <v>496</v>
          </cell>
          <cell r="M143">
            <v>100</v>
          </cell>
          <cell r="N143">
            <v>36880</v>
          </cell>
          <cell r="O143">
            <v>538</v>
          </cell>
          <cell r="P143">
            <v>75</v>
          </cell>
          <cell r="S143" t="str">
            <v>4665-EA</v>
          </cell>
          <cell r="T143" t="str">
            <v>Schlumberger</v>
          </cell>
          <cell r="AC143" t="str">
            <v>2001-001</v>
          </cell>
        </row>
        <row r="144">
          <cell r="A144">
            <v>140</v>
          </cell>
          <cell r="B144" t="str">
            <v>INPEX Masela Ltd.</v>
          </cell>
          <cell r="C144" t="str">
            <v>Abadi - 1</v>
          </cell>
          <cell r="D144">
            <v>1</v>
          </cell>
          <cell r="F144" t="str">
            <v>Sep Gas</v>
          </cell>
          <cell r="L144">
            <v>496</v>
          </cell>
          <cell r="M144">
            <v>100</v>
          </cell>
          <cell r="N144">
            <v>36880</v>
          </cell>
          <cell r="O144">
            <v>510</v>
          </cell>
          <cell r="P144">
            <v>90</v>
          </cell>
          <cell r="S144" t="str">
            <v>A-1707</v>
          </cell>
          <cell r="T144" t="str">
            <v>Schlumberger</v>
          </cell>
          <cell r="AC144" t="str">
            <v>2001-001</v>
          </cell>
        </row>
        <row r="145">
          <cell r="A145">
            <v>141</v>
          </cell>
          <cell r="B145" t="str">
            <v>INPEX Masela Ltd.</v>
          </cell>
          <cell r="C145" t="str">
            <v>Abadi - 1</v>
          </cell>
          <cell r="D145">
            <v>1</v>
          </cell>
          <cell r="F145" t="str">
            <v>Liquid Sep</v>
          </cell>
          <cell r="L145">
            <v>495</v>
          </cell>
          <cell r="M145">
            <v>96</v>
          </cell>
          <cell r="N145">
            <v>36880</v>
          </cell>
          <cell r="O145">
            <v>466</v>
          </cell>
          <cell r="P145">
            <v>75</v>
          </cell>
          <cell r="S145" t="str">
            <v>4989-EA</v>
          </cell>
          <cell r="T145" t="str">
            <v>Schlumberger</v>
          </cell>
          <cell r="AC145" t="str">
            <v>2001-001</v>
          </cell>
        </row>
        <row r="146">
          <cell r="A146">
            <v>142</v>
          </cell>
          <cell r="B146" t="str">
            <v>INPEX Masela Ltd.</v>
          </cell>
          <cell r="C146" t="str">
            <v>Abadi - 1</v>
          </cell>
          <cell r="D146">
            <v>1</v>
          </cell>
          <cell r="F146" t="str">
            <v>Sep Gas</v>
          </cell>
          <cell r="L146">
            <v>495</v>
          </cell>
          <cell r="M146">
            <v>96</v>
          </cell>
          <cell r="N146">
            <v>36880</v>
          </cell>
          <cell r="O146">
            <v>510</v>
          </cell>
          <cell r="P146">
            <v>90</v>
          </cell>
          <cell r="S146" t="str">
            <v>A-1104</v>
          </cell>
          <cell r="T146" t="str">
            <v>Schlumberger</v>
          </cell>
          <cell r="AC146" t="str">
            <v>2001-001</v>
          </cell>
        </row>
        <row r="147">
          <cell r="A147">
            <v>143</v>
          </cell>
          <cell r="B147" t="str">
            <v>Santafe-Jabung</v>
          </cell>
          <cell r="C147" t="str">
            <v>Ripah - 1</v>
          </cell>
          <cell r="D147">
            <v>4</v>
          </cell>
          <cell r="F147" t="str">
            <v>oil</v>
          </cell>
          <cell r="J147">
            <v>36870</v>
          </cell>
          <cell r="K147" t="str">
            <v>21;15-45</v>
          </cell>
          <cell r="L147">
            <v>339</v>
          </cell>
          <cell r="M147">
            <v>75</v>
          </cell>
          <cell r="N147">
            <v>36880</v>
          </cell>
          <cell r="O147">
            <v>330</v>
          </cell>
          <cell r="P147">
            <v>90</v>
          </cell>
          <cell r="S147" t="str">
            <v>4964-ea</v>
          </cell>
          <cell r="T147" t="str">
            <v>Schlumberger</v>
          </cell>
          <cell r="AC147" t="str">
            <v>2001-014</v>
          </cell>
        </row>
        <row r="148">
          <cell r="A148">
            <v>144</v>
          </cell>
          <cell r="B148" t="str">
            <v>Santafe-Jabung</v>
          </cell>
          <cell r="C148" t="str">
            <v>Ripah - 1</v>
          </cell>
          <cell r="D148">
            <v>4</v>
          </cell>
          <cell r="F148" t="str">
            <v>0il</v>
          </cell>
          <cell r="J148">
            <v>36870</v>
          </cell>
          <cell r="K148" t="str">
            <v>21;45 22;15</v>
          </cell>
          <cell r="L148">
            <v>495</v>
          </cell>
          <cell r="M148">
            <v>96</v>
          </cell>
          <cell r="N148">
            <v>36880</v>
          </cell>
          <cell r="O148">
            <v>477</v>
          </cell>
          <cell r="P148">
            <v>75</v>
          </cell>
          <cell r="S148" t="str">
            <v>4513 ea</v>
          </cell>
          <cell r="T148" t="str">
            <v>Schlumberger</v>
          </cell>
          <cell r="AC148" t="str">
            <v>2001-014</v>
          </cell>
        </row>
        <row r="149">
          <cell r="A149">
            <v>145</v>
          </cell>
          <cell r="B149" t="str">
            <v>Santafe-Jabung</v>
          </cell>
          <cell r="C149" t="str">
            <v>Ripah - 1</v>
          </cell>
          <cell r="D149">
            <v>4</v>
          </cell>
          <cell r="F149" t="str">
            <v>0il</v>
          </cell>
          <cell r="J149">
            <v>36871</v>
          </cell>
          <cell r="K149" t="str">
            <v>00 00;30</v>
          </cell>
          <cell r="L149">
            <v>495</v>
          </cell>
          <cell r="M149">
            <v>96</v>
          </cell>
          <cell r="N149">
            <v>36880</v>
          </cell>
          <cell r="O149">
            <v>510</v>
          </cell>
          <cell r="P149">
            <v>90</v>
          </cell>
          <cell r="S149" t="str">
            <v>4755 ea</v>
          </cell>
          <cell r="T149" t="str">
            <v>Schlumberger</v>
          </cell>
          <cell r="AC149" t="str">
            <v>2001-014</v>
          </cell>
        </row>
        <row r="150">
          <cell r="A150">
            <v>146</v>
          </cell>
          <cell r="B150" t="str">
            <v>Santafe-Jabung</v>
          </cell>
          <cell r="C150" t="str">
            <v>Ripah - 1</v>
          </cell>
          <cell r="D150">
            <v>5</v>
          </cell>
          <cell r="F150" t="str">
            <v>oil</v>
          </cell>
          <cell r="J150">
            <v>36873</v>
          </cell>
          <cell r="K150" t="str">
            <v>21;30 22;00</v>
          </cell>
          <cell r="L150">
            <v>496</v>
          </cell>
          <cell r="M150">
            <v>100</v>
          </cell>
          <cell r="N150">
            <v>36880</v>
          </cell>
          <cell r="O150">
            <v>538</v>
          </cell>
          <cell r="P150">
            <v>75</v>
          </cell>
          <cell r="S150" t="str">
            <v>4970 ea</v>
          </cell>
          <cell r="T150" t="str">
            <v>Schlumberger</v>
          </cell>
          <cell r="AC150" t="str">
            <v>2001-014</v>
          </cell>
        </row>
        <row r="151">
          <cell r="A151">
            <v>147</v>
          </cell>
          <cell r="B151" t="str">
            <v>Santafe-Jabung</v>
          </cell>
          <cell r="C151" t="str">
            <v>Ripah - 1</v>
          </cell>
          <cell r="D151">
            <v>5</v>
          </cell>
          <cell r="F151" t="str">
            <v>gas</v>
          </cell>
          <cell r="J151">
            <v>36873</v>
          </cell>
          <cell r="K151" t="str">
            <v>21;30 22;00</v>
          </cell>
          <cell r="L151">
            <v>496</v>
          </cell>
          <cell r="M151">
            <v>100</v>
          </cell>
          <cell r="N151">
            <v>36880</v>
          </cell>
          <cell r="O151">
            <v>510</v>
          </cell>
          <cell r="P151">
            <v>90</v>
          </cell>
          <cell r="S151" t="str">
            <v>a 1507</v>
          </cell>
          <cell r="T151" t="str">
            <v>Schlumberger</v>
          </cell>
          <cell r="AC151" t="str">
            <v>2001-014</v>
          </cell>
        </row>
        <row r="152">
          <cell r="A152">
            <v>148</v>
          </cell>
          <cell r="B152" t="str">
            <v>Santafe-Jabung</v>
          </cell>
          <cell r="C152" t="str">
            <v>Ripah - 1</v>
          </cell>
          <cell r="D152">
            <v>5</v>
          </cell>
          <cell r="F152" t="str">
            <v>0il</v>
          </cell>
          <cell r="J152">
            <v>36873</v>
          </cell>
          <cell r="K152" t="str">
            <v>22;00 22;30</v>
          </cell>
          <cell r="L152">
            <v>495</v>
          </cell>
          <cell r="M152">
            <v>96</v>
          </cell>
          <cell r="N152">
            <v>36880</v>
          </cell>
          <cell r="O152">
            <v>466</v>
          </cell>
          <cell r="P152">
            <v>75</v>
          </cell>
          <cell r="S152" t="str">
            <v>5002 ea</v>
          </cell>
          <cell r="T152" t="str">
            <v>Schlumberger</v>
          </cell>
          <cell r="AC152" t="str">
            <v>2001-014</v>
          </cell>
        </row>
        <row r="153">
          <cell r="A153">
            <v>149</v>
          </cell>
          <cell r="B153" t="str">
            <v>Santafe-Jabung</v>
          </cell>
          <cell r="C153" t="str">
            <v>Ripah - 1</v>
          </cell>
          <cell r="D153">
            <v>5</v>
          </cell>
          <cell r="F153" t="str">
            <v>gas</v>
          </cell>
          <cell r="J153">
            <v>36873</v>
          </cell>
          <cell r="K153" t="str">
            <v>22;00 22;30</v>
          </cell>
          <cell r="L153">
            <v>495</v>
          </cell>
          <cell r="M153">
            <v>96</v>
          </cell>
          <cell r="N153">
            <v>36880</v>
          </cell>
          <cell r="O153">
            <v>510</v>
          </cell>
          <cell r="P153">
            <v>90</v>
          </cell>
          <cell r="S153" t="str">
            <v>a 1906</v>
          </cell>
          <cell r="T153" t="str">
            <v>Schlumberger</v>
          </cell>
          <cell r="AC153" t="str">
            <v>2001-014</v>
          </cell>
        </row>
        <row r="154">
          <cell r="A154">
            <v>150</v>
          </cell>
          <cell r="B154" t="str">
            <v>Santafe-Jabung</v>
          </cell>
          <cell r="C154" t="str">
            <v>Ripah - 1</v>
          </cell>
          <cell r="D154">
            <v>5</v>
          </cell>
          <cell r="F154" t="str">
            <v>oil</v>
          </cell>
          <cell r="J154">
            <v>36874</v>
          </cell>
          <cell r="K154" t="str">
            <v>4;00 4;30</v>
          </cell>
          <cell r="L154">
            <v>52</v>
          </cell>
          <cell r="M154">
            <v>90</v>
          </cell>
          <cell r="N154">
            <v>36895</v>
          </cell>
          <cell r="Q154" t="str">
            <v>-</v>
          </cell>
          <cell r="S154" t="str">
            <v>5027 ea</v>
          </cell>
          <cell r="T154" t="str">
            <v>Schlumberger</v>
          </cell>
          <cell r="AC154" t="str">
            <v>2001-014</v>
          </cell>
        </row>
        <row r="155">
          <cell r="A155">
            <v>151</v>
          </cell>
          <cell r="B155" t="str">
            <v>Santafe-Jabung</v>
          </cell>
          <cell r="C155" t="str">
            <v>Ripah - 1</v>
          </cell>
          <cell r="D155">
            <v>5</v>
          </cell>
          <cell r="F155" t="str">
            <v>gas</v>
          </cell>
          <cell r="J155">
            <v>36874</v>
          </cell>
          <cell r="K155" t="str">
            <v>4;00 4;30</v>
          </cell>
          <cell r="L155">
            <v>52</v>
          </cell>
          <cell r="M155">
            <v>90</v>
          </cell>
          <cell r="N155">
            <v>36895</v>
          </cell>
          <cell r="Q155" t="str">
            <v>-</v>
          </cell>
          <cell r="S155" t="str">
            <v>a 1504</v>
          </cell>
          <cell r="T155" t="str">
            <v>Schlumberger</v>
          </cell>
          <cell r="AC155" t="str">
            <v>2001-014</v>
          </cell>
        </row>
        <row r="156">
          <cell r="A156">
            <v>152</v>
          </cell>
          <cell r="B156" t="str">
            <v>Gulf Indonesia (Grissik) Ltd.</v>
          </cell>
          <cell r="C156" t="str">
            <v>Suban - 4</v>
          </cell>
          <cell r="D156" t="str">
            <v>TERESIA</v>
          </cell>
          <cell r="E156" t="str">
            <v>2436-2442</v>
          </cell>
          <cell r="F156" t="str">
            <v>Sep Gas</v>
          </cell>
          <cell r="G156">
            <v>85105</v>
          </cell>
          <cell r="H156" t="str">
            <v>700 cc/1800 psig</v>
          </cell>
          <cell r="I156" t="str">
            <v>1000 CC</v>
          </cell>
          <cell r="J156">
            <v>36868</v>
          </cell>
          <cell r="K156" t="str">
            <v>07:00-08:00</v>
          </cell>
          <cell r="L156">
            <v>540</v>
          </cell>
          <cell r="M156">
            <v>206</v>
          </cell>
          <cell r="N156">
            <v>36895</v>
          </cell>
          <cell r="O156">
            <v>370</v>
          </cell>
          <cell r="P156">
            <v>75</v>
          </cell>
          <cell r="Q156" t="str">
            <v>-</v>
          </cell>
          <cell r="S156">
            <v>85105</v>
          </cell>
          <cell r="T156" t="str">
            <v>Corelab</v>
          </cell>
          <cell r="AB156" t="str">
            <v>E53173</v>
          </cell>
          <cell r="AC156" t="str">
            <v>2001-002</v>
          </cell>
        </row>
        <row r="157">
          <cell r="A157">
            <v>153</v>
          </cell>
          <cell r="B157" t="str">
            <v>Gulf Indonesia (Grissik) Ltd.</v>
          </cell>
          <cell r="C157" t="str">
            <v>Suban - 4</v>
          </cell>
          <cell r="D157" t="str">
            <v>TERESIA</v>
          </cell>
          <cell r="E157" t="str">
            <v>2436-2442</v>
          </cell>
          <cell r="F157" t="str">
            <v>Sep OIL</v>
          </cell>
          <cell r="G157" t="str">
            <v>1472 A</v>
          </cell>
          <cell r="H157" t="str">
            <v>LUXFERT</v>
          </cell>
          <cell r="I157" t="str">
            <v>20 LTR</v>
          </cell>
          <cell r="J157">
            <v>36868</v>
          </cell>
          <cell r="K157" t="str">
            <v>07:00-08:00</v>
          </cell>
          <cell r="L157">
            <v>540</v>
          </cell>
          <cell r="M157">
            <v>206</v>
          </cell>
          <cell r="N157">
            <v>36895</v>
          </cell>
          <cell r="O157">
            <v>540</v>
          </cell>
          <cell r="P157">
            <v>81</v>
          </cell>
          <cell r="Q157" t="str">
            <v>-</v>
          </cell>
          <cell r="S157" t="str">
            <v>1472 A</v>
          </cell>
          <cell r="T157" t="str">
            <v>Corelab</v>
          </cell>
          <cell r="AC157" t="str">
            <v>2001-092</v>
          </cell>
        </row>
        <row r="158">
          <cell r="A158">
            <v>154</v>
          </cell>
          <cell r="B158" t="str">
            <v>Gulf Indonesia (Grissik) Ltd.</v>
          </cell>
          <cell r="C158" t="str">
            <v>Suban - 4</v>
          </cell>
          <cell r="D158" t="str">
            <v>TERESIA</v>
          </cell>
          <cell r="E158" t="str">
            <v>2436-2442</v>
          </cell>
          <cell r="F158" t="str">
            <v>Sep Gas</v>
          </cell>
          <cell r="G158" t="str">
            <v>410 A</v>
          </cell>
          <cell r="H158" t="str">
            <v>LUXFERT</v>
          </cell>
          <cell r="I158" t="str">
            <v>20 LTR</v>
          </cell>
          <cell r="J158">
            <v>36868</v>
          </cell>
          <cell r="K158" t="str">
            <v>08:00-09:00</v>
          </cell>
          <cell r="L158">
            <v>540</v>
          </cell>
          <cell r="M158">
            <v>206</v>
          </cell>
          <cell r="N158">
            <v>36895</v>
          </cell>
          <cell r="O158">
            <v>540</v>
          </cell>
          <cell r="P158">
            <v>81</v>
          </cell>
          <cell r="Q158" t="str">
            <v>-</v>
          </cell>
          <cell r="S158" t="str">
            <v>410 A</v>
          </cell>
          <cell r="T158" t="str">
            <v>Corelab</v>
          </cell>
          <cell r="AC158" t="str">
            <v>2001-092</v>
          </cell>
        </row>
        <row r="159">
          <cell r="A159">
            <v>155</v>
          </cell>
          <cell r="B159" t="str">
            <v>Gulf Indonesia (Grissik) Ltd.</v>
          </cell>
          <cell r="C159" t="str">
            <v>Suban - 4</v>
          </cell>
          <cell r="D159" t="str">
            <v>TERESIA</v>
          </cell>
          <cell r="E159" t="str">
            <v>2436-2442</v>
          </cell>
          <cell r="F159" t="str">
            <v>Sep OIL</v>
          </cell>
          <cell r="G159" t="str">
            <v>1740 A</v>
          </cell>
          <cell r="H159" t="str">
            <v>LUXFERT</v>
          </cell>
          <cell r="I159" t="str">
            <v>20 LTR</v>
          </cell>
          <cell r="J159">
            <v>36872</v>
          </cell>
          <cell r="K159" t="str">
            <v>10:00-11:00</v>
          </cell>
          <cell r="L159">
            <v>560</v>
          </cell>
          <cell r="M159">
            <v>204</v>
          </cell>
          <cell r="N159">
            <v>36895</v>
          </cell>
          <cell r="O159">
            <v>540</v>
          </cell>
          <cell r="P159">
            <v>81</v>
          </cell>
          <cell r="Q159" t="str">
            <v>-</v>
          </cell>
          <cell r="S159" t="str">
            <v>1740 A</v>
          </cell>
          <cell r="T159" t="str">
            <v>Corelab</v>
          </cell>
          <cell r="AC159" t="str">
            <v>2001-092</v>
          </cell>
        </row>
        <row r="160">
          <cell r="A160">
            <v>156</v>
          </cell>
          <cell r="B160" t="str">
            <v>Gulf Indonesia (Grissik) Ltd.</v>
          </cell>
          <cell r="C160" t="str">
            <v>Suban - 4</v>
          </cell>
          <cell r="D160" t="str">
            <v>TERESIA</v>
          </cell>
          <cell r="E160" t="str">
            <v>2436-2442</v>
          </cell>
          <cell r="F160" t="str">
            <v>Sep Gas</v>
          </cell>
          <cell r="G160" t="str">
            <v>1701 A</v>
          </cell>
          <cell r="H160" t="str">
            <v>LUXFERT</v>
          </cell>
          <cell r="I160" t="str">
            <v>20 LTR</v>
          </cell>
          <cell r="J160">
            <v>36872</v>
          </cell>
          <cell r="K160" t="str">
            <v>11:00-12:00</v>
          </cell>
          <cell r="L160">
            <v>560</v>
          </cell>
          <cell r="M160">
            <v>204</v>
          </cell>
          <cell r="N160">
            <v>36895</v>
          </cell>
          <cell r="O160">
            <v>540</v>
          </cell>
          <cell r="P160">
            <v>81</v>
          </cell>
          <cell r="Q160" t="str">
            <v>-</v>
          </cell>
          <cell r="S160" t="str">
            <v>1701 A</v>
          </cell>
          <cell r="T160" t="str">
            <v>Corelab</v>
          </cell>
          <cell r="AC160" t="str">
            <v>2001-092</v>
          </cell>
        </row>
        <row r="161">
          <cell r="A161">
            <v>157</v>
          </cell>
          <cell r="B161" t="str">
            <v>Gulf Indonesia (Grissik) Ltd.</v>
          </cell>
          <cell r="C161" t="str">
            <v>Suban - 4</v>
          </cell>
          <cell r="D161" t="str">
            <v>TERESIA</v>
          </cell>
          <cell r="E161" t="str">
            <v>2436-2442</v>
          </cell>
          <cell r="F161" t="str">
            <v>Sep OIL</v>
          </cell>
          <cell r="G161" t="str">
            <v>1728 A</v>
          </cell>
          <cell r="H161" t="str">
            <v>LUXFERT</v>
          </cell>
          <cell r="I161" t="str">
            <v>20 LTR</v>
          </cell>
          <cell r="J161">
            <v>36874</v>
          </cell>
          <cell r="K161" t="str">
            <v>10:00-11:00</v>
          </cell>
          <cell r="L161">
            <v>577</v>
          </cell>
          <cell r="M161">
            <v>207</v>
          </cell>
          <cell r="N161">
            <v>36895</v>
          </cell>
          <cell r="O161">
            <v>540</v>
          </cell>
          <cell r="P161">
            <v>81</v>
          </cell>
          <cell r="Q161" t="str">
            <v>-</v>
          </cell>
          <cell r="S161" t="str">
            <v>1728 A</v>
          </cell>
          <cell r="T161" t="str">
            <v>Corelab</v>
          </cell>
          <cell r="AC161" t="str">
            <v>2001-092</v>
          </cell>
        </row>
        <row r="162">
          <cell r="A162">
            <v>158</v>
          </cell>
          <cell r="B162" t="str">
            <v>Gulf Indonesia (Grissik) Ltd.</v>
          </cell>
          <cell r="C162" t="str">
            <v>Suban - 4</v>
          </cell>
          <cell r="D162">
            <v>1</v>
          </cell>
          <cell r="E162" t="str">
            <v>2436-2442</v>
          </cell>
          <cell r="F162" t="str">
            <v>Sep Liq</v>
          </cell>
          <cell r="G162" t="str">
            <v>459N212</v>
          </cell>
          <cell r="H162" t="str">
            <v>10000 psig</v>
          </cell>
          <cell r="I162" t="str">
            <v>624 cc</v>
          </cell>
          <cell r="J162">
            <v>36874</v>
          </cell>
          <cell r="K162" t="str">
            <v>11:00-12:00</v>
          </cell>
          <cell r="L162">
            <v>577</v>
          </cell>
          <cell r="M162">
            <v>207</v>
          </cell>
          <cell r="N162">
            <v>36923</v>
          </cell>
          <cell r="O162">
            <v>540</v>
          </cell>
          <cell r="P162">
            <v>81</v>
          </cell>
          <cell r="Q162" t="str">
            <v>Bintang Silaen</v>
          </cell>
          <cell r="R162" t="str">
            <v>May 10/01</v>
          </cell>
          <cell r="S162" t="str">
            <v>1503 A</v>
          </cell>
          <cell r="T162" t="str">
            <v>Corelab</v>
          </cell>
          <cell r="U162" t="str">
            <v>Bintang Silaen</v>
          </cell>
          <cell r="V162" t="str">
            <v>May 28/01</v>
          </cell>
          <cell r="W162" t="str">
            <v>Bintang Silaen</v>
          </cell>
          <cell r="X162" t="str">
            <v>May 29/01</v>
          </cell>
          <cell r="AB162" t="str">
            <v>Transf to Flopetrol Cyl</v>
          </cell>
          <cell r="AC162" t="str">
            <v>2001-092</v>
          </cell>
        </row>
        <row r="163">
          <cell r="A163">
            <v>159</v>
          </cell>
          <cell r="B163" t="str">
            <v>Gulf Indonesia (Grissik) Ltd.</v>
          </cell>
          <cell r="C163" t="str">
            <v>Suban - 4</v>
          </cell>
          <cell r="D163">
            <v>1</v>
          </cell>
          <cell r="E163" t="str">
            <v>2436-2442</v>
          </cell>
          <cell r="F163" t="str">
            <v>Gas Sep</v>
          </cell>
          <cell r="G163" t="str">
            <v>None</v>
          </cell>
          <cell r="H163" t="str">
            <v>None</v>
          </cell>
          <cell r="I163" t="str">
            <v>None</v>
          </cell>
          <cell r="J163">
            <v>36876</v>
          </cell>
          <cell r="K163" t="str">
            <v>19:00-20:00</v>
          </cell>
          <cell r="L163">
            <v>560</v>
          </cell>
          <cell r="M163">
            <v>208</v>
          </cell>
          <cell r="N163">
            <v>36923</v>
          </cell>
          <cell r="O163">
            <v>560</v>
          </cell>
          <cell r="P163">
            <v>81</v>
          </cell>
          <cell r="Q163" t="str">
            <v>Bintang Silaen</v>
          </cell>
          <cell r="S163" t="str">
            <v>1497 A</v>
          </cell>
          <cell r="T163" t="str">
            <v>Corelab</v>
          </cell>
          <cell r="U163" t="str">
            <v>Bintang Silaen</v>
          </cell>
          <cell r="V163" t="str">
            <v>May 28/01</v>
          </cell>
          <cell r="W163" t="str">
            <v>Bintang Silaen</v>
          </cell>
          <cell r="X163" t="str">
            <v>May 29/01</v>
          </cell>
          <cell r="AB163" t="str">
            <v>Sample Habis buat analisa</v>
          </cell>
          <cell r="AC163" t="str">
            <v>2001-092</v>
          </cell>
        </row>
        <row r="164">
          <cell r="A164">
            <v>160</v>
          </cell>
          <cell r="B164" t="str">
            <v>Gulf Indonesia (Grissik) Ltd.</v>
          </cell>
          <cell r="C164" t="str">
            <v>Suban - 4</v>
          </cell>
          <cell r="D164">
            <v>1</v>
          </cell>
          <cell r="E164" t="str">
            <v>2436-2442</v>
          </cell>
          <cell r="F164" t="str">
            <v>Oil Sep</v>
          </cell>
          <cell r="G164" t="str">
            <v>9214/249</v>
          </cell>
          <cell r="H164" t="str">
            <v>10000 psig</v>
          </cell>
          <cell r="I164" t="str">
            <v>624 cc</v>
          </cell>
          <cell r="J164">
            <v>36876</v>
          </cell>
          <cell r="K164" t="str">
            <v>19:00-20:00</v>
          </cell>
          <cell r="L164">
            <v>580</v>
          </cell>
          <cell r="M164">
            <v>208</v>
          </cell>
          <cell r="N164">
            <v>36923</v>
          </cell>
          <cell r="O164">
            <v>384</v>
          </cell>
          <cell r="P164">
            <v>75</v>
          </cell>
          <cell r="Q164" t="str">
            <v>Bintang Silaen</v>
          </cell>
          <cell r="R164" t="str">
            <v>May 08/01</v>
          </cell>
          <cell r="S164" t="str">
            <v>WIE 3871</v>
          </cell>
          <cell r="T164" t="str">
            <v>Corelab</v>
          </cell>
          <cell r="U164" t="str">
            <v>Bintang Silaen</v>
          </cell>
          <cell r="V164" t="str">
            <v>May 28/01</v>
          </cell>
          <cell r="W164" t="str">
            <v>Bintang Silaen</v>
          </cell>
          <cell r="X164" t="str">
            <v>May 29/01</v>
          </cell>
          <cell r="AC164" t="str">
            <v>2001-092</v>
          </cell>
        </row>
        <row r="165">
          <cell r="A165">
            <v>161</v>
          </cell>
          <cell r="B165" t="str">
            <v>GULF RESOURCES (KETAPANG) LTD.</v>
          </cell>
          <cell r="C165" t="str">
            <v>BUKIT TUA - 1</v>
          </cell>
          <cell r="D165" t="str">
            <v>1A</v>
          </cell>
          <cell r="F165" t="str">
            <v>Sep Gas</v>
          </cell>
          <cell r="G165">
            <v>627492</v>
          </cell>
          <cell r="H165" t="str">
            <v>5000 psig</v>
          </cell>
          <cell r="I165" t="str">
            <v>1000 cc</v>
          </cell>
          <cell r="J165">
            <v>36944</v>
          </cell>
          <cell r="K165">
            <v>0.66666666666666663</v>
          </cell>
          <cell r="L165">
            <v>123</v>
          </cell>
          <cell r="M165" t="str">
            <v>104</v>
          </cell>
          <cell r="N165">
            <v>36944</v>
          </cell>
          <cell r="O165">
            <v>130</v>
          </cell>
          <cell r="P165" t="str">
            <v>110</v>
          </cell>
          <cell r="Q165" t="str">
            <v>Bintang Silaen</v>
          </cell>
          <cell r="R165" t="str">
            <v>May 08/01</v>
          </cell>
          <cell r="S165" t="str">
            <v>1291-A</v>
          </cell>
          <cell r="T165" t="str">
            <v>Halliburton</v>
          </cell>
          <cell r="U165" t="str">
            <v>Bintang Silaen</v>
          </cell>
          <cell r="V165">
            <v>37000</v>
          </cell>
          <cell r="W165" t="str">
            <v>Supriyanto</v>
          </cell>
          <cell r="X165" t="str">
            <v>May 29/01</v>
          </cell>
          <cell r="AB165" t="str">
            <v/>
          </cell>
          <cell r="AC165" t="str">
            <v>2001-003</v>
          </cell>
        </row>
        <row r="166">
          <cell r="A166">
            <v>162</v>
          </cell>
          <cell r="B166" t="str">
            <v>GULF RESOURCES (KETAPANG) LTD.</v>
          </cell>
          <cell r="C166" t="str">
            <v>BUKIT TUA - 1</v>
          </cell>
          <cell r="D166" t="str">
            <v>1A</v>
          </cell>
          <cell r="F166" t="str">
            <v>Sep Gas</v>
          </cell>
          <cell r="G166">
            <v>22226.103999999999</v>
          </cell>
          <cell r="H166" t="str">
            <v>10000 psig</v>
          </cell>
          <cell r="I166" t="str">
            <v>624 cc</v>
          </cell>
          <cell r="J166">
            <v>36944</v>
          </cell>
          <cell r="K166">
            <v>0.67708333333333337</v>
          </cell>
          <cell r="L166" t="str">
            <v>125</v>
          </cell>
          <cell r="M166" t="str">
            <v>104</v>
          </cell>
          <cell r="N166">
            <v>36944</v>
          </cell>
          <cell r="O166">
            <v>130</v>
          </cell>
          <cell r="P166" t="str">
            <v>110</v>
          </cell>
          <cell r="Q166" t="str">
            <v>Bintang Silaen</v>
          </cell>
          <cell r="R166" t="str">
            <v>May 09/01</v>
          </cell>
          <cell r="S166" t="str">
            <v>79A-2754</v>
          </cell>
          <cell r="T166" t="str">
            <v>Halliburton</v>
          </cell>
          <cell r="U166" t="str">
            <v>Bintang Silaen</v>
          </cell>
          <cell r="V166">
            <v>37000</v>
          </cell>
          <cell r="W166" t="str">
            <v>Supriyanto</v>
          </cell>
          <cell r="X166" t="str">
            <v>May 29/01</v>
          </cell>
          <cell r="AB166" t="str">
            <v/>
          </cell>
          <cell r="AC166" t="str">
            <v>2001-003</v>
          </cell>
        </row>
        <row r="167">
          <cell r="A167">
            <v>163</v>
          </cell>
          <cell r="B167" t="str">
            <v>GULF RESOURCES (KETAPANG) LTD.</v>
          </cell>
          <cell r="C167" t="str">
            <v>BUKIT TUA - 1</v>
          </cell>
          <cell r="D167" t="str">
            <v>1A</v>
          </cell>
          <cell r="F167" t="str">
            <v>Sep Gas</v>
          </cell>
          <cell r="G167" t="str">
            <v>0459N74</v>
          </cell>
          <cell r="H167" t="str">
            <v>10000 psig</v>
          </cell>
          <cell r="I167" t="str">
            <v>624 cc</v>
          </cell>
          <cell r="J167">
            <v>36944</v>
          </cell>
          <cell r="K167">
            <v>0.6875</v>
          </cell>
          <cell r="L167" t="str">
            <v>126</v>
          </cell>
          <cell r="M167" t="str">
            <v>104</v>
          </cell>
          <cell r="N167">
            <v>36944</v>
          </cell>
          <cell r="O167">
            <v>130</v>
          </cell>
          <cell r="P167" t="str">
            <v>110</v>
          </cell>
          <cell r="Q167" t="str">
            <v>Bintang Silaen</v>
          </cell>
          <cell r="R167" t="str">
            <v>May 09/01</v>
          </cell>
          <cell r="S167" t="str">
            <v>2492-A</v>
          </cell>
          <cell r="T167" t="str">
            <v>Halliburton</v>
          </cell>
          <cell r="U167" t="str">
            <v>Bintang Silaen</v>
          </cell>
          <cell r="V167">
            <v>37040</v>
          </cell>
          <cell r="W167" t="str">
            <v>Supriyanto</v>
          </cell>
          <cell r="X167" t="str">
            <v>May 29/01</v>
          </cell>
          <cell r="AB167" t="str">
            <v/>
          </cell>
          <cell r="AC167" t="str">
            <v>2001-003</v>
          </cell>
        </row>
        <row r="168">
          <cell r="A168">
            <v>164</v>
          </cell>
          <cell r="B168" t="str">
            <v>GULF RESOURCES (KETAPANG) LTD.</v>
          </cell>
          <cell r="C168" t="str">
            <v>BUKIT TUA - 1</v>
          </cell>
          <cell r="D168" t="str">
            <v>1A</v>
          </cell>
          <cell r="F168" t="str">
            <v>Sep Gas</v>
          </cell>
          <cell r="G168" t="str">
            <v>8488N457</v>
          </cell>
          <cell r="H168" t="str">
            <v>10000 psig</v>
          </cell>
          <cell r="I168" t="str">
            <v>624 cc</v>
          </cell>
          <cell r="J168">
            <v>36944</v>
          </cell>
          <cell r="K168">
            <v>0.69791666666666663</v>
          </cell>
          <cell r="L168" t="str">
            <v>123</v>
          </cell>
          <cell r="M168" t="str">
            <v>104</v>
          </cell>
          <cell r="N168">
            <v>36944</v>
          </cell>
          <cell r="O168">
            <v>130</v>
          </cell>
          <cell r="P168" t="str">
            <v>110</v>
          </cell>
          <cell r="Q168" t="str">
            <v>Bintang Silaen</v>
          </cell>
          <cell r="R168" t="str">
            <v>May 10/01</v>
          </cell>
          <cell r="S168">
            <v>811729</v>
          </cell>
          <cell r="T168" t="str">
            <v>Halliburton</v>
          </cell>
          <cell r="U168" t="str">
            <v>Bintang Silaen</v>
          </cell>
          <cell r="V168">
            <v>37000</v>
          </cell>
          <cell r="W168" t="str">
            <v>Supriyanto</v>
          </cell>
          <cell r="X168" t="str">
            <v>May 29/01</v>
          </cell>
          <cell r="AB168" t="str">
            <v/>
          </cell>
          <cell r="AC168" t="str">
            <v>2001-003</v>
          </cell>
        </row>
        <row r="169">
          <cell r="A169">
            <v>165</v>
          </cell>
          <cell r="B169" t="str">
            <v>GULF RESOURCES (KETAPANG) LTD.</v>
          </cell>
          <cell r="C169" t="str">
            <v>BUKIT TUA - 1</v>
          </cell>
          <cell r="D169" t="str">
            <v>1A</v>
          </cell>
          <cell r="F169" t="str">
            <v>Sep Gas</v>
          </cell>
          <cell r="G169" t="str">
            <v>8488N440</v>
          </cell>
          <cell r="H169" t="str">
            <v>10000 psig</v>
          </cell>
          <cell r="I169" t="str">
            <v>624 cc</v>
          </cell>
          <cell r="J169">
            <v>36945</v>
          </cell>
          <cell r="K169" t="str">
            <v>03:00</v>
          </cell>
          <cell r="L169" t="str">
            <v>134</v>
          </cell>
          <cell r="M169" t="str">
            <v>123</v>
          </cell>
          <cell r="N169">
            <v>36945</v>
          </cell>
          <cell r="O169">
            <v>135</v>
          </cell>
          <cell r="P169" t="str">
            <v>110</v>
          </cell>
          <cell r="Q169" t="str">
            <v>Bintang Silaen</v>
          </cell>
          <cell r="R169" t="str">
            <v>May 10/01</v>
          </cell>
          <cell r="S169" t="str">
            <v>603-DU</v>
          </cell>
          <cell r="T169" t="str">
            <v>Halliburton</v>
          </cell>
          <cell r="U169" t="str">
            <v>Bintang Silaen</v>
          </cell>
          <cell r="V169">
            <v>37000</v>
          </cell>
          <cell r="W169" t="str">
            <v>Supriyanto</v>
          </cell>
          <cell r="X169" t="str">
            <v>May 29/01</v>
          </cell>
          <cell r="AB169" t="str">
            <v/>
          </cell>
          <cell r="AC169" t="str">
            <v>2001-003</v>
          </cell>
        </row>
        <row r="170">
          <cell r="A170">
            <v>166</v>
          </cell>
          <cell r="B170" t="str">
            <v>GULF RESOURCES (KETAPANG) LTD.</v>
          </cell>
          <cell r="C170" t="str">
            <v>BUKIT TUA - 1</v>
          </cell>
          <cell r="D170" t="str">
            <v>1A</v>
          </cell>
          <cell r="F170" t="str">
            <v>Sep Gas</v>
          </cell>
          <cell r="G170" t="str">
            <v>22478-139</v>
          </cell>
          <cell r="H170" t="str">
            <v>10000 psig</v>
          </cell>
          <cell r="I170" t="str">
            <v>624 cc</v>
          </cell>
          <cell r="J170">
            <v>36945</v>
          </cell>
          <cell r="K170" t="str">
            <v>03:30</v>
          </cell>
          <cell r="L170" t="str">
            <v>141</v>
          </cell>
          <cell r="M170" t="str">
            <v>123</v>
          </cell>
          <cell r="N170">
            <v>36945</v>
          </cell>
          <cell r="O170">
            <v>135</v>
          </cell>
          <cell r="P170" t="str">
            <v>110</v>
          </cell>
          <cell r="Q170" t="str">
            <v>Bintang Silaen</v>
          </cell>
          <cell r="R170" t="str">
            <v>May 08/01</v>
          </cell>
          <cell r="S170">
            <v>80134</v>
          </cell>
          <cell r="T170" t="str">
            <v>Halliburton</v>
          </cell>
          <cell r="U170" t="str">
            <v>Bintang Silaen</v>
          </cell>
          <cell r="V170">
            <v>37000</v>
          </cell>
          <cell r="W170" t="str">
            <v>Supriyanto</v>
          </cell>
          <cell r="X170" t="str">
            <v>May 29/01</v>
          </cell>
          <cell r="AB170" t="str">
            <v/>
          </cell>
          <cell r="AC170" t="str">
            <v>2001-003</v>
          </cell>
        </row>
        <row r="171">
          <cell r="A171">
            <v>167</v>
          </cell>
          <cell r="B171" t="str">
            <v>GULF RESOURCES (KETAPANG) LTD.</v>
          </cell>
          <cell r="C171" t="str">
            <v>BUKIT TUA - 1</v>
          </cell>
          <cell r="D171" t="str">
            <v>1A</v>
          </cell>
          <cell r="F171" t="str">
            <v>Sep Gas</v>
          </cell>
          <cell r="G171" t="str">
            <v>None</v>
          </cell>
          <cell r="H171" t="str">
            <v>None</v>
          </cell>
          <cell r="I171" t="str">
            <v>None</v>
          </cell>
          <cell r="J171">
            <v>36945</v>
          </cell>
          <cell r="K171" t="str">
            <v>04:00</v>
          </cell>
          <cell r="L171" t="str">
            <v>140</v>
          </cell>
          <cell r="M171" t="str">
            <v>124</v>
          </cell>
          <cell r="N171">
            <v>36945</v>
          </cell>
          <cell r="O171">
            <v>135</v>
          </cell>
          <cell r="P171" t="str">
            <v>110</v>
          </cell>
          <cell r="Q171" t="str">
            <v>Bintang Silaen</v>
          </cell>
          <cell r="R171" t="str">
            <v>May 08/01</v>
          </cell>
          <cell r="S171" t="str">
            <v>553-DU</v>
          </cell>
          <cell r="T171" t="str">
            <v>Halliburton</v>
          </cell>
          <cell r="U171" t="str">
            <v>Bintang Silaen</v>
          </cell>
          <cell r="V171">
            <v>37040</v>
          </cell>
          <cell r="W171" t="str">
            <v>Supriyanto</v>
          </cell>
          <cell r="X171" t="str">
            <v>May 29/01</v>
          </cell>
          <cell r="AB171" t="str">
            <v/>
          </cell>
          <cell r="AC171" t="str">
            <v>2001-043</v>
          </cell>
        </row>
        <row r="172">
          <cell r="A172">
            <v>168</v>
          </cell>
          <cell r="B172" t="str">
            <v>GULF RESOURCES (KETAPANG) LTD.</v>
          </cell>
          <cell r="C172" t="str">
            <v>BUKIT TUA - 1</v>
          </cell>
          <cell r="D172" t="str">
            <v>1A</v>
          </cell>
          <cell r="F172" t="str">
            <v>Sep Gas</v>
          </cell>
          <cell r="G172" t="str">
            <v>20438-100</v>
          </cell>
          <cell r="H172" t="str">
            <v>10000 psig</v>
          </cell>
          <cell r="I172" t="str">
            <v>624 cc</v>
          </cell>
          <cell r="J172">
            <v>36973</v>
          </cell>
          <cell r="K172" t="str">
            <v>04:30</v>
          </cell>
          <cell r="L172" t="str">
            <v>135</v>
          </cell>
          <cell r="M172" t="str">
            <v>124</v>
          </cell>
          <cell r="N172">
            <v>36973</v>
          </cell>
          <cell r="O172">
            <v>135</v>
          </cell>
          <cell r="P172" t="str">
            <v>110</v>
          </cell>
          <cell r="Q172" t="str">
            <v>Bintang Silaen</v>
          </cell>
          <cell r="R172" t="str">
            <v>May 09/01</v>
          </cell>
          <cell r="S172">
            <v>811731</v>
          </cell>
          <cell r="T172" t="str">
            <v>Halliburton</v>
          </cell>
          <cell r="U172" t="str">
            <v>Bintang Silaen</v>
          </cell>
          <cell r="V172">
            <v>37000</v>
          </cell>
          <cell r="W172" t="str">
            <v>Supriyanto</v>
          </cell>
          <cell r="X172" t="str">
            <v>May 29/01</v>
          </cell>
          <cell r="AB172" t="str">
            <v/>
          </cell>
          <cell r="AC172" t="str">
            <v>2001-003</v>
          </cell>
        </row>
        <row r="173">
          <cell r="A173">
            <v>169</v>
          </cell>
          <cell r="B173" t="str">
            <v>GULF RESOURCES (KETAPANG) LTD.</v>
          </cell>
          <cell r="C173" t="str">
            <v>BUKIT TUA - 1</v>
          </cell>
          <cell r="D173" t="str">
            <v>1A</v>
          </cell>
          <cell r="F173" t="str">
            <v>Sep Liq</v>
          </cell>
          <cell r="G173" t="str">
            <v>627494-D</v>
          </cell>
          <cell r="H173" t="str">
            <v>5000 psig</v>
          </cell>
          <cell r="I173" t="str">
            <v>1000 cc</v>
          </cell>
          <cell r="J173">
            <v>36972</v>
          </cell>
          <cell r="K173" t="str">
            <v>16:00</v>
          </cell>
          <cell r="L173" t="str">
            <v>123</v>
          </cell>
          <cell r="M173" t="str">
            <v>104</v>
          </cell>
          <cell r="N173">
            <v>36972</v>
          </cell>
          <cell r="O173">
            <v>95</v>
          </cell>
          <cell r="P173">
            <v>75</v>
          </cell>
          <cell r="Q173" t="str">
            <v>Bintang Silaen</v>
          </cell>
          <cell r="R173" t="str">
            <v>May 10/01</v>
          </cell>
          <cell r="S173" t="str">
            <v>705-DU</v>
          </cell>
          <cell r="T173" t="str">
            <v>Halliburton</v>
          </cell>
          <cell r="U173" t="str">
            <v>Bintang Silaen</v>
          </cell>
          <cell r="V173">
            <v>37000</v>
          </cell>
          <cell r="W173" t="str">
            <v>Supriyanto</v>
          </cell>
          <cell r="X173" t="str">
            <v>May 29/01</v>
          </cell>
          <cell r="AB173" t="str">
            <v/>
          </cell>
          <cell r="AC173" t="str">
            <v>2001-003</v>
          </cell>
        </row>
        <row r="174">
          <cell r="A174">
            <v>170</v>
          </cell>
          <cell r="B174" t="str">
            <v>GULF RESOURCES (KETAPANG) LTD.</v>
          </cell>
          <cell r="C174" t="str">
            <v>BUKIT TUA - 1</v>
          </cell>
          <cell r="D174" t="str">
            <v>1A</v>
          </cell>
          <cell r="F174" t="str">
            <v>Sep Liq</v>
          </cell>
          <cell r="G174" t="str">
            <v>80291/291</v>
          </cell>
          <cell r="H174" t="str">
            <v>10000 psig</v>
          </cell>
          <cell r="I174" t="str">
            <v>624 cc</v>
          </cell>
          <cell r="J174">
            <v>36972</v>
          </cell>
          <cell r="K174" t="str">
            <v>16:30</v>
          </cell>
          <cell r="L174" t="str">
            <v>126</v>
          </cell>
          <cell r="M174" t="str">
            <v>104</v>
          </cell>
          <cell r="N174">
            <v>36972</v>
          </cell>
          <cell r="O174">
            <v>95</v>
          </cell>
          <cell r="P174">
            <v>75</v>
          </cell>
          <cell r="Q174" t="str">
            <v>Bintang Silaen</v>
          </cell>
          <cell r="R174" t="str">
            <v>May 08/01</v>
          </cell>
          <cell r="S174">
            <v>813009</v>
          </cell>
          <cell r="T174" t="str">
            <v>Halliburton</v>
          </cell>
          <cell r="U174" t="str">
            <v>Bintang Silaen</v>
          </cell>
          <cell r="V174" t="str">
            <v>O5/29/01</v>
          </cell>
          <cell r="W174" t="str">
            <v>Supriyanto</v>
          </cell>
          <cell r="X174" t="str">
            <v>May 29/01</v>
          </cell>
          <cell r="AB174" t="str">
            <v/>
          </cell>
          <cell r="AC174" t="str">
            <v>2001-003</v>
          </cell>
        </row>
        <row r="175">
          <cell r="A175">
            <v>171</v>
          </cell>
          <cell r="B175" t="str">
            <v>GULF RESOURCES (KETAPANG) LTD.</v>
          </cell>
          <cell r="C175" t="str">
            <v>BUKIT TUA - 1</v>
          </cell>
          <cell r="D175" t="str">
            <v>1A</v>
          </cell>
          <cell r="F175" t="str">
            <v>Sep Liq</v>
          </cell>
          <cell r="G175" t="str">
            <v>8488N455</v>
          </cell>
          <cell r="H175" t="str">
            <v>10000 psig</v>
          </cell>
          <cell r="I175" t="str">
            <v>624 cc</v>
          </cell>
          <cell r="J175">
            <v>36973</v>
          </cell>
          <cell r="K175" t="str">
            <v>03:00</v>
          </cell>
          <cell r="L175" t="str">
            <v>134</v>
          </cell>
          <cell r="M175" t="str">
            <v>123</v>
          </cell>
          <cell r="N175">
            <v>36973</v>
          </cell>
          <cell r="O175">
            <v>102</v>
          </cell>
          <cell r="P175">
            <v>75</v>
          </cell>
          <cell r="Q175" t="str">
            <v>Bintang Silaen</v>
          </cell>
          <cell r="R175" t="str">
            <v>May 12/01</v>
          </cell>
          <cell r="S175" t="str">
            <v>581-DU</v>
          </cell>
          <cell r="T175" t="str">
            <v>Halliburton</v>
          </cell>
          <cell r="U175" t="str">
            <v>Bintang Silaen</v>
          </cell>
          <cell r="V175">
            <v>37000</v>
          </cell>
          <cell r="W175" t="str">
            <v>Supriyanto</v>
          </cell>
          <cell r="X175" t="str">
            <v>May 29/01</v>
          </cell>
          <cell r="AB175" t="str">
            <v/>
          </cell>
          <cell r="AC175" t="str">
            <v>2001-003</v>
          </cell>
        </row>
        <row r="176">
          <cell r="A176">
            <v>172</v>
          </cell>
          <cell r="B176" t="str">
            <v>GULF RESOURCES (KETAPANG) LTD.</v>
          </cell>
          <cell r="C176" t="str">
            <v>BUKIT TUA - 1</v>
          </cell>
          <cell r="D176" t="str">
            <v>1A</v>
          </cell>
          <cell r="F176" t="str">
            <v>Sep Liq</v>
          </cell>
          <cell r="G176" t="str">
            <v>B-187</v>
          </cell>
          <cell r="H176" t="str">
            <v>1500 psig</v>
          </cell>
          <cell r="I176" t="str">
            <v>300 cc</v>
          </cell>
          <cell r="J176">
            <v>36973</v>
          </cell>
          <cell r="K176" t="str">
            <v>04:00</v>
          </cell>
          <cell r="L176" t="str">
            <v>140</v>
          </cell>
          <cell r="M176" t="str">
            <v>124</v>
          </cell>
          <cell r="N176">
            <v>36973</v>
          </cell>
          <cell r="O176">
            <v>120</v>
          </cell>
          <cell r="P176">
            <v>75</v>
          </cell>
          <cell r="Q176" t="str">
            <v>Bintang Silaen</v>
          </cell>
          <cell r="R176" t="str">
            <v>May 12/01</v>
          </cell>
          <cell r="S176" t="str">
            <v>73A-539</v>
          </cell>
          <cell r="T176" t="str">
            <v>Halliburton</v>
          </cell>
          <cell r="U176" t="str">
            <v>Bintang Silaen</v>
          </cell>
          <cell r="V176">
            <v>37040</v>
          </cell>
          <cell r="W176" t="str">
            <v>Supriyanto</v>
          </cell>
          <cell r="X176" t="str">
            <v>May 29/01</v>
          </cell>
          <cell r="AB176" t="str">
            <v/>
          </cell>
          <cell r="AC176" t="str">
            <v>2001-003</v>
          </cell>
        </row>
        <row r="177">
          <cell r="A177">
            <v>173</v>
          </cell>
          <cell r="B177" t="str">
            <v>GULF RESOURCES (KETAPANG) LTD.</v>
          </cell>
          <cell r="C177" t="str">
            <v>BUKIT TUA - 1</v>
          </cell>
          <cell r="D177" t="str">
            <v>2</v>
          </cell>
          <cell r="F177" t="str">
            <v>Sep Gas</v>
          </cell>
          <cell r="G177" t="str">
            <v>8488N456</v>
          </cell>
          <cell r="H177" t="str">
            <v>10000 psig</v>
          </cell>
          <cell r="I177" t="str">
            <v>624 cc</v>
          </cell>
          <cell r="J177">
            <v>36977</v>
          </cell>
          <cell r="K177" t="str">
            <v>00:00</v>
          </cell>
          <cell r="L177" t="str">
            <v>170</v>
          </cell>
          <cell r="M177" t="str">
            <v>132</v>
          </cell>
          <cell r="N177">
            <v>36977</v>
          </cell>
          <cell r="O177">
            <v>170</v>
          </cell>
          <cell r="P177" t="str">
            <v>110</v>
          </cell>
          <cell r="Q177" t="str">
            <v>Bintang Silaen</v>
          </cell>
          <cell r="R177" t="str">
            <v>May 12/01</v>
          </cell>
          <cell r="S177" t="str">
            <v>573-DU</v>
          </cell>
          <cell r="T177" t="str">
            <v>Halliburton</v>
          </cell>
          <cell r="U177" t="str">
            <v>Bintang Silaen</v>
          </cell>
          <cell r="V177">
            <v>37000</v>
          </cell>
          <cell r="W177" t="str">
            <v>Supriyanto</v>
          </cell>
          <cell r="X177" t="str">
            <v>May 29/01</v>
          </cell>
          <cell r="AB177" t="str">
            <v/>
          </cell>
          <cell r="AC177" t="str">
            <v>2001-003</v>
          </cell>
        </row>
        <row r="178">
          <cell r="A178">
            <v>174</v>
          </cell>
          <cell r="B178" t="str">
            <v>GULF RESOURCES (KETAPANG) LTD.</v>
          </cell>
          <cell r="C178" t="str">
            <v>BUKIT TUA - 1</v>
          </cell>
          <cell r="D178" t="str">
            <v>2</v>
          </cell>
          <cell r="F178" t="str">
            <v>Sep Gas</v>
          </cell>
          <cell r="G178" t="str">
            <v>N2240-052</v>
          </cell>
          <cell r="H178" t="str">
            <v>10000 psig</v>
          </cell>
          <cell r="I178" t="str">
            <v>624 cc</v>
          </cell>
          <cell r="J178">
            <v>36977</v>
          </cell>
          <cell r="K178" t="str">
            <v>01:00</v>
          </cell>
          <cell r="L178" t="str">
            <v>170</v>
          </cell>
          <cell r="M178" t="str">
            <v>132</v>
          </cell>
          <cell r="N178">
            <v>36977</v>
          </cell>
          <cell r="O178">
            <v>170</v>
          </cell>
          <cell r="P178" t="str">
            <v>110</v>
          </cell>
          <cell r="Q178" t="str">
            <v>Bintang Silaen</v>
          </cell>
          <cell r="R178" t="str">
            <v>May 08/01</v>
          </cell>
          <cell r="S178" t="str">
            <v>1347-A</v>
          </cell>
          <cell r="T178" t="str">
            <v>Halliburton</v>
          </cell>
          <cell r="U178" t="str">
            <v>Bintang Silaen</v>
          </cell>
          <cell r="V178">
            <v>37040</v>
          </cell>
          <cell r="W178" t="str">
            <v>Supriyanto</v>
          </cell>
          <cell r="X178" t="str">
            <v>May 29/01</v>
          </cell>
          <cell r="AB178" t="str">
            <v/>
          </cell>
          <cell r="AC178" t="str">
            <v>2001-003</v>
          </cell>
        </row>
        <row r="179">
          <cell r="A179">
            <v>175</v>
          </cell>
          <cell r="B179" t="str">
            <v>GULF RESOURCES (KETAPANG) LTD.</v>
          </cell>
          <cell r="C179" t="str">
            <v>BUKIT TUA - 1</v>
          </cell>
          <cell r="D179" t="str">
            <v>2</v>
          </cell>
          <cell r="F179" t="str">
            <v>Sep Gas</v>
          </cell>
          <cell r="G179" t="str">
            <v>20438-95</v>
          </cell>
          <cell r="H179" t="str">
            <v>10000 psig</v>
          </cell>
          <cell r="I179" t="str">
            <v>624 cc</v>
          </cell>
          <cell r="J179">
            <v>36977</v>
          </cell>
          <cell r="K179" t="str">
            <v>01:30</v>
          </cell>
          <cell r="L179" t="str">
            <v>170</v>
          </cell>
          <cell r="M179" t="str">
            <v>132</v>
          </cell>
          <cell r="N179">
            <v>36977</v>
          </cell>
          <cell r="O179">
            <v>170</v>
          </cell>
          <cell r="P179" t="str">
            <v>110</v>
          </cell>
          <cell r="Q179" t="str">
            <v>Bintang Silaen</v>
          </cell>
          <cell r="R179" t="str">
            <v>May 11/01</v>
          </cell>
          <cell r="S179" t="str">
            <v>1290-A</v>
          </cell>
          <cell r="T179" t="str">
            <v>Halliburton</v>
          </cell>
          <cell r="U179" t="str">
            <v>Bintang Silaen</v>
          </cell>
          <cell r="V179">
            <v>37000</v>
          </cell>
          <cell r="W179" t="str">
            <v>Supriyanto</v>
          </cell>
          <cell r="X179" t="str">
            <v>May 29/01</v>
          </cell>
          <cell r="AB179" t="str">
            <v/>
          </cell>
          <cell r="AC179" t="str">
            <v>2001-003</v>
          </cell>
        </row>
        <row r="180">
          <cell r="A180">
            <v>176</v>
          </cell>
          <cell r="B180" t="str">
            <v>GULF RESOURCES (KETAPANG) LTD.</v>
          </cell>
          <cell r="C180" t="str">
            <v>BUKIT TUA - 1</v>
          </cell>
          <cell r="D180" t="str">
            <v>2</v>
          </cell>
          <cell r="F180" t="str">
            <v>Sep Gas</v>
          </cell>
          <cell r="G180">
            <v>9321</v>
          </cell>
          <cell r="H180" t="str">
            <v>10000 psig</v>
          </cell>
          <cell r="I180" t="str">
            <v>624 cc</v>
          </cell>
          <cell r="J180">
            <v>36977</v>
          </cell>
          <cell r="K180" t="str">
            <v>12:00</v>
          </cell>
          <cell r="L180" t="str">
            <v>241</v>
          </cell>
          <cell r="M180" t="str">
            <v>133</v>
          </cell>
          <cell r="N180">
            <v>36977</v>
          </cell>
          <cell r="O180">
            <v>240</v>
          </cell>
          <cell r="P180">
            <v>110</v>
          </cell>
          <cell r="Q180" t="str">
            <v>Bintang Silaen</v>
          </cell>
          <cell r="R180" t="str">
            <v>May 10/01</v>
          </cell>
          <cell r="S180" t="str">
            <v>1418-A</v>
          </cell>
          <cell r="T180" t="str">
            <v>Halliburton</v>
          </cell>
          <cell r="U180" t="str">
            <v>Bintang Silaen</v>
          </cell>
          <cell r="V180">
            <v>37000</v>
          </cell>
          <cell r="W180" t="str">
            <v>Supriyanto</v>
          </cell>
          <cell r="X180" t="str">
            <v>May 29/01</v>
          </cell>
          <cell r="AB180" t="str">
            <v/>
          </cell>
          <cell r="AC180" t="str">
            <v>2001-003</v>
          </cell>
        </row>
        <row r="181">
          <cell r="A181">
            <v>177</v>
          </cell>
          <cell r="B181" t="str">
            <v>GULF RESOURCES (KETAPANG) LTD.</v>
          </cell>
          <cell r="C181" t="str">
            <v>BUKIT TUA - 1</v>
          </cell>
          <cell r="D181" t="str">
            <v>2</v>
          </cell>
          <cell r="F181" t="str">
            <v>Sep Gas</v>
          </cell>
          <cell r="G181">
            <v>9321</v>
          </cell>
          <cell r="H181" t="str">
            <v>10000 psig</v>
          </cell>
          <cell r="I181" t="str">
            <v>624 cc</v>
          </cell>
          <cell r="J181">
            <v>36977</v>
          </cell>
          <cell r="K181" t="str">
            <v>12:30</v>
          </cell>
          <cell r="L181" t="str">
            <v>241</v>
          </cell>
          <cell r="M181" t="str">
            <v>133</v>
          </cell>
          <cell r="N181">
            <v>36977</v>
          </cell>
          <cell r="O181">
            <v>240</v>
          </cell>
          <cell r="P181">
            <v>110</v>
          </cell>
          <cell r="Q181" t="str">
            <v>Bintang Silaen</v>
          </cell>
          <cell r="R181" t="str">
            <v>May 10/01</v>
          </cell>
          <cell r="S181" t="str">
            <v>1453-A</v>
          </cell>
          <cell r="T181" t="str">
            <v>Halliburton</v>
          </cell>
          <cell r="U181" t="str">
            <v>Bintang Silaen</v>
          </cell>
          <cell r="V181">
            <v>37000</v>
          </cell>
          <cell r="W181" t="str">
            <v>Supriyanto</v>
          </cell>
          <cell r="X181" t="str">
            <v>May 29/01</v>
          </cell>
          <cell r="AB181" t="str">
            <v/>
          </cell>
          <cell r="AC181" t="str">
            <v>2001-003</v>
          </cell>
        </row>
        <row r="182">
          <cell r="A182">
            <v>178</v>
          </cell>
          <cell r="B182" t="str">
            <v>GULF RESOURCES (KETAPANG) LTD.</v>
          </cell>
          <cell r="C182" t="str">
            <v>BUKIT TUA - 1</v>
          </cell>
          <cell r="D182" t="str">
            <v>2</v>
          </cell>
          <cell r="F182" t="str">
            <v>Sep Gas</v>
          </cell>
          <cell r="G182" t="str">
            <v/>
          </cell>
          <cell r="H182" t="str">
            <v/>
          </cell>
          <cell r="I182" t="str">
            <v/>
          </cell>
          <cell r="J182">
            <v>36977</v>
          </cell>
          <cell r="K182" t="str">
            <v>13:00</v>
          </cell>
          <cell r="L182">
            <v>405</v>
          </cell>
          <cell r="M182">
            <v>90</v>
          </cell>
          <cell r="N182">
            <v>36892</v>
          </cell>
          <cell r="O182">
            <v>240</v>
          </cell>
          <cell r="P182" t="str">
            <v>110</v>
          </cell>
          <cell r="Q182" t="str">
            <v>-</v>
          </cell>
          <cell r="R182" t="str">
            <v/>
          </cell>
          <cell r="S182" t="str">
            <v>EELL0003</v>
          </cell>
          <cell r="T182" t="str">
            <v>Client</v>
          </cell>
          <cell r="V182">
            <v>37040</v>
          </cell>
          <cell r="W182" t="str">
            <v>Supriyanto</v>
          </cell>
          <cell r="AB182" t="str">
            <v/>
          </cell>
          <cell r="AC182" t="str">
            <v>2001-004</v>
          </cell>
        </row>
        <row r="183">
          <cell r="A183">
            <v>179</v>
          </cell>
          <cell r="B183" t="str">
            <v>GULF RESOURCES (KETAPANG) LTD.</v>
          </cell>
          <cell r="C183" t="str">
            <v>BUKIT TUA - 1</v>
          </cell>
          <cell r="D183" t="str">
            <v>2</v>
          </cell>
          <cell r="F183" t="str">
            <v>Sep Gas</v>
          </cell>
          <cell r="G183" t="str">
            <v/>
          </cell>
          <cell r="H183" t="str">
            <v/>
          </cell>
          <cell r="I183" t="str">
            <v/>
          </cell>
          <cell r="J183">
            <v>36977</v>
          </cell>
          <cell r="K183" t="str">
            <v>13:30</v>
          </cell>
          <cell r="L183">
            <v>450</v>
          </cell>
          <cell r="M183">
            <v>90</v>
          </cell>
          <cell r="N183">
            <v>36892</v>
          </cell>
          <cell r="O183">
            <v>240</v>
          </cell>
          <cell r="P183" t="str">
            <v>110</v>
          </cell>
          <cell r="Q183" t="str">
            <v>-</v>
          </cell>
          <cell r="R183" t="str">
            <v/>
          </cell>
          <cell r="S183" t="str">
            <v>EELL0005</v>
          </cell>
          <cell r="T183" t="str">
            <v>Client</v>
          </cell>
          <cell r="V183">
            <v>37000</v>
          </cell>
          <cell r="W183" t="str">
            <v>Supriyanto</v>
          </cell>
          <cell r="AB183" t="str">
            <v/>
          </cell>
          <cell r="AC183" t="str">
            <v>2001-004</v>
          </cell>
        </row>
        <row r="184">
          <cell r="A184">
            <v>180</v>
          </cell>
          <cell r="B184" t="str">
            <v>GULF RESOURCES (KETAPANG) LTD.</v>
          </cell>
          <cell r="C184" t="str">
            <v>BUKIT TUA - 1</v>
          </cell>
          <cell r="D184" t="str">
            <v>2</v>
          </cell>
          <cell r="F184" t="str">
            <v>Sep Liq</v>
          </cell>
          <cell r="G184" t="str">
            <v/>
          </cell>
          <cell r="H184" t="str">
            <v/>
          </cell>
          <cell r="I184" t="str">
            <v/>
          </cell>
          <cell r="J184">
            <v>36977</v>
          </cell>
          <cell r="K184" t="str">
            <v>00:00</v>
          </cell>
          <cell r="L184">
            <v>450</v>
          </cell>
          <cell r="M184">
            <v>90</v>
          </cell>
          <cell r="N184">
            <v>36892</v>
          </cell>
          <cell r="O184">
            <v>105</v>
          </cell>
          <cell r="P184">
            <v>75</v>
          </cell>
          <cell r="Q184" t="str">
            <v>-</v>
          </cell>
          <cell r="R184" t="str">
            <v/>
          </cell>
          <cell r="S184" t="str">
            <v>PTM006</v>
          </cell>
          <cell r="T184" t="str">
            <v>Client</v>
          </cell>
          <cell r="V184">
            <v>37000</v>
          </cell>
          <cell r="W184" t="str">
            <v>Supriyanto</v>
          </cell>
          <cell r="AB184" t="str">
            <v/>
          </cell>
          <cell r="AC184" t="str">
            <v>2001-004</v>
          </cell>
        </row>
        <row r="185">
          <cell r="A185">
            <v>181</v>
          </cell>
          <cell r="B185" t="str">
            <v>GULF RESOURCES (KETAPANG) LTD.</v>
          </cell>
          <cell r="C185" t="str">
            <v>BUKIT TUA - 1</v>
          </cell>
          <cell r="D185" t="str">
            <v>2</v>
          </cell>
          <cell r="F185" t="str">
            <v>Sep Liq</v>
          </cell>
          <cell r="G185" t="str">
            <v/>
          </cell>
          <cell r="H185" t="str">
            <v/>
          </cell>
          <cell r="I185" t="str">
            <v/>
          </cell>
          <cell r="J185">
            <v>36977</v>
          </cell>
          <cell r="K185" t="str">
            <v>01:00</v>
          </cell>
          <cell r="L185">
            <v>415</v>
          </cell>
          <cell r="M185">
            <v>88</v>
          </cell>
          <cell r="N185">
            <v>36892</v>
          </cell>
          <cell r="O185">
            <v>95</v>
          </cell>
          <cell r="P185">
            <v>75</v>
          </cell>
          <cell r="Q185" t="str">
            <v>-</v>
          </cell>
          <cell r="R185" t="str">
            <v/>
          </cell>
          <cell r="S185" t="str">
            <v>DU 401</v>
          </cell>
          <cell r="T185" t="str">
            <v>Client</v>
          </cell>
          <cell r="V185">
            <v>37040</v>
          </cell>
          <cell r="W185" t="str">
            <v>Supriyanto</v>
          </cell>
          <cell r="AB185" t="str">
            <v/>
          </cell>
          <cell r="AC185" t="str">
            <v>2001-004</v>
          </cell>
        </row>
        <row r="186">
          <cell r="A186">
            <v>182</v>
          </cell>
          <cell r="B186" t="str">
            <v>GULF RESOURCES (KETAPANG) LTD.</v>
          </cell>
          <cell r="C186" t="str">
            <v>BUKIT TUA - 1</v>
          </cell>
          <cell r="D186" t="str">
            <v>2</v>
          </cell>
          <cell r="F186" t="str">
            <v>Sep Liq</v>
          </cell>
          <cell r="G186" t="str">
            <v/>
          </cell>
          <cell r="H186" t="str">
            <v/>
          </cell>
          <cell r="I186" t="str">
            <v/>
          </cell>
          <cell r="J186">
            <v>36977</v>
          </cell>
          <cell r="K186" t="str">
            <v>12:00</v>
          </cell>
          <cell r="L186">
            <v>415</v>
          </cell>
          <cell r="M186">
            <v>88</v>
          </cell>
          <cell r="N186">
            <v>36892</v>
          </cell>
          <cell r="O186">
            <v>155</v>
          </cell>
          <cell r="P186">
            <v>75</v>
          </cell>
          <cell r="Q186" t="str">
            <v>-</v>
          </cell>
          <cell r="R186" t="str">
            <v/>
          </cell>
          <cell r="S186" t="str">
            <v>EELL0004</v>
          </cell>
          <cell r="T186" t="str">
            <v>Client</v>
          </cell>
          <cell r="V186">
            <v>37000</v>
          </cell>
          <cell r="W186" t="str">
            <v>Supriyanto</v>
          </cell>
          <cell r="AB186" t="str">
            <v/>
          </cell>
          <cell r="AC186" t="str">
            <v>2001-004</v>
          </cell>
        </row>
        <row r="187">
          <cell r="A187">
            <v>183</v>
          </cell>
          <cell r="B187" t="str">
            <v>GULF RESOURSES</v>
          </cell>
          <cell r="C187" t="str">
            <v>BUKIT TUA - 1</v>
          </cell>
          <cell r="D187" t="str">
            <v>2</v>
          </cell>
          <cell r="F187" t="str">
            <v>Sep Liq</v>
          </cell>
          <cell r="G187" t="str">
            <v/>
          </cell>
          <cell r="H187" t="str">
            <v/>
          </cell>
          <cell r="I187" t="str">
            <v/>
          </cell>
          <cell r="J187">
            <v>36977</v>
          </cell>
          <cell r="K187" t="str">
            <v>13:00</v>
          </cell>
          <cell r="L187">
            <v>415</v>
          </cell>
          <cell r="M187">
            <v>88</v>
          </cell>
          <cell r="N187">
            <v>36892</v>
          </cell>
          <cell r="O187">
            <v>148</v>
          </cell>
          <cell r="P187">
            <v>75</v>
          </cell>
          <cell r="Q187" t="str">
            <v>-</v>
          </cell>
          <cell r="R187" t="str">
            <v/>
          </cell>
          <cell r="S187" t="str">
            <v>PTM</v>
          </cell>
          <cell r="T187" t="str">
            <v>Client</v>
          </cell>
          <cell r="V187">
            <v>37040</v>
          </cell>
          <cell r="W187" t="str">
            <v>Supriyanto</v>
          </cell>
          <cell r="AB187" t="str">
            <v/>
          </cell>
          <cell r="AC187" t="str">
            <v>2001-004</v>
          </cell>
        </row>
        <row r="188">
          <cell r="A188">
            <v>184</v>
          </cell>
          <cell r="B188" t="str">
            <v>GULF RESOURCES (KETAPANG) LTD.</v>
          </cell>
          <cell r="C188" t="str">
            <v>BUKIT TUA - 1</v>
          </cell>
          <cell r="D188" t="str">
            <v>3</v>
          </cell>
          <cell r="F188" t="str">
            <v>Sep Gas</v>
          </cell>
          <cell r="J188">
            <v>36981</v>
          </cell>
          <cell r="K188" t="str">
            <v>20:30</v>
          </cell>
          <cell r="L188">
            <v>435</v>
          </cell>
          <cell r="M188">
            <v>86</v>
          </cell>
          <cell r="N188">
            <v>36892</v>
          </cell>
          <cell r="O188">
            <v>190</v>
          </cell>
          <cell r="P188">
            <v>81</v>
          </cell>
          <cell r="Q188" t="str">
            <v>-</v>
          </cell>
          <cell r="R188" t="str">
            <v/>
          </cell>
          <cell r="S188" t="str">
            <v>EELL0002</v>
          </cell>
          <cell r="T188" t="str">
            <v>Client</v>
          </cell>
          <cell r="V188">
            <v>37019</v>
          </cell>
          <cell r="AB188" t="str">
            <v/>
          </cell>
          <cell r="AC188" t="str">
            <v>2001-004</v>
          </cell>
        </row>
        <row r="189">
          <cell r="A189">
            <v>185</v>
          </cell>
          <cell r="B189" t="str">
            <v>GULF RESOURCES (KETAPANG) LTD.</v>
          </cell>
          <cell r="C189" t="str">
            <v>BUKIT TUA - 1</v>
          </cell>
          <cell r="D189" t="str">
            <v>3</v>
          </cell>
          <cell r="F189" t="str">
            <v>Sep Gas</v>
          </cell>
          <cell r="J189">
            <v>36981</v>
          </cell>
          <cell r="K189" t="str">
            <v>21:00</v>
          </cell>
          <cell r="L189">
            <v>435</v>
          </cell>
          <cell r="M189">
            <v>86</v>
          </cell>
          <cell r="N189">
            <v>36892</v>
          </cell>
          <cell r="O189">
            <v>200</v>
          </cell>
          <cell r="P189">
            <v>81</v>
          </cell>
          <cell r="Q189" t="str">
            <v>-</v>
          </cell>
          <cell r="R189" t="str">
            <v/>
          </cell>
          <cell r="S189" t="str">
            <v>EELL0001</v>
          </cell>
          <cell r="T189" t="str">
            <v>Client</v>
          </cell>
          <cell r="V189">
            <v>37019</v>
          </cell>
          <cell r="AB189" t="str">
            <v/>
          </cell>
          <cell r="AC189" t="str">
            <v>2001-004</v>
          </cell>
        </row>
        <row r="190">
          <cell r="A190">
            <v>186</v>
          </cell>
          <cell r="B190" t="str">
            <v>GULF RESOURCES (KETAPANG) LTD.</v>
          </cell>
          <cell r="C190" t="str">
            <v>BUKIT TUA - 1</v>
          </cell>
          <cell r="D190" t="str">
            <v>3</v>
          </cell>
          <cell r="F190" t="str">
            <v>Sep Gas</v>
          </cell>
          <cell r="J190">
            <v>36981</v>
          </cell>
          <cell r="K190" t="str">
            <v>21:30</v>
          </cell>
          <cell r="L190">
            <v>435</v>
          </cell>
          <cell r="M190">
            <v>86</v>
          </cell>
          <cell r="N190">
            <v>36892</v>
          </cell>
          <cell r="O190">
            <v>190</v>
          </cell>
          <cell r="P190">
            <v>81</v>
          </cell>
          <cell r="Q190" t="str">
            <v>-</v>
          </cell>
          <cell r="R190" t="str">
            <v/>
          </cell>
          <cell r="S190" t="str">
            <v>TG-PBM1166-2</v>
          </cell>
          <cell r="T190" t="str">
            <v>Client</v>
          </cell>
          <cell r="V190" t="str">
            <v>05/-08/01</v>
          </cell>
          <cell r="AB190" t="str">
            <v/>
          </cell>
          <cell r="AC190" t="str">
            <v>2001-004</v>
          </cell>
        </row>
        <row r="191">
          <cell r="A191">
            <v>187</v>
          </cell>
          <cell r="B191" t="str">
            <v>GULF RESOURCES (KETAPANG) LTD.</v>
          </cell>
          <cell r="C191" t="str">
            <v>BUKIT TUA - 1</v>
          </cell>
          <cell r="D191" t="str">
            <v>3</v>
          </cell>
          <cell r="F191" t="str">
            <v>Sep Gas</v>
          </cell>
          <cell r="J191">
            <v>36985</v>
          </cell>
          <cell r="K191" t="str">
            <v>2:30</v>
          </cell>
          <cell r="L191">
            <v>420</v>
          </cell>
          <cell r="M191">
            <v>86</v>
          </cell>
          <cell r="N191">
            <v>36892</v>
          </cell>
          <cell r="O191">
            <v>140</v>
          </cell>
          <cell r="P191">
            <v>81</v>
          </cell>
          <cell r="Q191" t="str">
            <v>-</v>
          </cell>
          <cell r="R191" t="str">
            <v/>
          </cell>
          <cell r="S191" t="str">
            <v>PTM 007</v>
          </cell>
          <cell r="T191" t="str">
            <v>Client</v>
          </cell>
          <cell r="V191">
            <v>37040</v>
          </cell>
          <cell r="W191" t="str">
            <v>Supriyanto</v>
          </cell>
          <cell r="AB191" t="str">
            <v/>
          </cell>
          <cell r="AC191" t="str">
            <v>2001-004</v>
          </cell>
        </row>
        <row r="192">
          <cell r="A192">
            <v>188</v>
          </cell>
          <cell r="B192" t="str">
            <v>GULF RESOURCES (KETAPANG) LTD.</v>
          </cell>
          <cell r="C192" t="str">
            <v>BUKIT TUA - 1</v>
          </cell>
          <cell r="D192" t="str">
            <v>3</v>
          </cell>
          <cell r="F192" t="str">
            <v>Sep Gas</v>
          </cell>
          <cell r="J192">
            <v>36985</v>
          </cell>
          <cell r="K192" t="str">
            <v>3:00</v>
          </cell>
          <cell r="L192" t="str">
            <v>144</v>
          </cell>
          <cell r="M192" t="str">
            <v>65</v>
          </cell>
          <cell r="N192">
            <v>36882</v>
          </cell>
          <cell r="O192">
            <v>140</v>
          </cell>
          <cell r="P192">
            <v>81</v>
          </cell>
          <cell r="Q192" t="str">
            <v>-</v>
          </cell>
          <cell r="R192" t="str">
            <v/>
          </cell>
          <cell r="S192" t="str">
            <v>AB0199</v>
          </cell>
          <cell r="T192" t="str">
            <v>Client</v>
          </cell>
          <cell r="V192">
            <v>37019</v>
          </cell>
          <cell r="AB192" t="str">
            <v/>
          </cell>
          <cell r="AC192" t="str">
            <v>2001-005</v>
          </cell>
        </row>
        <row r="193">
          <cell r="A193">
            <v>189</v>
          </cell>
          <cell r="B193" t="str">
            <v>GULF RESOURCES (KETAPANG) LTD.</v>
          </cell>
          <cell r="C193" t="str">
            <v>BUKIT TUA - 1</v>
          </cell>
          <cell r="D193" t="str">
            <v>3</v>
          </cell>
          <cell r="F193" t="str">
            <v>Sep Gas</v>
          </cell>
          <cell r="J193">
            <v>36985</v>
          </cell>
          <cell r="K193" t="str">
            <v>3:30</v>
          </cell>
          <cell r="L193" t="str">
            <v>144</v>
          </cell>
          <cell r="M193" t="str">
            <v>64</v>
          </cell>
          <cell r="N193">
            <v>36882</v>
          </cell>
          <cell r="O193">
            <v>160</v>
          </cell>
          <cell r="P193">
            <v>81</v>
          </cell>
          <cell r="Q193" t="str">
            <v>-</v>
          </cell>
          <cell r="R193" t="str">
            <v/>
          </cell>
          <cell r="S193" t="str">
            <v>RFL-017</v>
          </cell>
          <cell r="T193" t="str">
            <v>Client</v>
          </cell>
          <cell r="V193">
            <v>37019</v>
          </cell>
          <cell r="AB193" t="str">
            <v/>
          </cell>
          <cell r="AC193" t="str">
            <v>2001-005</v>
          </cell>
        </row>
        <row r="194">
          <cell r="A194">
            <v>190</v>
          </cell>
          <cell r="B194" t="str">
            <v>GULF RESOURCES (KETAPANG) LTD.</v>
          </cell>
          <cell r="C194" t="str">
            <v>BUKIT TUA - 1</v>
          </cell>
          <cell r="D194" t="str">
            <v>3</v>
          </cell>
          <cell r="F194" t="str">
            <v>Sep Gas</v>
          </cell>
          <cell r="J194">
            <v>36985</v>
          </cell>
          <cell r="K194" t="str">
            <v>8:00</v>
          </cell>
          <cell r="L194" t="str">
            <v>161</v>
          </cell>
          <cell r="M194" t="str">
            <v>60</v>
          </cell>
          <cell r="N194">
            <v>36882</v>
          </cell>
          <cell r="O194">
            <v>160</v>
          </cell>
          <cell r="P194">
            <v>81</v>
          </cell>
          <cell r="Q194" t="str">
            <v>-</v>
          </cell>
          <cell r="R194" t="str">
            <v/>
          </cell>
          <cell r="S194" t="str">
            <v>RFL-016</v>
          </cell>
          <cell r="T194" t="str">
            <v>Client</v>
          </cell>
          <cell r="V194">
            <v>37040</v>
          </cell>
          <cell r="W194" t="str">
            <v>Supriyanto</v>
          </cell>
          <cell r="AB194" t="str">
            <v/>
          </cell>
          <cell r="AC194" t="str">
            <v>2001-005</v>
          </cell>
        </row>
        <row r="195">
          <cell r="A195">
            <v>191</v>
          </cell>
          <cell r="B195" t="str">
            <v>GULF RESOURCES (KETAPANG) LTD.</v>
          </cell>
          <cell r="C195" t="str">
            <v>BUKIT TUA - 1</v>
          </cell>
          <cell r="D195" t="str">
            <v>3</v>
          </cell>
          <cell r="F195" t="str">
            <v>Sep Gas</v>
          </cell>
          <cell r="J195">
            <v>36985</v>
          </cell>
          <cell r="K195" t="str">
            <v>8:30</v>
          </cell>
          <cell r="L195" t="str">
            <v>163</v>
          </cell>
          <cell r="M195" t="str">
            <v>60</v>
          </cell>
          <cell r="N195">
            <v>36882</v>
          </cell>
          <cell r="O195">
            <v>160</v>
          </cell>
          <cell r="P195">
            <v>81</v>
          </cell>
          <cell r="Q195" t="str">
            <v>-</v>
          </cell>
          <cell r="R195" t="str">
            <v/>
          </cell>
          <cell r="S195" t="str">
            <v>AA-220</v>
          </cell>
          <cell r="T195" t="str">
            <v>Client</v>
          </cell>
          <cell r="V195">
            <v>37019</v>
          </cell>
          <cell r="AB195" t="str">
            <v/>
          </cell>
          <cell r="AC195" t="str">
            <v>2001-005</v>
          </cell>
        </row>
        <row r="196">
          <cell r="A196">
            <v>192</v>
          </cell>
          <cell r="B196" t="str">
            <v>GULF RESOURCES (KETAPANG) LTD.</v>
          </cell>
          <cell r="C196" t="str">
            <v>BUKIT TUA - 1</v>
          </cell>
          <cell r="D196" t="str">
            <v>3</v>
          </cell>
          <cell r="F196" t="str">
            <v>Sep Gas</v>
          </cell>
          <cell r="J196">
            <v>36985</v>
          </cell>
          <cell r="K196" t="str">
            <v>9:00</v>
          </cell>
          <cell r="L196" t="str">
            <v>165</v>
          </cell>
          <cell r="M196" t="str">
            <v>60</v>
          </cell>
          <cell r="N196">
            <v>36882</v>
          </cell>
          <cell r="O196">
            <v>170</v>
          </cell>
          <cell r="P196">
            <v>81</v>
          </cell>
          <cell r="Q196" t="str">
            <v>-</v>
          </cell>
          <cell r="R196" t="str">
            <v/>
          </cell>
          <cell r="S196" t="str">
            <v>RFL-B77</v>
          </cell>
          <cell r="T196" t="str">
            <v>Client</v>
          </cell>
          <cell r="V196">
            <v>37019</v>
          </cell>
          <cell r="AB196" t="str">
            <v/>
          </cell>
          <cell r="AC196" t="str">
            <v>2001-005</v>
          </cell>
        </row>
        <row r="197">
          <cell r="A197">
            <v>193</v>
          </cell>
          <cell r="B197" t="str">
            <v>GULF RESOURCES (KETAPANG) LTD.</v>
          </cell>
          <cell r="C197" t="str">
            <v>BUKIT TUA - 1</v>
          </cell>
          <cell r="D197" t="str">
            <v>3</v>
          </cell>
          <cell r="F197" t="str">
            <v>Sep Liq</v>
          </cell>
          <cell r="J197">
            <v>36981</v>
          </cell>
          <cell r="K197" t="str">
            <v>22:30</v>
          </cell>
          <cell r="L197" t="str">
            <v>191</v>
          </cell>
          <cell r="M197" t="str">
            <v>111</v>
          </cell>
          <cell r="N197">
            <v>36951</v>
          </cell>
          <cell r="O197">
            <v>138</v>
          </cell>
          <cell r="P197">
            <v>75</v>
          </cell>
          <cell r="Q197" t="str">
            <v>-</v>
          </cell>
          <cell r="R197" t="str">
            <v/>
          </cell>
          <cell r="S197" t="str">
            <v>MPSR1174</v>
          </cell>
          <cell r="T197" t="str">
            <v>Schlumberger</v>
          </cell>
          <cell r="V197" t="str">
            <v>05/-8/01</v>
          </cell>
          <cell r="AB197" t="str">
            <v/>
          </cell>
          <cell r="AC197" t="str">
            <v>2001-006</v>
          </cell>
        </row>
        <row r="198">
          <cell r="A198">
            <v>194</v>
          </cell>
          <cell r="B198" t="str">
            <v>GULF RESOURCES (KETAPANG) LTD.</v>
          </cell>
          <cell r="C198" t="str">
            <v>BUKIT TUA - 1</v>
          </cell>
          <cell r="D198" t="str">
            <v>3</v>
          </cell>
          <cell r="F198" t="str">
            <v>Sep Liq</v>
          </cell>
          <cell r="J198">
            <v>36985</v>
          </cell>
          <cell r="K198" t="str">
            <v>2:30</v>
          </cell>
          <cell r="L198" t="str">
            <v>146</v>
          </cell>
          <cell r="M198" t="str">
            <v>66</v>
          </cell>
          <cell r="N198">
            <v>36951</v>
          </cell>
          <cell r="O198">
            <v>158</v>
          </cell>
          <cell r="P198">
            <v>75</v>
          </cell>
          <cell r="Q198" t="str">
            <v>-</v>
          </cell>
          <cell r="R198" t="str">
            <v/>
          </cell>
          <cell r="S198" t="str">
            <v>MPSR516</v>
          </cell>
          <cell r="T198" t="str">
            <v>Schlumberger</v>
          </cell>
          <cell r="V198">
            <v>37040</v>
          </cell>
          <cell r="W198" t="str">
            <v>Supriyanto</v>
          </cell>
          <cell r="AB198" t="str">
            <v/>
          </cell>
          <cell r="AC198" t="str">
            <v>2001-006</v>
          </cell>
        </row>
        <row r="199">
          <cell r="A199">
            <v>195</v>
          </cell>
          <cell r="B199" t="str">
            <v>GULF RESOURCES (KETAPANG) LTD.</v>
          </cell>
          <cell r="C199" t="str">
            <v>BUKIT TUA - 1</v>
          </cell>
          <cell r="D199" t="str">
            <v>3</v>
          </cell>
          <cell r="F199" t="str">
            <v>Sep Liq</v>
          </cell>
          <cell r="J199">
            <v>36985</v>
          </cell>
          <cell r="K199" t="str">
            <v>8:00</v>
          </cell>
          <cell r="L199" t="str">
            <v>161</v>
          </cell>
          <cell r="M199" t="str">
            <v>60</v>
          </cell>
          <cell r="N199">
            <v>36951</v>
          </cell>
          <cell r="O199">
            <v>176</v>
          </cell>
          <cell r="P199">
            <v>75</v>
          </cell>
          <cell r="Q199" t="str">
            <v>-</v>
          </cell>
          <cell r="R199" t="str">
            <v/>
          </cell>
          <cell r="S199" t="str">
            <v>MPSR1176</v>
          </cell>
          <cell r="T199" t="str">
            <v>Schlumberger</v>
          </cell>
          <cell r="V199">
            <v>37040</v>
          </cell>
          <cell r="W199" t="str">
            <v>Supriyanto</v>
          </cell>
          <cell r="AB199" t="str">
            <v/>
          </cell>
          <cell r="AC199" t="str">
            <v>2001-006</v>
          </cell>
        </row>
        <row r="200">
          <cell r="A200">
            <v>196</v>
          </cell>
          <cell r="B200" t="str">
            <v>GULF RESOURCES (KETAPANG) LTD.</v>
          </cell>
          <cell r="C200" t="str">
            <v>BUKIT TUA - 1</v>
          </cell>
          <cell r="D200" t="str">
            <v>4</v>
          </cell>
          <cell r="F200" t="str">
            <v>Sep Gas</v>
          </cell>
          <cell r="J200">
            <v>36988</v>
          </cell>
          <cell r="K200">
            <v>0.4201388888888889</v>
          </cell>
          <cell r="L200" t="str">
            <v>135</v>
          </cell>
          <cell r="M200" t="str">
            <v>79</v>
          </cell>
          <cell r="N200">
            <v>36951</v>
          </cell>
          <cell r="O200">
            <v>140</v>
          </cell>
          <cell r="P200">
            <v>120</v>
          </cell>
          <cell r="Q200" t="str">
            <v>-</v>
          </cell>
          <cell r="R200" t="str">
            <v/>
          </cell>
          <cell r="S200" t="str">
            <v>MPSR510</v>
          </cell>
          <cell r="T200" t="str">
            <v>Schlumberger</v>
          </cell>
          <cell r="V200">
            <v>37000</v>
          </cell>
          <cell r="W200" t="str">
            <v>Supriyanto</v>
          </cell>
          <cell r="AB200" t="str">
            <v/>
          </cell>
          <cell r="AC200" t="str">
            <v>2001-006</v>
          </cell>
        </row>
        <row r="201">
          <cell r="A201">
            <v>197</v>
          </cell>
          <cell r="B201" t="str">
            <v>GULF RESOURCES (KETAPANG) LTD.</v>
          </cell>
          <cell r="C201" t="str">
            <v>BUKIT TUA - 1</v>
          </cell>
          <cell r="D201" t="str">
            <v>4</v>
          </cell>
          <cell r="F201" t="str">
            <v>Sep Gas</v>
          </cell>
          <cell r="J201">
            <v>36988</v>
          </cell>
          <cell r="K201" t="str">
            <v>3.00</v>
          </cell>
          <cell r="L201" t="str">
            <v>136</v>
          </cell>
          <cell r="M201" t="str">
            <v>79</v>
          </cell>
          <cell r="N201">
            <v>36951</v>
          </cell>
          <cell r="O201">
            <v>140</v>
          </cell>
          <cell r="P201">
            <v>120</v>
          </cell>
          <cell r="Q201" t="str">
            <v>-</v>
          </cell>
          <cell r="R201" t="str">
            <v/>
          </cell>
          <cell r="S201" t="str">
            <v>MPSR632</v>
          </cell>
          <cell r="T201" t="str">
            <v>Schlumberger</v>
          </cell>
          <cell r="V201">
            <v>37000</v>
          </cell>
          <cell r="W201" t="str">
            <v>Supriyanto</v>
          </cell>
          <cell r="AB201" t="str">
            <v/>
          </cell>
          <cell r="AC201" t="str">
            <v>2001-006</v>
          </cell>
        </row>
        <row r="202">
          <cell r="A202">
            <v>198</v>
          </cell>
          <cell r="B202" t="str">
            <v>GULF RESOURCES (KETAPANG) LTD.</v>
          </cell>
          <cell r="C202" t="str">
            <v>BUKIT TUA - 1</v>
          </cell>
          <cell r="D202" t="str">
            <v>4</v>
          </cell>
          <cell r="F202" t="str">
            <v>Sep Gas</v>
          </cell>
          <cell r="J202">
            <v>36988</v>
          </cell>
          <cell r="K202" t="str">
            <v>3.30</v>
          </cell>
          <cell r="L202" t="str">
            <v>132</v>
          </cell>
          <cell r="M202" t="str">
            <v>78</v>
          </cell>
          <cell r="N202">
            <v>36951</v>
          </cell>
          <cell r="O202">
            <v>140</v>
          </cell>
          <cell r="P202">
            <v>120</v>
          </cell>
          <cell r="Q202" t="str">
            <v>-</v>
          </cell>
          <cell r="R202" t="str">
            <v/>
          </cell>
          <cell r="S202" t="str">
            <v>MPSR703</v>
          </cell>
          <cell r="T202" t="str">
            <v>Schlumberger</v>
          </cell>
          <cell r="V202">
            <v>36910</v>
          </cell>
          <cell r="W202" t="str">
            <v>Supriyanto</v>
          </cell>
          <cell r="AB202" t="str">
            <v/>
          </cell>
          <cell r="AC202" t="str">
            <v>2001-006</v>
          </cell>
        </row>
        <row r="203">
          <cell r="A203">
            <v>199</v>
          </cell>
          <cell r="B203" t="str">
            <v>GULF RESOURCES (RAMBA) LTD.</v>
          </cell>
          <cell r="C203" t="str">
            <v>Suban Baru - A1</v>
          </cell>
          <cell r="F203" t="str">
            <v>Gas Sample</v>
          </cell>
          <cell r="G203" t="str">
            <v>410 A</v>
          </cell>
          <cell r="H203" t="str">
            <v>LUXFER</v>
          </cell>
          <cell r="I203" t="str">
            <v>21 Litres</v>
          </cell>
          <cell r="J203">
            <v>36983</v>
          </cell>
          <cell r="K203" t="str">
            <v>14:30-14:45</v>
          </cell>
          <cell r="L203">
            <v>94</v>
          </cell>
          <cell r="M203">
            <v>100</v>
          </cell>
          <cell r="N203">
            <v>36951</v>
          </cell>
          <cell r="O203">
            <v>95</v>
          </cell>
          <cell r="P203">
            <v>120</v>
          </cell>
          <cell r="Q203" t="str">
            <v>-</v>
          </cell>
          <cell r="S203" t="str">
            <v>MPSR1175</v>
          </cell>
          <cell r="T203" t="str">
            <v>Schlumberger</v>
          </cell>
          <cell r="AC203" t="str">
            <v>2001-049</v>
          </cell>
        </row>
        <row r="204">
          <cell r="A204">
            <v>200</v>
          </cell>
          <cell r="B204" t="str">
            <v>GULF RESOURCES (RAMBA) LTD.</v>
          </cell>
          <cell r="C204" t="str">
            <v>Suban Baru - A1</v>
          </cell>
          <cell r="F204" t="str">
            <v>Gas Sample</v>
          </cell>
          <cell r="G204" t="str">
            <v>440 A</v>
          </cell>
          <cell r="H204" t="str">
            <v>LUXFER</v>
          </cell>
          <cell r="I204" t="str">
            <v>21 Litres</v>
          </cell>
          <cell r="J204">
            <v>36983</v>
          </cell>
          <cell r="K204" t="str">
            <v>15:00-15:15</v>
          </cell>
          <cell r="L204">
            <v>94</v>
          </cell>
          <cell r="M204">
            <v>100</v>
          </cell>
          <cell r="N204">
            <v>36951</v>
          </cell>
          <cell r="O204">
            <v>95</v>
          </cell>
          <cell r="P204">
            <v>120</v>
          </cell>
          <cell r="Q204" t="str">
            <v>-</v>
          </cell>
          <cell r="S204" t="str">
            <v>MPSR1177</v>
          </cell>
          <cell r="T204" t="str">
            <v>Schlumberger</v>
          </cell>
          <cell r="AC204" t="str">
            <v>2001-049</v>
          </cell>
        </row>
        <row r="205">
          <cell r="A205">
            <v>201</v>
          </cell>
          <cell r="B205" t="str">
            <v>GULF RESOURCES (RAMBA) LTD.</v>
          </cell>
          <cell r="C205" t="str">
            <v>Suban Baru - A1</v>
          </cell>
          <cell r="F205" t="str">
            <v>Gas Sample</v>
          </cell>
          <cell r="G205" t="str">
            <v>1508 A</v>
          </cell>
          <cell r="H205" t="str">
            <v>LUXFER</v>
          </cell>
          <cell r="I205" t="str">
            <v>21 Litres</v>
          </cell>
          <cell r="J205">
            <v>36983</v>
          </cell>
          <cell r="K205" t="str">
            <v>15:30-15:45</v>
          </cell>
          <cell r="L205">
            <v>94</v>
          </cell>
          <cell r="M205">
            <v>100</v>
          </cell>
          <cell r="N205">
            <v>36951</v>
          </cell>
          <cell r="O205">
            <v>95</v>
          </cell>
          <cell r="P205">
            <v>120</v>
          </cell>
          <cell r="Q205" t="str">
            <v>-</v>
          </cell>
          <cell r="S205" t="str">
            <v>MPSR1117</v>
          </cell>
          <cell r="T205" t="str">
            <v>Schlumberger</v>
          </cell>
          <cell r="AC205" t="str">
            <v>2001-049</v>
          </cell>
        </row>
        <row r="206">
          <cell r="A206">
            <v>202</v>
          </cell>
          <cell r="B206" t="str">
            <v>GULF RESOURCES (RAMBA) LTD.</v>
          </cell>
          <cell r="C206" t="str">
            <v>Suban Baru - A1</v>
          </cell>
          <cell r="F206" t="str">
            <v>Sep Gas</v>
          </cell>
          <cell r="G206" t="str">
            <v>999 A</v>
          </cell>
          <cell r="H206" t="str">
            <v>LUXFER</v>
          </cell>
          <cell r="I206" t="str">
            <v>21 Litres</v>
          </cell>
          <cell r="J206">
            <v>36983</v>
          </cell>
          <cell r="K206" t="str">
            <v>14:45-15:00</v>
          </cell>
          <cell r="L206">
            <v>94</v>
          </cell>
          <cell r="M206">
            <v>100</v>
          </cell>
          <cell r="N206">
            <v>36901</v>
          </cell>
          <cell r="O206">
            <v>95</v>
          </cell>
          <cell r="P206">
            <v>120</v>
          </cell>
          <cell r="Q206" t="str">
            <v>-</v>
          </cell>
          <cell r="S206" t="str">
            <v>x8</v>
          </cell>
          <cell r="T206" t="str">
            <v>Client</v>
          </cell>
          <cell r="AC206" t="str">
            <v>2001-049</v>
          </cell>
        </row>
        <row r="207">
          <cell r="A207">
            <v>203</v>
          </cell>
          <cell r="B207" t="str">
            <v>GULF RESOURCES (RAMBA) LTD.</v>
          </cell>
          <cell r="C207" t="str">
            <v>Suban Baru - A1</v>
          </cell>
          <cell r="F207" t="str">
            <v>Sep Gas</v>
          </cell>
          <cell r="G207" t="str">
            <v>1746 A</v>
          </cell>
          <cell r="H207" t="str">
            <v>LUXFER</v>
          </cell>
          <cell r="I207" t="str">
            <v>21 Litres</v>
          </cell>
          <cell r="J207">
            <v>36983</v>
          </cell>
          <cell r="K207" t="str">
            <v>15:15-15:30</v>
          </cell>
          <cell r="L207">
            <v>94</v>
          </cell>
          <cell r="M207">
            <v>100</v>
          </cell>
          <cell r="N207">
            <v>36901</v>
          </cell>
          <cell r="O207">
            <v>95</v>
          </cell>
          <cell r="P207">
            <v>120</v>
          </cell>
          <cell r="Q207" t="str">
            <v>-</v>
          </cell>
          <cell r="S207" t="str">
            <v>EPR1011</v>
          </cell>
          <cell r="T207" t="str">
            <v>Client</v>
          </cell>
          <cell r="AC207" t="str">
            <v>2001-049</v>
          </cell>
        </row>
        <row r="208">
          <cell r="A208">
            <v>204</v>
          </cell>
          <cell r="B208" t="str">
            <v>GULF RESOURCES (RAMBA) LTD.</v>
          </cell>
          <cell r="C208" t="str">
            <v>Suban Baru - A1</v>
          </cell>
          <cell r="F208" t="str">
            <v>Sep Gas</v>
          </cell>
          <cell r="G208" t="str">
            <v>1496 A</v>
          </cell>
          <cell r="H208" t="str">
            <v>LUXFER</v>
          </cell>
          <cell r="I208" t="str">
            <v>20 Litres</v>
          </cell>
          <cell r="J208">
            <v>36983</v>
          </cell>
          <cell r="K208" t="str">
            <v>15:45-16:00</v>
          </cell>
          <cell r="L208">
            <v>94</v>
          </cell>
          <cell r="M208">
            <v>100</v>
          </cell>
          <cell r="N208">
            <v>36894</v>
          </cell>
          <cell r="O208">
            <v>95</v>
          </cell>
          <cell r="P208">
            <v>120</v>
          </cell>
          <cell r="Q208" t="str">
            <v>Supriyanto</v>
          </cell>
          <cell r="S208" t="str">
            <v>MPSR 504</v>
          </cell>
          <cell r="T208" t="str">
            <v>Schlumberger</v>
          </cell>
          <cell r="AC208" t="str">
            <v>2001-049</v>
          </cell>
        </row>
        <row r="209">
          <cell r="A209">
            <v>205</v>
          </cell>
          <cell r="B209" t="str">
            <v>GULF RESOURCES (RAMBA) LTD.</v>
          </cell>
          <cell r="C209" t="str">
            <v>Suban Baru - A1</v>
          </cell>
          <cell r="F209" t="str">
            <v>Sep Liq</v>
          </cell>
          <cell r="G209" t="str">
            <v>WIE-3909</v>
          </cell>
          <cell r="H209" t="str">
            <v>1800 Psi</v>
          </cell>
          <cell r="I209" t="str">
            <v>1000 cc</v>
          </cell>
          <cell r="J209">
            <v>36983</v>
          </cell>
          <cell r="K209" t="str">
            <v>14:30-15:00</v>
          </cell>
          <cell r="L209">
            <v>94</v>
          </cell>
          <cell r="M209">
            <v>100</v>
          </cell>
          <cell r="N209">
            <v>36894</v>
          </cell>
          <cell r="O209">
            <v>55</v>
          </cell>
          <cell r="P209">
            <v>76</v>
          </cell>
          <cell r="Q209" t="str">
            <v>Supriyanto</v>
          </cell>
          <cell r="S209" t="str">
            <v>MPSR 245</v>
          </cell>
          <cell r="T209" t="str">
            <v>Schlumberger</v>
          </cell>
          <cell r="AC209" t="str">
            <v>2001-049</v>
          </cell>
        </row>
        <row r="210">
          <cell r="A210">
            <v>206</v>
          </cell>
          <cell r="B210" t="str">
            <v>GULF RESOURCES (RAMBA) LTD.</v>
          </cell>
          <cell r="C210" t="str">
            <v>Suban Baru - A1</v>
          </cell>
          <cell r="F210" t="str">
            <v>Sep Liq</v>
          </cell>
          <cell r="G210" t="str">
            <v>79A 2805</v>
          </cell>
          <cell r="H210" t="str">
            <v>1800 Psi</v>
          </cell>
          <cell r="I210" t="str">
            <v>1000 cc</v>
          </cell>
          <cell r="J210">
            <v>36983</v>
          </cell>
          <cell r="K210" t="str">
            <v>15:00-15:30</v>
          </cell>
          <cell r="L210">
            <v>94</v>
          </cell>
          <cell r="M210">
            <v>100</v>
          </cell>
          <cell r="N210">
            <v>36894</v>
          </cell>
          <cell r="O210">
            <v>58</v>
          </cell>
          <cell r="P210">
            <v>76</v>
          </cell>
          <cell r="Q210" t="str">
            <v>Supriyanto</v>
          </cell>
          <cell r="S210" t="str">
            <v>MPSR 507</v>
          </cell>
          <cell r="T210" t="str">
            <v>Schlumberger</v>
          </cell>
          <cell r="AC210" t="str">
            <v>2001-049</v>
          </cell>
        </row>
        <row r="211">
          <cell r="A211">
            <v>207</v>
          </cell>
          <cell r="B211" t="str">
            <v>GULF RESOURCES (RAMBA) LTD.</v>
          </cell>
          <cell r="C211" t="str">
            <v>Suban Baru - A1</v>
          </cell>
          <cell r="F211" t="str">
            <v>Sep Liq</v>
          </cell>
          <cell r="G211" t="str">
            <v>70A 789</v>
          </cell>
          <cell r="H211" t="str">
            <v>1800 Psi</v>
          </cell>
          <cell r="I211" t="str">
            <v>1000 cc</v>
          </cell>
          <cell r="J211">
            <v>36983</v>
          </cell>
          <cell r="K211" t="str">
            <v>15:30-16:00</v>
          </cell>
          <cell r="L211">
            <v>94</v>
          </cell>
          <cell r="M211">
            <v>100</v>
          </cell>
          <cell r="N211">
            <v>36894</v>
          </cell>
          <cell r="O211">
            <v>60</v>
          </cell>
          <cell r="P211">
            <v>76</v>
          </cell>
          <cell r="Q211" t="str">
            <v>Supriyanto</v>
          </cell>
          <cell r="S211" t="str">
            <v>MPSR 231</v>
          </cell>
          <cell r="T211" t="str">
            <v>Schlumberger</v>
          </cell>
          <cell r="AC211" t="str">
            <v>2001-049</v>
          </cell>
        </row>
        <row r="212">
          <cell r="A212">
            <v>208</v>
          </cell>
          <cell r="B212" t="str">
            <v>GULF RESOURCES (RAMBA) LTD.</v>
          </cell>
          <cell r="C212" t="str">
            <v>SUBAN - 5</v>
          </cell>
          <cell r="F212" t="str">
            <v>Gas Sample</v>
          </cell>
          <cell r="G212" t="str">
            <v>1703 A</v>
          </cell>
          <cell r="H212" t="str">
            <v>LUXFER</v>
          </cell>
          <cell r="I212" t="str">
            <v>21 Litres</v>
          </cell>
          <cell r="J212">
            <v>36975</v>
          </cell>
          <cell r="K212" t="str">
            <v>00.30-01.00</v>
          </cell>
          <cell r="L212">
            <v>55</v>
          </cell>
          <cell r="M212">
            <v>78</v>
          </cell>
          <cell r="N212">
            <v>36894</v>
          </cell>
          <cell r="O212">
            <v>55</v>
          </cell>
          <cell r="P212">
            <v>120</v>
          </cell>
          <cell r="Q212" t="str">
            <v>Bintang Silaen</v>
          </cell>
          <cell r="S212" t="str">
            <v>MPSR 706</v>
          </cell>
          <cell r="T212" t="str">
            <v>Schlumberger</v>
          </cell>
          <cell r="AC212" t="str">
            <v>2001-048</v>
          </cell>
        </row>
        <row r="213">
          <cell r="A213">
            <v>209</v>
          </cell>
          <cell r="B213" t="str">
            <v>GULF RESOURCES (RAMBA) LTD.</v>
          </cell>
          <cell r="C213" t="str">
            <v>SUBAN - 5</v>
          </cell>
          <cell r="F213" t="str">
            <v>Gas Sample</v>
          </cell>
          <cell r="G213" t="str">
            <v>1492 A</v>
          </cell>
          <cell r="H213" t="str">
            <v>LUXFER</v>
          </cell>
          <cell r="I213" t="str">
            <v>21 Litres</v>
          </cell>
          <cell r="J213">
            <v>36975</v>
          </cell>
          <cell r="K213" t="str">
            <v>00.30-01.00</v>
          </cell>
          <cell r="L213">
            <v>55</v>
          </cell>
          <cell r="M213">
            <v>78</v>
          </cell>
          <cell r="N213">
            <v>36894</v>
          </cell>
          <cell r="O213">
            <v>55</v>
          </cell>
          <cell r="P213">
            <v>120</v>
          </cell>
          <cell r="Q213" t="str">
            <v>Bintang Silaen</v>
          </cell>
          <cell r="S213" t="str">
            <v>MPSR 589</v>
          </cell>
          <cell r="T213" t="str">
            <v>Schlumberger</v>
          </cell>
          <cell r="AC213" t="str">
            <v>2001-048</v>
          </cell>
        </row>
        <row r="214">
          <cell r="A214">
            <v>210</v>
          </cell>
          <cell r="B214" t="str">
            <v>GULF RESOURCES (RAMBA) LTD.</v>
          </cell>
          <cell r="C214" t="str">
            <v>SUBAN - 5</v>
          </cell>
          <cell r="F214" t="str">
            <v>Gas Sample</v>
          </cell>
          <cell r="G214" t="str">
            <v>84A 00395</v>
          </cell>
          <cell r="H214" t="str">
            <v>1800 Psi</v>
          </cell>
          <cell r="I214" t="str">
            <v>1000 cc</v>
          </cell>
          <cell r="J214">
            <v>36969</v>
          </cell>
          <cell r="K214" t="str">
            <v>10:00-10:15</v>
          </cell>
          <cell r="L214">
            <v>868</v>
          </cell>
          <cell r="M214">
            <v>90</v>
          </cell>
          <cell r="N214">
            <v>36894</v>
          </cell>
          <cell r="O214">
            <v>865</v>
          </cell>
          <cell r="P214">
            <v>120</v>
          </cell>
          <cell r="Q214" t="str">
            <v>Bintang Silaen</v>
          </cell>
          <cell r="S214" t="str">
            <v>MPSR 708</v>
          </cell>
          <cell r="T214" t="str">
            <v>Schlumberger</v>
          </cell>
          <cell r="AC214" t="str">
            <v>2001-048</v>
          </cell>
        </row>
        <row r="215">
          <cell r="A215">
            <v>211</v>
          </cell>
          <cell r="B215" t="str">
            <v>GULF RESOURCES (RAMBA) LTD.</v>
          </cell>
          <cell r="C215" t="str">
            <v>SUBAN - 5</v>
          </cell>
          <cell r="F215" t="str">
            <v>Gas Sample</v>
          </cell>
          <cell r="G215" t="str">
            <v>WIA 7769</v>
          </cell>
          <cell r="H215" t="str">
            <v>1800 Psi</v>
          </cell>
          <cell r="I215" t="str">
            <v>1000 cc</v>
          </cell>
          <cell r="J215">
            <v>36969</v>
          </cell>
          <cell r="K215" t="str">
            <v>10:30-10:45</v>
          </cell>
          <cell r="L215">
            <v>856</v>
          </cell>
          <cell r="M215">
            <v>90</v>
          </cell>
          <cell r="N215">
            <v>36894</v>
          </cell>
          <cell r="O215">
            <v>870</v>
          </cell>
          <cell r="P215">
            <v>120</v>
          </cell>
          <cell r="Q215" t="str">
            <v>Bintang Silaen</v>
          </cell>
          <cell r="S215" t="str">
            <v>MPSR  575</v>
          </cell>
          <cell r="T215" t="str">
            <v>Schlumberger</v>
          </cell>
          <cell r="AC215" t="str">
            <v>2001-048</v>
          </cell>
        </row>
        <row r="216">
          <cell r="A216">
            <v>212</v>
          </cell>
          <cell r="B216" t="str">
            <v>GULF RESOURCES (RAMBA) LTD.</v>
          </cell>
          <cell r="C216" t="str">
            <v>SUBAN - 5</v>
          </cell>
          <cell r="F216" t="str">
            <v>Gas Sample</v>
          </cell>
          <cell r="G216" t="str">
            <v>WIE-3902</v>
          </cell>
          <cell r="H216" t="str">
            <v>1800 Psi</v>
          </cell>
          <cell r="I216" t="str">
            <v>1000 cc</v>
          </cell>
          <cell r="J216">
            <v>36962</v>
          </cell>
          <cell r="K216" t="str">
            <v>10:30</v>
          </cell>
          <cell r="L216" t="str">
            <v>-</v>
          </cell>
          <cell r="M216" t="str">
            <v>-</v>
          </cell>
          <cell r="N216">
            <v>36894</v>
          </cell>
          <cell r="O216">
            <v>0</v>
          </cell>
          <cell r="P216">
            <v>76</v>
          </cell>
          <cell r="Q216" t="str">
            <v>Bintang Silaen</v>
          </cell>
          <cell r="S216" t="str">
            <v>MPSR 235</v>
          </cell>
          <cell r="T216" t="str">
            <v>Schlumberger</v>
          </cell>
          <cell r="AC216" t="str">
            <v>2001-048</v>
          </cell>
        </row>
        <row r="217">
          <cell r="A217">
            <v>213</v>
          </cell>
          <cell r="B217" t="str">
            <v>GULF RESOURCES (RAMBA) LTD.</v>
          </cell>
          <cell r="C217" t="str">
            <v>SUBAN - 5</v>
          </cell>
          <cell r="F217" t="str">
            <v>Gas Sample</v>
          </cell>
          <cell r="G217" t="str">
            <v>560292-D</v>
          </cell>
          <cell r="H217" t="str">
            <v>10000 Psi</v>
          </cell>
          <cell r="I217" t="str">
            <v>1000 cc</v>
          </cell>
          <cell r="J217">
            <v>36962</v>
          </cell>
          <cell r="K217" t="str">
            <v>10:30</v>
          </cell>
          <cell r="L217" t="str">
            <v>-</v>
          </cell>
          <cell r="M217" t="str">
            <v>-</v>
          </cell>
          <cell r="N217">
            <v>36951</v>
          </cell>
          <cell r="O217">
            <v>0</v>
          </cell>
          <cell r="P217">
            <v>76</v>
          </cell>
          <cell r="Q217" t="str">
            <v>-</v>
          </cell>
          <cell r="S217" t="str">
            <v>RCI-184307</v>
          </cell>
          <cell r="T217" t="str">
            <v>Client</v>
          </cell>
          <cell r="AC217" t="str">
            <v>2001-048</v>
          </cell>
        </row>
        <row r="218">
          <cell r="A218">
            <v>214</v>
          </cell>
          <cell r="B218" t="str">
            <v>GULF RESOURCES (RAMBA) LTD.</v>
          </cell>
          <cell r="C218" t="str">
            <v>SUBAN - 5</v>
          </cell>
          <cell r="D218">
            <v>1</v>
          </cell>
          <cell r="F218" t="str">
            <v>Sep Gas</v>
          </cell>
          <cell r="G218" t="str">
            <v>345 A</v>
          </cell>
          <cell r="H218" t="str">
            <v>LUXFER</v>
          </cell>
          <cell r="I218" t="str">
            <v>21 Litres</v>
          </cell>
          <cell r="J218">
            <v>36988</v>
          </cell>
          <cell r="K218" t="str">
            <v>12:00-12:15</v>
          </cell>
          <cell r="L218" t="str">
            <v>252</v>
          </cell>
          <cell r="M218" t="str">
            <v>80</v>
          </cell>
          <cell r="N218">
            <v>36951</v>
          </cell>
          <cell r="O218">
            <v>250</v>
          </cell>
          <cell r="P218">
            <v>120</v>
          </cell>
          <cell r="Q218" t="str">
            <v>-</v>
          </cell>
          <cell r="S218" t="str">
            <v>RCI-184311</v>
          </cell>
          <cell r="T218" t="str">
            <v>Client</v>
          </cell>
          <cell r="AC218" t="str">
            <v>2001-048</v>
          </cell>
        </row>
        <row r="219">
          <cell r="A219">
            <v>215</v>
          </cell>
          <cell r="B219" t="str">
            <v>GULF RESOURCES (RAMBA) LTD.</v>
          </cell>
          <cell r="C219" t="str">
            <v>SUBAN - 5</v>
          </cell>
          <cell r="D219">
            <v>1</v>
          </cell>
          <cell r="F219" t="str">
            <v>Sep Gas</v>
          </cell>
          <cell r="G219" t="str">
            <v>616 A</v>
          </cell>
          <cell r="H219" t="str">
            <v>LUXFER</v>
          </cell>
          <cell r="I219" t="str">
            <v>21 Litres</v>
          </cell>
          <cell r="J219">
            <v>36988</v>
          </cell>
          <cell r="K219" t="str">
            <v>12:00-12:30</v>
          </cell>
          <cell r="L219" t="str">
            <v>252</v>
          </cell>
          <cell r="M219" t="str">
            <v>80</v>
          </cell>
          <cell r="N219">
            <v>36922</v>
          </cell>
          <cell r="O219">
            <v>245</v>
          </cell>
          <cell r="P219">
            <v>120</v>
          </cell>
          <cell r="Q219" t="str">
            <v>-</v>
          </cell>
          <cell r="S219" t="str">
            <v>PSEL-02</v>
          </cell>
          <cell r="T219" t="str">
            <v>Client</v>
          </cell>
          <cell r="AC219" t="str">
            <v>2001-048</v>
          </cell>
        </row>
        <row r="220">
          <cell r="A220">
            <v>216</v>
          </cell>
          <cell r="B220" t="str">
            <v>GULF RESOURCES (RAMBA) LTD.</v>
          </cell>
          <cell r="C220" t="str">
            <v>SUBAN - 5</v>
          </cell>
          <cell r="D220" t="str">
            <v>1</v>
          </cell>
          <cell r="F220" t="str">
            <v>Sep Gas</v>
          </cell>
          <cell r="G220" t="str">
            <v>1701 A</v>
          </cell>
          <cell r="H220" t="str">
            <v>LUXFER</v>
          </cell>
          <cell r="I220" t="str">
            <v>21 Litres</v>
          </cell>
          <cell r="J220">
            <v>36988</v>
          </cell>
          <cell r="K220" t="str">
            <v>16:00-16:30</v>
          </cell>
          <cell r="L220" t="str">
            <v>223.5</v>
          </cell>
          <cell r="M220" t="str">
            <v>89.8</v>
          </cell>
          <cell r="N220">
            <v>36922</v>
          </cell>
          <cell r="O220">
            <v>220</v>
          </cell>
          <cell r="P220">
            <v>120</v>
          </cell>
          <cell r="Q220" t="str">
            <v>-</v>
          </cell>
          <cell r="S220" t="str">
            <v>PSEL-04</v>
          </cell>
          <cell r="T220" t="str">
            <v>Client</v>
          </cell>
          <cell r="AC220" t="str">
            <v>2001-048</v>
          </cell>
        </row>
        <row r="221">
          <cell r="A221">
            <v>217</v>
          </cell>
          <cell r="B221" t="str">
            <v>GULF RESOURCES (RAMBA) LTD.</v>
          </cell>
          <cell r="C221" t="str">
            <v>SUBAN - 5</v>
          </cell>
          <cell r="D221" t="str">
            <v>1</v>
          </cell>
          <cell r="F221" t="str">
            <v>Sep Gas</v>
          </cell>
          <cell r="G221" t="str">
            <v>433 A</v>
          </cell>
          <cell r="H221" t="str">
            <v>LUXFER</v>
          </cell>
          <cell r="I221" t="str">
            <v>21 Litres</v>
          </cell>
          <cell r="J221">
            <v>36988</v>
          </cell>
          <cell r="K221" t="str">
            <v>16:15-16:30</v>
          </cell>
          <cell r="L221" t="str">
            <v>223.5</v>
          </cell>
          <cell r="M221" t="str">
            <v>89.8</v>
          </cell>
          <cell r="N221">
            <v>37077</v>
          </cell>
          <cell r="O221">
            <v>225</v>
          </cell>
          <cell r="P221">
            <v>120</v>
          </cell>
          <cell r="Q221" t="str">
            <v>-</v>
          </cell>
          <cell r="S221" t="str">
            <v>PLTG GE UNIT IV</v>
          </cell>
          <cell r="T221" t="str">
            <v>Client</v>
          </cell>
          <cell r="AC221" t="str">
            <v>2001-048</v>
          </cell>
        </row>
        <row r="222">
          <cell r="A222">
            <v>218</v>
          </cell>
          <cell r="B222" t="str">
            <v>GULF RESOURCES (RAMBA) LTD.</v>
          </cell>
          <cell r="C222" t="str">
            <v>SUBAN - 5</v>
          </cell>
          <cell r="D222" t="str">
            <v>1</v>
          </cell>
          <cell r="F222" t="str">
            <v>Sep Gas</v>
          </cell>
          <cell r="G222" t="str">
            <v>1644 A</v>
          </cell>
          <cell r="H222" t="str">
            <v>LUXFER</v>
          </cell>
          <cell r="I222" t="str">
            <v>21LTR</v>
          </cell>
          <cell r="J222">
            <v>36988</v>
          </cell>
          <cell r="K222" t="str">
            <v>21:00-21:20</v>
          </cell>
          <cell r="L222" t="str">
            <v>242</v>
          </cell>
          <cell r="M222" t="str">
            <v>86</v>
          </cell>
          <cell r="N222">
            <v>37077</v>
          </cell>
          <cell r="O222">
            <v>240</v>
          </cell>
          <cell r="P222">
            <v>120</v>
          </cell>
          <cell r="Q222" t="str">
            <v>-</v>
          </cell>
          <cell r="S222" t="str">
            <v>02 EKO93</v>
          </cell>
          <cell r="T222" t="str">
            <v>Client</v>
          </cell>
          <cell r="AC222" t="str">
            <v>2001-048</v>
          </cell>
        </row>
        <row r="223">
          <cell r="A223">
            <v>219</v>
          </cell>
          <cell r="B223" t="str">
            <v>GULF RESOURCES (RAMBA) LTD.</v>
          </cell>
          <cell r="C223" t="str">
            <v>SUBAN - 5</v>
          </cell>
          <cell r="D223" t="str">
            <v>1</v>
          </cell>
          <cell r="F223" t="str">
            <v>Sep Gas</v>
          </cell>
          <cell r="G223" t="str">
            <v>1503 A</v>
          </cell>
          <cell r="H223" t="str">
            <v>LUXFER</v>
          </cell>
          <cell r="I223" t="str">
            <v>21 Litres</v>
          </cell>
          <cell r="J223">
            <v>36988</v>
          </cell>
          <cell r="K223" t="str">
            <v>21:35-21:55</v>
          </cell>
          <cell r="L223" t="str">
            <v>242</v>
          </cell>
          <cell r="M223" t="str">
            <v>86</v>
          </cell>
          <cell r="N223">
            <v>37077</v>
          </cell>
          <cell r="O223">
            <v>240</v>
          </cell>
          <cell r="P223">
            <v>120</v>
          </cell>
          <cell r="Q223" t="str">
            <v>-</v>
          </cell>
          <cell r="S223" t="str">
            <v>09EKO91</v>
          </cell>
          <cell r="T223" t="str">
            <v>Client</v>
          </cell>
          <cell r="AC223" t="str">
            <v>2001-048</v>
          </cell>
        </row>
        <row r="224">
          <cell r="A224">
            <v>220</v>
          </cell>
          <cell r="B224" t="str">
            <v>GULF RESOURCES (RAMBA) LTD.</v>
          </cell>
          <cell r="C224" t="str">
            <v>SUBAN - 5</v>
          </cell>
          <cell r="D224" t="str">
            <v>1</v>
          </cell>
          <cell r="F224" t="str">
            <v>Sep Liq</v>
          </cell>
          <cell r="G224" t="str">
            <v>79A-2800</v>
          </cell>
          <cell r="H224" t="str">
            <v>1800 Psi</v>
          </cell>
          <cell r="I224" t="str">
            <v>1000 cc</v>
          </cell>
          <cell r="J224">
            <v>36988</v>
          </cell>
          <cell r="K224" t="str">
            <v>12:00-12:30</v>
          </cell>
          <cell r="L224" t="str">
            <v>252</v>
          </cell>
          <cell r="M224" t="str">
            <v>78</v>
          </cell>
          <cell r="N224">
            <v>37077</v>
          </cell>
          <cell r="O224">
            <v>242</v>
          </cell>
          <cell r="P224">
            <v>76</v>
          </cell>
          <cell r="Q224" t="str">
            <v>-</v>
          </cell>
          <cell r="S224" t="str">
            <v>DOT3E1800</v>
          </cell>
          <cell r="T224" t="str">
            <v>Client</v>
          </cell>
          <cell r="AC224" t="str">
            <v>2001-048</v>
          </cell>
        </row>
        <row r="225">
          <cell r="A225">
            <v>221</v>
          </cell>
          <cell r="B225" t="str">
            <v>GULF RESOURCES (RAMBA) LTD.</v>
          </cell>
          <cell r="C225" t="str">
            <v>SUBAN - 5</v>
          </cell>
          <cell r="D225" t="str">
            <v>1</v>
          </cell>
          <cell r="F225" t="str">
            <v>Sep Liq</v>
          </cell>
          <cell r="G225" t="str">
            <v>WIA 9655</v>
          </cell>
          <cell r="H225" t="str">
            <v>1800 Psi</v>
          </cell>
          <cell r="I225" t="str">
            <v>1000 cc</v>
          </cell>
          <cell r="J225">
            <v>36988</v>
          </cell>
          <cell r="K225" t="str">
            <v>21:10-21:32</v>
          </cell>
          <cell r="L225" t="str">
            <v>242</v>
          </cell>
          <cell r="M225" t="str">
            <v>86</v>
          </cell>
          <cell r="N225" t="str">
            <v>00/01/01</v>
          </cell>
          <cell r="O225">
            <v>236</v>
          </cell>
          <cell r="P225">
            <v>76</v>
          </cell>
          <cell r="Q225" t="str">
            <v>-</v>
          </cell>
          <cell r="R225" t="str">
            <v>-</v>
          </cell>
          <cell r="S225" t="str">
            <v>-</v>
          </cell>
          <cell r="T225" t="str">
            <v>-</v>
          </cell>
          <cell r="U225" t="str">
            <v>-</v>
          </cell>
          <cell r="AC225" t="str">
            <v>2001-048</v>
          </cell>
        </row>
        <row r="226">
          <cell r="A226">
            <v>222</v>
          </cell>
          <cell r="B226" t="str">
            <v>GULF RESOURCES (RAMBA) LTD.</v>
          </cell>
          <cell r="C226" t="str">
            <v>SUBAN BARU A1</v>
          </cell>
          <cell r="D226" t="str">
            <v/>
          </cell>
          <cell r="F226" t="str">
            <v>Gas Sample</v>
          </cell>
          <cell r="G226" t="str">
            <v>1429 A</v>
          </cell>
          <cell r="H226" t="str">
            <v>LUXFER</v>
          </cell>
          <cell r="I226" t="str">
            <v>20 Litres</v>
          </cell>
          <cell r="J226">
            <v>37002</v>
          </cell>
          <cell r="K226" t="str">
            <v>20.00-20.30</v>
          </cell>
          <cell r="L226" t="str">
            <v>68</v>
          </cell>
          <cell r="M226" t="str">
            <v>83</v>
          </cell>
          <cell r="N226" t="str">
            <v>00/01/01</v>
          </cell>
          <cell r="O226">
            <v>70</v>
          </cell>
          <cell r="P226">
            <v>120</v>
          </cell>
          <cell r="Q226" t="str">
            <v>-</v>
          </cell>
          <cell r="R226" t="str">
            <v>-</v>
          </cell>
          <cell r="S226" t="str">
            <v>-</v>
          </cell>
          <cell r="T226" t="str">
            <v>-</v>
          </cell>
          <cell r="U226" t="str">
            <v>-</v>
          </cell>
          <cell r="AC226" t="str">
            <v>2001-049</v>
          </cell>
        </row>
        <row r="227">
          <cell r="A227">
            <v>223</v>
          </cell>
          <cell r="B227" t="str">
            <v>GULF RESOURCES (RAMBA) LTD.</v>
          </cell>
          <cell r="C227" t="str">
            <v>SUBAN BARU A1</v>
          </cell>
          <cell r="D227" t="str">
            <v/>
          </cell>
          <cell r="F227" t="str">
            <v>Gas Sample</v>
          </cell>
          <cell r="G227" t="str">
            <v>1501 A</v>
          </cell>
          <cell r="H227" t="str">
            <v>LUXFER</v>
          </cell>
          <cell r="I227" t="str">
            <v>20 Litres</v>
          </cell>
          <cell r="J227">
            <v>37002</v>
          </cell>
          <cell r="K227" t="str">
            <v>19.00-19.30</v>
          </cell>
          <cell r="L227" t="str">
            <v>66</v>
          </cell>
          <cell r="M227" t="str">
            <v>83</v>
          </cell>
          <cell r="N227" t="str">
            <v>00/01/01</v>
          </cell>
          <cell r="O227">
            <v>70</v>
          </cell>
          <cell r="P227">
            <v>120</v>
          </cell>
          <cell r="Q227" t="str">
            <v>-</v>
          </cell>
          <cell r="R227" t="str">
            <v>-</v>
          </cell>
          <cell r="S227" t="str">
            <v>-</v>
          </cell>
          <cell r="T227" t="str">
            <v>-</v>
          </cell>
          <cell r="U227" t="str">
            <v>-</v>
          </cell>
          <cell r="AC227" t="str">
            <v>2001-049</v>
          </cell>
        </row>
        <row r="228">
          <cell r="A228">
            <v>224</v>
          </cell>
          <cell r="B228" t="str">
            <v>GULF RESOURCES (RAMBA) LTD.</v>
          </cell>
          <cell r="C228" t="str">
            <v>SUBAN BARU A1</v>
          </cell>
          <cell r="D228" t="str">
            <v/>
          </cell>
          <cell r="F228" t="str">
            <v>Gas Sample</v>
          </cell>
          <cell r="G228" t="str">
            <v>615 A</v>
          </cell>
          <cell r="H228" t="str">
            <v>LUXFER</v>
          </cell>
          <cell r="I228" t="str">
            <v>20 Litres</v>
          </cell>
          <cell r="J228">
            <v>37002</v>
          </cell>
          <cell r="K228" t="str">
            <v>18.00-18.30</v>
          </cell>
          <cell r="L228" t="str">
            <v>60</v>
          </cell>
          <cell r="M228" t="str">
            <v>82</v>
          </cell>
          <cell r="N228" t="str">
            <v>00/01/01</v>
          </cell>
          <cell r="O228">
            <v>70</v>
          </cell>
          <cell r="P228">
            <v>120</v>
          </cell>
          <cell r="Q228" t="str">
            <v>-</v>
          </cell>
          <cell r="R228" t="str">
            <v>-</v>
          </cell>
          <cell r="S228" t="str">
            <v>-</v>
          </cell>
          <cell r="T228" t="str">
            <v>-</v>
          </cell>
          <cell r="U228" t="str">
            <v>-</v>
          </cell>
          <cell r="AC228" t="str">
            <v>2001-049</v>
          </cell>
        </row>
        <row r="229">
          <cell r="A229">
            <v>225</v>
          </cell>
          <cell r="B229" t="str">
            <v>GULF RESOURCES (RAMBA) LTD.</v>
          </cell>
          <cell r="C229" t="str">
            <v>SUBAN BARU A1</v>
          </cell>
          <cell r="D229" t="str">
            <v/>
          </cell>
          <cell r="F229" t="str">
            <v>Gas Sample</v>
          </cell>
          <cell r="G229" t="str">
            <v>1528 A</v>
          </cell>
          <cell r="H229" t="str">
            <v>LUXFER</v>
          </cell>
          <cell r="I229" t="str">
            <v>20 Litres</v>
          </cell>
          <cell r="J229">
            <v>37002</v>
          </cell>
          <cell r="K229" t="str">
            <v>18.00-18.30</v>
          </cell>
          <cell r="L229" t="str">
            <v>60</v>
          </cell>
          <cell r="M229" t="str">
            <v>82</v>
          </cell>
          <cell r="N229" t="str">
            <v>00/01/01</v>
          </cell>
          <cell r="O229">
            <v>70</v>
          </cell>
          <cell r="P229">
            <v>120</v>
          </cell>
          <cell r="Q229" t="str">
            <v>-</v>
          </cell>
          <cell r="R229" t="str">
            <v>-</v>
          </cell>
          <cell r="S229" t="str">
            <v>-</v>
          </cell>
          <cell r="T229" t="str">
            <v>-</v>
          </cell>
          <cell r="U229" t="str">
            <v>-</v>
          </cell>
          <cell r="AC229" t="str">
            <v>2001-049</v>
          </cell>
        </row>
        <row r="230">
          <cell r="A230">
            <v>226</v>
          </cell>
          <cell r="B230" t="str">
            <v>GULF RESOURCES (RAMBA) LTD.</v>
          </cell>
          <cell r="C230" t="str">
            <v>SUBAN BARU A1</v>
          </cell>
          <cell r="D230" t="str">
            <v/>
          </cell>
          <cell r="F230" t="str">
            <v>Gas Sample</v>
          </cell>
          <cell r="G230" t="str">
            <v>1527 A</v>
          </cell>
          <cell r="H230" t="str">
            <v>LUXFER</v>
          </cell>
          <cell r="I230" t="str">
            <v>20 Litres</v>
          </cell>
          <cell r="J230">
            <v>37002</v>
          </cell>
          <cell r="K230" t="str">
            <v>18.30-19.00</v>
          </cell>
          <cell r="L230" t="str">
            <v>63</v>
          </cell>
          <cell r="M230" t="str">
            <v>83</v>
          </cell>
          <cell r="N230" t="str">
            <v>00/01/01</v>
          </cell>
          <cell r="O230">
            <v>70</v>
          </cell>
          <cell r="P230">
            <v>120</v>
          </cell>
          <cell r="Q230" t="str">
            <v>-</v>
          </cell>
          <cell r="R230" t="str">
            <v>-</v>
          </cell>
          <cell r="S230" t="str">
            <v>-</v>
          </cell>
          <cell r="T230" t="str">
            <v>-</v>
          </cell>
          <cell r="U230" t="str">
            <v>-</v>
          </cell>
          <cell r="AC230" t="str">
            <v>2001-049</v>
          </cell>
        </row>
        <row r="231">
          <cell r="A231">
            <v>227</v>
          </cell>
          <cell r="B231" t="str">
            <v>GULF RESOURCES (RAMBA) LTD.</v>
          </cell>
          <cell r="C231" t="str">
            <v>SUBAN BARU A1</v>
          </cell>
          <cell r="D231" t="str">
            <v/>
          </cell>
          <cell r="F231" t="str">
            <v>Gas Sample</v>
          </cell>
          <cell r="G231" t="str">
            <v>1504 A</v>
          </cell>
          <cell r="H231" t="str">
            <v>LUXFER</v>
          </cell>
          <cell r="I231" t="str">
            <v>20 Litres</v>
          </cell>
          <cell r="J231">
            <v>37002</v>
          </cell>
          <cell r="K231" t="str">
            <v>17.30-18.00</v>
          </cell>
          <cell r="L231" t="str">
            <v>60</v>
          </cell>
          <cell r="M231" t="str">
            <v>83</v>
          </cell>
          <cell r="N231" t="str">
            <v>00/01/01</v>
          </cell>
          <cell r="O231">
            <v>70</v>
          </cell>
          <cell r="P231">
            <v>120</v>
          </cell>
          <cell r="Q231" t="str">
            <v>-</v>
          </cell>
          <cell r="R231" t="str">
            <v>-</v>
          </cell>
          <cell r="S231" t="str">
            <v>-</v>
          </cell>
          <cell r="T231" t="str">
            <v>-</v>
          </cell>
          <cell r="U231" t="str">
            <v>-</v>
          </cell>
          <cell r="AC231" t="str">
            <v>2001-049</v>
          </cell>
        </row>
        <row r="232">
          <cell r="A232">
            <v>228</v>
          </cell>
          <cell r="B232" t="str">
            <v>GULF RESOURCES (RAMBA) LTD.</v>
          </cell>
          <cell r="C232" t="str">
            <v>SUBAN BARU A1</v>
          </cell>
          <cell r="D232" t="str">
            <v/>
          </cell>
          <cell r="F232" t="str">
            <v>Sep Liq</v>
          </cell>
          <cell r="G232">
            <v>851020</v>
          </cell>
          <cell r="H232" t="str">
            <v>1800 Psi</v>
          </cell>
          <cell r="I232" t="str">
            <v>1000 cc</v>
          </cell>
          <cell r="J232">
            <v>37002</v>
          </cell>
          <cell r="K232" t="str">
            <v>18.30-19.15</v>
          </cell>
          <cell r="L232" t="str">
            <v>63</v>
          </cell>
          <cell r="M232" t="str">
            <v>83</v>
          </cell>
          <cell r="N232" t="str">
            <v>00/01/01</v>
          </cell>
          <cell r="O232">
            <v>55</v>
          </cell>
          <cell r="P232">
            <v>76</v>
          </cell>
          <cell r="Q232" t="str">
            <v>-</v>
          </cell>
          <cell r="R232" t="str">
            <v>-</v>
          </cell>
          <cell r="S232" t="str">
            <v>-</v>
          </cell>
          <cell r="T232" t="str">
            <v>-</v>
          </cell>
          <cell r="U232" t="str">
            <v>-</v>
          </cell>
          <cell r="AC232" t="str">
            <v>2001-049</v>
          </cell>
        </row>
        <row r="233">
          <cell r="A233">
            <v>229</v>
          </cell>
          <cell r="B233" t="str">
            <v>GULF RESOURCES (RAMBA) LTD.</v>
          </cell>
          <cell r="C233" t="str">
            <v>SUBAN BARU A1</v>
          </cell>
          <cell r="D233" t="str">
            <v/>
          </cell>
          <cell r="F233" t="str">
            <v>Sep Liq</v>
          </cell>
          <cell r="G233">
            <v>85101</v>
          </cell>
          <cell r="H233" t="str">
            <v>1800 Psi</v>
          </cell>
          <cell r="I233" t="str">
            <v>1000 cc</v>
          </cell>
          <cell r="J233">
            <v>37002</v>
          </cell>
          <cell r="K233" t="str">
            <v>18.30-19.00</v>
          </cell>
          <cell r="L233" t="str">
            <v>63</v>
          </cell>
          <cell r="M233" t="str">
            <v>83</v>
          </cell>
          <cell r="N233" t="str">
            <v>00/01/01</v>
          </cell>
          <cell r="O233">
            <v>50</v>
          </cell>
          <cell r="P233">
            <v>76</v>
          </cell>
          <cell r="Q233" t="str">
            <v>-</v>
          </cell>
          <cell r="R233" t="str">
            <v>-</v>
          </cell>
          <cell r="S233" t="str">
            <v>-</v>
          </cell>
          <cell r="T233" t="str">
            <v>-</v>
          </cell>
          <cell r="U233" t="str">
            <v>-</v>
          </cell>
          <cell r="AC233" t="str">
            <v>2001-049</v>
          </cell>
        </row>
        <row r="234">
          <cell r="A234">
            <v>230</v>
          </cell>
          <cell r="B234" t="str">
            <v>GULF RESOURCES (RAMBA) LTD.</v>
          </cell>
          <cell r="C234" t="str">
            <v>SUBAN BARU A1</v>
          </cell>
          <cell r="D234" t="str">
            <v/>
          </cell>
          <cell r="F234" t="str">
            <v>Sep Liq</v>
          </cell>
          <cell r="G234" t="str">
            <v>84A 00369</v>
          </cell>
          <cell r="H234" t="str">
            <v>1800 Psi</v>
          </cell>
          <cell r="I234" t="str">
            <v>1000 cc</v>
          </cell>
          <cell r="J234">
            <v>37002</v>
          </cell>
          <cell r="K234" t="str">
            <v>17.30-18.10</v>
          </cell>
          <cell r="L234" t="str">
            <v>60</v>
          </cell>
          <cell r="M234" t="str">
            <v>83</v>
          </cell>
          <cell r="N234" t="str">
            <v>00/01/01</v>
          </cell>
          <cell r="O234">
            <v>50</v>
          </cell>
          <cell r="P234">
            <v>76</v>
          </cell>
          <cell r="Q234" t="str">
            <v>-</v>
          </cell>
          <cell r="R234" t="str">
            <v>-</v>
          </cell>
          <cell r="S234" t="str">
            <v>-</v>
          </cell>
          <cell r="T234" t="str">
            <v>-</v>
          </cell>
          <cell r="U234" t="str">
            <v>-</v>
          </cell>
          <cell r="AC234" t="str">
            <v>2001-049</v>
          </cell>
        </row>
        <row r="235">
          <cell r="A235">
            <v>231</v>
          </cell>
          <cell r="B235" t="str">
            <v>GULF RESOURCES (RAMBA) LTD.</v>
          </cell>
          <cell r="C235" t="str">
            <v>SUBAN - 5</v>
          </cell>
          <cell r="D235" t="str">
            <v/>
          </cell>
          <cell r="F235" t="str">
            <v>PDS-BHS Run#3</v>
          </cell>
          <cell r="G235" t="str">
            <v>CL.0105</v>
          </cell>
          <cell r="H235" t="str">
            <v>LUXFER</v>
          </cell>
          <cell r="I235" t="str">
            <v>500 cc</v>
          </cell>
          <cell r="J235">
            <v>37003</v>
          </cell>
          <cell r="K235">
            <v>0.60416666666666663</v>
          </cell>
          <cell r="L235">
            <v>0</v>
          </cell>
          <cell r="M235" t="str">
            <v>-</v>
          </cell>
          <cell r="N235">
            <v>36903</v>
          </cell>
          <cell r="O235">
            <v>0</v>
          </cell>
          <cell r="P235">
            <v>120</v>
          </cell>
          <cell r="Q235" t="str">
            <v>-</v>
          </cell>
          <cell r="S235" t="str">
            <v>230 GR</v>
          </cell>
          <cell r="T235" t="str">
            <v>Client</v>
          </cell>
          <cell r="V235" t="str">
            <v/>
          </cell>
          <cell r="AB235" t="str">
            <v/>
          </cell>
          <cell r="AC235" t="str">
            <v>2001-013</v>
          </cell>
        </row>
        <row r="236">
          <cell r="A236">
            <v>232</v>
          </cell>
          <cell r="B236" t="str">
            <v>GULF RESOURCES (RAMBA) LTD.</v>
          </cell>
          <cell r="C236" t="str">
            <v>SUBAN - 5</v>
          </cell>
          <cell r="D236" t="str">
            <v/>
          </cell>
          <cell r="F236" t="str">
            <v>PDS-BHS Run#2A</v>
          </cell>
          <cell r="G236" t="str">
            <v>CLI.0037</v>
          </cell>
          <cell r="H236" t="str">
            <v>LUXFER</v>
          </cell>
          <cell r="I236" t="str">
            <v>500 cc</v>
          </cell>
          <cell r="J236">
            <v>37003</v>
          </cell>
          <cell r="K236">
            <v>0.4826388888888889</v>
          </cell>
          <cell r="L236">
            <v>1000</v>
          </cell>
          <cell r="M236" t="str">
            <v>-</v>
          </cell>
          <cell r="N236">
            <v>36903</v>
          </cell>
          <cell r="O236">
            <v>960</v>
          </cell>
          <cell r="P236">
            <v>120</v>
          </cell>
          <cell r="Q236" t="str">
            <v>-</v>
          </cell>
          <cell r="S236" t="str">
            <v>220 GR</v>
          </cell>
          <cell r="T236" t="str">
            <v>Client</v>
          </cell>
          <cell r="V236" t="str">
            <v/>
          </cell>
          <cell r="AB236" t="str">
            <v/>
          </cell>
          <cell r="AC236" t="str">
            <v>2001-013</v>
          </cell>
        </row>
        <row r="237">
          <cell r="A237">
            <v>233</v>
          </cell>
          <cell r="B237" t="str">
            <v>GULF RESOURCES (RAMBA) LTD.</v>
          </cell>
          <cell r="C237" t="str">
            <v>SUBAN - 5</v>
          </cell>
          <cell r="D237" t="str">
            <v/>
          </cell>
          <cell r="F237" t="str">
            <v>PDS-BHS Run#1</v>
          </cell>
          <cell r="G237" t="str">
            <v>CL.0109</v>
          </cell>
          <cell r="H237" t="str">
            <v>LUXFER</v>
          </cell>
          <cell r="I237" t="str">
            <v>500 cc</v>
          </cell>
          <cell r="J237">
            <v>36870</v>
          </cell>
          <cell r="K237" t="str">
            <v>21;15-45</v>
          </cell>
          <cell r="L237">
            <v>30</v>
          </cell>
          <cell r="M237">
            <v>80</v>
          </cell>
          <cell r="N237">
            <v>36882</v>
          </cell>
          <cell r="O237">
            <v>950</v>
          </cell>
          <cell r="P237">
            <v>120</v>
          </cell>
          <cell r="Q237" t="str">
            <v>Supriyanto</v>
          </cell>
          <cell r="S237" t="str">
            <v>4964-ea</v>
          </cell>
          <cell r="T237" t="str">
            <v>Schlumberger</v>
          </cell>
          <cell r="V237" t="str">
            <v/>
          </cell>
          <cell r="AB237" t="str">
            <v/>
          </cell>
          <cell r="AC237" t="str">
            <v>2001-014</v>
          </cell>
        </row>
        <row r="238">
          <cell r="A238">
            <v>234</v>
          </cell>
          <cell r="B238" t="str">
            <v>BP MURIAH LTD.</v>
          </cell>
          <cell r="C238" t="str">
            <v>KEPODANG LTA - 2</v>
          </cell>
          <cell r="D238" t="str">
            <v>1</v>
          </cell>
          <cell r="F238" t="str">
            <v>Sep Gas</v>
          </cell>
          <cell r="G238" t="str">
            <v>A-1412</v>
          </cell>
          <cell r="H238" t="str">
            <v>LUXFER</v>
          </cell>
          <cell r="I238" t="str">
            <v>20 Litres</v>
          </cell>
          <cell r="J238">
            <v>36870</v>
          </cell>
          <cell r="K238" t="str">
            <v>21;45 22;15</v>
          </cell>
          <cell r="L238">
            <v>30</v>
          </cell>
          <cell r="M238">
            <v>80</v>
          </cell>
          <cell r="N238">
            <v>36882</v>
          </cell>
          <cell r="O238">
            <v>383</v>
          </cell>
          <cell r="P238">
            <v>120</v>
          </cell>
          <cell r="Q238" t="str">
            <v>Bintang Silaen</v>
          </cell>
          <cell r="R238">
            <v>36927</v>
          </cell>
          <cell r="S238" t="str">
            <v>4513 ea</v>
          </cell>
          <cell r="T238" t="str">
            <v>Schlumberger</v>
          </cell>
          <cell r="U238" t="str">
            <v>Djohansyah</v>
          </cell>
          <cell r="V238" t="str">
            <v/>
          </cell>
          <cell r="AB238" t="str">
            <v/>
          </cell>
          <cell r="AC238" t="str">
            <v>2001-014</v>
          </cell>
        </row>
        <row r="239">
          <cell r="A239">
            <v>235</v>
          </cell>
          <cell r="B239" t="str">
            <v>BP MURIAH LTD.</v>
          </cell>
          <cell r="C239" t="str">
            <v>KEPODANG LTA - 2</v>
          </cell>
          <cell r="D239" t="str">
            <v>1</v>
          </cell>
          <cell r="F239" t="str">
            <v>Sep Gas</v>
          </cell>
          <cell r="G239" t="str">
            <v>A-1388</v>
          </cell>
          <cell r="H239" t="str">
            <v>LUXFER</v>
          </cell>
          <cell r="I239" t="str">
            <v>20 Litres</v>
          </cell>
          <cell r="J239">
            <v>36871</v>
          </cell>
          <cell r="K239" t="str">
            <v>00 00;30</v>
          </cell>
          <cell r="L239">
            <v>30</v>
          </cell>
          <cell r="M239">
            <v>80</v>
          </cell>
          <cell r="N239">
            <v>36882</v>
          </cell>
          <cell r="O239">
            <v>380</v>
          </cell>
          <cell r="P239">
            <v>120</v>
          </cell>
          <cell r="Q239" t="str">
            <v>Djohansyah</v>
          </cell>
          <cell r="R239">
            <v>36927</v>
          </cell>
          <cell r="S239" t="str">
            <v>4755 ea</v>
          </cell>
          <cell r="T239" t="str">
            <v>Schlumberger</v>
          </cell>
          <cell r="U239" t="str">
            <v>Djohansyah</v>
          </cell>
          <cell r="V239" t="str">
            <v/>
          </cell>
          <cell r="AB239" t="str">
            <v/>
          </cell>
          <cell r="AC239" t="str">
            <v>2001-014</v>
          </cell>
        </row>
        <row r="240">
          <cell r="A240">
            <v>236</v>
          </cell>
          <cell r="B240" t="str">
            <v>BP MURIAH LTD.</v>
          </cell>
          <cell r="C240" t="str">
            <v>KEPODANG LTA - 2</v>
          </cell>
          <cell r="D240" t="str">
            <v>1</v>
          </cell>
          <cell r="F240" t="str">
            <v>Sep Gas</v>
          </cell>
          <cell r="G240" t="str">
            <v>A-1394</v>
          </cell>
          <cell r="H240" t="str">
            <v>LUXFER</v>
          </cell>
          <cell r="I240" t="str">
            <v>20 Litres</v>
          </cell>
          <cell r="J240">
            <v>36873</v>
          </cell>
          <cell r="K240" t="str">
            <v>21;30 22;00</v>
          </cell>
          <cell r="L240">
            <v>48</v>
          </cell>
          <cell r="M240">
            <v>86</v>
          </cell>
          <cell r="N240">
            <v>36882</v>
          </cell>
          <cell r="O240">
            <v>440</v>
          </cell>
          <cell r="P240">
            <v>120</v>
          </cell>
          <cell r="Q240" t="str">
            <v>Djohansyah</v>
          </cell>
          <cell r="R240">
            <v>36927</v>
          </cell>
          <cell r="S240" t="str">
            <v>4970 ea</v>
          </cell>
          <cell r="T240" t="str">
            <v>Schlumberger</v>
          </cell>
          <cell r="U240" t="str">
            <v>Djohansyah</v>
          </cell>
          <cell r="V240" t="str">
            <v/>
          </cell>
          <cell r="AB240" t="str">
            <v/>
          </cell>
          <cell r="AC240" t="str">
            <v>2001-014</v>
          </cell>
        </row>
        <row r="241">
          <cell r="A241">
            <v>237</v>
          </cell>
          <cell r="B241" t="str">
            <v>BP MURIAH LTD.</v>
          </cell>
          <cell r="C241" t="str">
            <v>KEPODANG LTA - 2</v>
          </cell>
          <cell r="D241" t="str">
            <v>1</v>
          </cell>
          <cell r="F241" t="str">
            <v>Sep Gas</v>
          </cell>
          <cell r="G241" t="str">
            <v>A-1405</v>
          </cell>
          <cell r="H241" t="str">
            <v>LUXFER</v>
          </cell>
          <cell r="I241" t="str">
            <v>20 Litres</v>
          </cell>
          <cell r="J241">
            <v>36873</v>
          </cell>
          <cell r="K241" t="str">
            <v>21;30 22;00</v>
          </cell>
          <cell r="L241">
            <v>48</v>
          </cell>
          <cell r="M241">
            <v>86</v>
          </cell>
          <cell r="N241">
            <v>36882</v>
          </cell>
          <cell r="O241">
            <v>438</v>
          </cell>
          <cell r="P241">
            <v>120</v>
          </cell>
          <cell r="Q241" t="str">
            <v>Djohansyah</v>
          </cell>
          <cell r="R241">
            <v>36927</v>
          </cell>
          <cell r="S241" t="str">
            <v>a 1507</v>
          </cell>
          <cell r="T241" t="str">
            <v>Schlumberger</v>
          </cell>
          <cell r="U241" t="str">
            <v>Djohansyah</v>
          </cell>
          <cell r="V241" t="str">
            <v/>
          </cell>
          <cell r="AB241" t="str">
            <v/>
          </cell>
          <cell r="AC241" t="str">
            <v>2001-014</v>
          </cell>
        </row>
        <row r="242">
          <cell r="A242">
            <v>238</v>
          </cell>
          <cell r="B242" t="str">
            <v>BP MURIAH LTD.</v>
          </cell>
          <cell r="C242" t="str">
            <v>KEPODANG LTA - 2</v>
          </cell>
          <cell r="D242" t="str">
            <v>1</v>
          </cell>
          <cell r="F242" t="str">
            <v>Sep Gas</v>
          </cell>
          <cell r="G242" t="str">
            <v>A-1420</v>
          </cell>
          <cell r="H242" t="str">
            <v>LUXFER</v>
          </cell>
          <cell r="I242" t="str">
            <v>20 Litres</v>
          </cell>
          <cell r="J242">
            <v>36873</v>
          </cell>
          <cell r="K242" t="str">
            <v>22;00 22;30</v>
          </cell>
          <cell r="L242">
            <v>48</v>
          </cell>
          <cell r="M242">
            <v>86</v>
          </cell>
          <cell r="N242">
            <v>36882</v>
          </cell>
          <cell r="O242">
            <v>437</v>
          </cell>
          <cell r="P242">
            <v>120</v>
          </cell>
          <cell r="Q242" t="str">
            <v>Djohansyah</v>
          </cell>
          <cell r="R242">
            <v>36927</v>
          </cell>
          <cell r="S242" t="str">
            <v>5002 ea</v>
          </cell>
          <cell r="T242" t="str">
            <v>Schlumberger</v>
          </cell>
          <cell r="U242" t="str">
            <v>Djohansyah</v>
          </cell>
          <cell r="V242" t="str">
            <v/>
          </cell>
          <cell r="AB242" t="str">
            <v/>
          </cell>
          <cell r="AC242" t="str">
            <v>2001-014</v>
          </cell>
        </row>
        <row r="243">
          <cell r="A243">
            <v>239</v>
          </cell>
          <cell r="B243" t="str">
            <v>BP MURIAH LTD.</v>
          </cell>
          <cell r="C243" t="str">
            <v>KEPODANG LTA - 1</v>
          </cell>
          <cell r="D243" t="str">
            <v>2</v>
          </cell>
          <cell r="F243" t="str">
            <v>Sep Gas</v>
          </cell>
          <cell r="G243" t="str">
            <v>A-0461</v>
          </cell>
          <cell r="H243" t="str">
            <v>LUXFER</v>
          </cell>
          <cell r="I243" t="str">
            <v>20 Litres</v>
          </cell>
          <cell r="J243">
            <v>36873</v>
          </cell>
          <cell r="K243" t="str">
            <v>22;00 22;30</v>
          </cell>
          <cell r="L243">
            <v>48</v>
          </cell>
          <cell r="M243">
            <v>86</v>
          </cell>
          <cell r="N243">
            <v>36882</v>
          </cell>
          <cell r="O243">
            <v>290</v>
          </cell>
          <cell r="P243">
            <v>120</v>
          </cell>
          <cell r="Q243" t="str">
            <v>Djohansyah</v>
          </cell>
          <cell r="R243">
            <v>36927</v>
          </cell>
          <cell r="S243" t="str">
            <v>a 1906</v>
          </cell>
          <cell r="T243" t="str">
            <v>Schlumberger</v>
          </cell>
          <cell r="U243" t="str">
            <v>Djohansyah</v>
          </cell>
          <cell r="V243" t="str">
            <v/>
          </cell>
          <cell r="AB243" t="str">
            <v/>
          </cell>
          <cell r="AC243" t="str">
            <v>2001-014</v>
          </cell>
        </row>
        <row r="244">
          <cell r="A244">
            <v>240</v>
          </cell>
          <cell r="B244" t="str">
            <v>BP MURIAH LTD.</v>
          </cell>
          <cell r="C244" t="str">
            <v>KEPODANG LTA - 1</v>
          </cell>
          <cell r="D244" t="str">
            <v>2</v>
          </cell>
          <cell r="F244" t="str">
            <v>Sep Gas</v>
          </cell>
          <cell r="G244" t="str">
            <v>A-1496</v>
          </cell>
          <cell r="H244" t="str">
            <v>LUXFER</v>
          </cell>
          <cell r="I244" t="str">
            <v>20 Litres</v>
          </cell>
          <cell r="J244">
            <v>36874</v>
          </cell>
          <cell r="K244" t="str">
            <v>4;00 4;30</v>
          </cell>
          <cell r="L244">
            <v>52</v>
          </cell>
          <cell r="M244">
            <v>90</v>
          </cell>
          <cell r="N244">
            <v>36882</v>
          </cell>
          <cell r="O244">
            <v>340</v>
          </cell>
          <cell r="P244">
            <v>120</v>
          </cell>
          <cell r="Q244" t="str">
            <v>Djohansyah</v>
          </cell>
          <cell r="R244">
            <v>36927</v>
          </cell>
          <cell r="S244" t="str">
            <v>5027 ea</v>
          </cell>
          <cell r="T244" t="str">
            <v>Schlumberger</v>
          </cell>
          <cell r="U244" t="str">
            <v>Djohansyah</v>
          </cell>
          <cell r="V244" t="str">
            <v/>
          </cell>
          <cell r="AB244" t="str">
            <v/>
          </cell>
          <cell r="AC244" t="str">
            <v>2001-014</v>
          </cell>
        </row>
        <row r="245">
          <cell r="A245">
            <v>241</v>
          </cell>
          <cell r="B245" t="str">
            <v>BP MURIAH LTD.</v>
          </cell>
          <cell r="C245" t="str">
            <v>KEPODANG LTA - 1</v>
          </cell>
          <cell r="D245" t="str">
            <v>2</v>
          </cell>
          <cell r="F245" t="str">
            <v>Sep Gas</v>
          </cell>
          <cell r="G245" t="str">
            <v>A-1398</v>
          </cell>
          <cell r="H245" t="str">
            <v>LUXFER</v>
          </cell>
          <cell r="I245" t="str">
            <v>20 Litres</v>
          </cell>
          <cell r="J245">
            <v>36874</v>
          </cell>
          <cell r="K245" t="str">
            <v>4;00 4;30</v>
          </cell>
          <cell r="L245">
            <v>52</v>
          </cell>
          <cell r="M245">
            <v>90</v>
          </cell>
          <cell r="N245">
            <v>36882</v>
          </cell>
          <cell r="O245">
            <v>345</v>
          </cell>
          <cell r="P245">
            <v>120</v>
          </cell>
          <cell r="Q245" t="str">
            <v>Djohansyah</v>
          </cell>
          <cell r="R245">
            <v>36927</v>
          </cell>
          <cell r="S245" t="str">
            <v>a 1504</v>
          </cell>
          <cell r="T245" t="str">
            <v>Schlumberger</v>
          </cell>
          <cell r="U245" t="str">
            <v>Djohansyah</v>
          </cell>
          <cell r="V245" t="str">
            <v/>
          </cell>
          <cell r="AB245" t="str">
            <v/>
          </cell>
          <cell r="AC245" t="str">
            <v>2001-014</v>
          </cell>
        </row>
        <row r="246">
          <cell r="A246">
            <v>242</v>
          </cell>
          <cell r="B246" t="str">
            <v>BP MURIAH LTD.</v>
          </cell>
          <cell r="C246" t="str">
            <v>KEPODANG LTA - 1</v>
          </cell>
          <cell r="D246" t="str">
            <v>2</v>
          </cell>
          <cell r="F246" t="str">
            <v>Sep Gas</v>
          </cell>
          <cell r="G246" t="str">
            <v>A-0459</v>
          </cell>
          <cell r="H246" t="str">
            <v>LUXFER</v>
          </cell>
          <cell r="I246" t="str">
            <v>20 Litres</v>
          </cell>
          <cell r="J246">
            <v>36999</v>
          </cell>
          <cell r="K246" t="str">
            <v>00.30-0.50</v>
          </cell>
          <cell r="L246">
            <v>215.5</v>
          </cell>
          <cell r="M246">
            <v>177.4</v>
          </cell>
          <cell r="N246">
            <v>37382</v>
          </cell>
          <cell r="O246">
            <v>350</v>
          </cell>
          <cell r="P246">
            <v>120</v>
          </cell>
          <cell r="Q246" t="str">
            <v>-</v>
          </cell>
          <cell r="R246">
            <v>36927</v>
          </cell>
          <cell r="S246" t="str">
            <v>215-A</v>
          </cell>
          <cell r="T246" t="str">
            <v>Halliburton</v>
          </cell>
          <cell r="U246" t="str">
            <v>Djohansyah</v>
          </cell>
          <cell r="V246" t="str">
            <v/>
          </cell>
          <cell r="AB246" t="str">
            <v/>
          </cell>
          <cell r="AC246" t="str">
            <v>2001-015</v>
          </cell>
        </row>
        <row r="247">
          <cell r="A247">
            <v>243</v>
          </cell>
          <cell r="B247" t="str">
            <v>BP MURIAH LTD.</v>
          </cell>
          <cell r="C247" t="str">
            <v>KEPODANG LTA - 1</v>
          </cell>
          <cell r="D247" t="str">
            <v>2</v>
          </cell>
          <cell r="F247" t="str">
            <v>Sep Gas</v>
          </cell>
          <cell r="G247" t="str">
            <v>A-1413</v>
          </cell>
          <cell r="H247" t="str">
            <v>LUXFER</v>
          </cell>
          <cell r="I247" t="str">
            <v>20 Litres</v>
          </cell>
          <cell r="J247">
            <v>36999</v>
          </cell>
          <cell r="K247" t="str">
            <v>01.30-01.50</v>
          </cell>
          <cell r="L247">
            <v>215</v>
          </cell>
          <cell r="M247">
            <v>178</v>
          </cell>
          <cell r="N247">
            <v>37382</v>
          </cell>
          <cell r="O247">
            <v>338</v>
          </cell>
          <cell r="P247">
            <v>120</v>
          </cell>
          <cell r="Q247" t="str">
            <v>-</v>
          </cell>
          <cell r="R247">
            <v>36927</v>
          </cell>
          <cell r="S247" t="str">
            <v>216-A</v>
          </cell>
          <cell r="T247" t="str">
            <v>Halliburton</v>
          </cell>
          <cell r="U247" t="str">
            <v>Djohansyah</v>
          </cell>
          <cell r="V247" t="str">
            <v/>
          </cell>
          <cell r="AB247" t="str">
            <v/>
          </cell>
          <cell r="AC247" t="str">
            <v>2001-015</v>
          </cell>
        </row>
        <row r="248">
          <cell r="A248">
            <v>244</v>
          </cell>
          <cell r="B248" t="str">
            <v>GULF RESOURCES (KETAPANG) LTD.</v>
          </cell>
          <cell r="C248" t="str">
            <v>PAYANG-1</v>
          </cell>
          <cell r="D248" t="str">
            <v>3 A</v>
          </cell>
          <cell r="F248" t="str">
            <v>Sep Gas</v>
          </cell>
          <cell r="G248" t="str">
            <v>A1397</v>
          </cell>
          <cell r="H248" t="str">
            <v>LUXFER</v>
          </cell>
          <cell r="I248" t="str">
            <v>20 Litres</v>
          </cell>
          <cell r="J248">
            <v>37030</v>
          </cell>
          <cell r="K248" t="str">
            <v>22:30-22:50</v>
          </cell>
          <cell r="L248">
            <v>215</v>
          </cell>
          <cell r="M248">
            <v>175</v>
          </cell>
          <cell r="N248">
            <v>37382</v>
          </cell>
          <cell r="O248">
            <v>420</v>
          </cell>
          <cell r="P248">
            <v>108</v>
          </cell>
          <cell r="Q248" t="str">
            <v>-</v>
          </cell>
          <cell r="R248" t="str">
            <v/>
          </cell>
          <cell r="S248" t="str">
            <v>213-A</v>
          </cell>
          <cell r="T248" t="str">
            <v>Halliburton</v>
          </cell>
          <cell r="U248" t="str">
            <v>Supriyanto</v>
          </cell>
          <cell r="V248" t="str">
            <v/>
          </cell>
          <cell r="AB248" t="str">
            <v/>
          </cell>
          <cell r="AC248" t="str">
            <v>2001-015</v>
          </cell>
        </row>
        <row r="249">
          <cell r="A249">
            <v>245</v>
          </cell>
          <cell r="B249" t="str">
            <v>GULF RESOURCES (KETAPANG) LTD.</v>
          </cell>
          <cell r="C249" t="str">
            <v>PAYANG-1</v>
          </cell>
          <cell r="D249" t="str">
            <v>3 A</v>
          </cell>
          <cell r="F249" t="str">
            <v>Sep Gas</v>
          </cell>
          <cell r="G249" t="str">
            <v>A-2058</v>
          </cell>
          <cell r="H249" t="str">
            <v>LUXFER</v>
          </cell>
          <cell r="I249" t="str">
            <v>20 Litres</v>
          </cell>
          <cell r="J249">
            <v>37030</v>
          </cell>
          <cell r="K249" t="str">
            <v>23:00-23:20</v>
          </cell>
          <cell r="L249">
            <v>390</v>
          </cell>
          <cell r="M249">
            <v>82</v>
          </cell>
          <cell r="N249">
            <v>37382</v>
          </cell>
          <cell r="O249">
            <v>420</v>
          </cell>
          <cell r="P249">
            <v>108</v>
          </cell>
          <cell r="Q249" t="str">
            <v>-</v>
          </cell>
          <cell r="R249" t="str">
            <v/>
          </cell>
          <cell r="S249" t="str">
            <v>PT-2010</v>
          </cell>
          <cell r="T249" t="str">
            <v>Halliburton</v>
          </cell>
          <cell r="U249" t="str">
            <v>Supriyanto</v>
          </cell>
          <cell r="V249" t="str">
            <v/>
          </cell>
          <cell r="AB249" t="str">
            <v/>
          </cell>
          <cell r="AC249" t="str">
            <v>2001-015</v>
          </cell>
        </row>
        <row r="250">
          <cell r="A250">
            <v>246</v>
          </cell>
          <cell r="B250" t="str">
            <v>GULF RESOURCES (KETAPANG) LTD.</v>
          </cell>
          <cell r="C250" t="str">
            <v>PAYANG-1</v>
          </cell>
          <cell r="D250" t="str">
            <v>3 A</v>
          </cell>
          <cell r="F250" t="str">
            <v>Sep Gas</v>
          </cell>
          <cell r="G250" t="str">
            <v>A1048</v>
          </cell>
          <cell r="H250" t="str">
            <v>LUXFER</v>
          </cell>
          <cell r="I250" t="str">
            <v>20 Litres</v>
          </cell>
          <cell r="J250">
            <v>37031</v>
          </cell>
          <cell r="K250" t="str">
            <v>12:00-12:20</v>
          </cell>
          <cell r="L250" t="str">
            <v>350</v>
          </cell>
          <cell r="M250" t="str">
            <v>75</v>
          </cell>
          <cell r="N250">
            <v>37382</v>
          </cell>
          <cell r="O250">
            <v>360</v>
          </cell>
          <cell r="P250">
            <v>108</v>
          </cell>
          <cell r="Q250" t="str">
            <v>-</v>
          </cell>
          <cell r="R250" t="str">
            <v/>
          </cell>
          <cell r="S250" t="str">
            <v>TS-5310</v>
          </cell>
          <cell r="T250" t="str">
            <v>Halliburton</v>
          </cell>
          <cell r="U250" t="str">
            <v>Supriyanto</v>
          </cell>
          <cell r="V250" t="str">
            <v/>
          </cell>
          <cell r="AB250" t="str">
            <v/>
          </cell>
          <cell r="AC250" t="str">
            <v>2001-015</v>
          </cell>
        </row>
        <row r="251">
          <cell r="A251">
            <v>247</v>
          </cell>
          <cell r="B251" t="str">
            <v>GULF RESOURCES (KETAPANG) LTD.</v>
          </cell>
          <cell r="C251" t="str">
            <v>PAYANG-1</v>
          </cell>
          <cell r="D251" t="str">
            <v>3 A</v>
          </cell>
          <cell r="F251" t="str">
            <v>Sep Gas</v>
          </cell>
          <cell r="G251" t="str">
            <v>A1707</v>
          </cell>
          <cell r="H251" t="str">
            <v>LUXFER</v>
          </cell>
          <cell r="I251" t="str">
            <v>20 Litres</v>
          </cell>
          <cell r="J251">
            <v>37031</v>
          </cell>
          <cell r="K251" t="str">
            <v>12:30-12:50</v>
          </cell>
          <cell r="L251" t="str">
            <v>350</v>
          </cell>
          <cell r="M251" t="str">
            <v>74</v>
          </cell>
          <cell r="N251">
            <v>37382</v>
          </cell>
          <cell r="O251">
            <v>360</v>
          </cell>
          <cell r="P251">
            <v>108</v>
          </cell>
          <cell r="Q251" t="str">
            <v>-</v>
          </cell>
          <cell r="R251" t="str">
            <v/>
          </cell>
          <cell r="S251" t="str">
            <v>PT-3001</v>
          </cell>
          <cell r="T251" t="str">
            <v>Halliburton</v>
          </cell>
          <cell r="U251" t="str">
            <v>Supriyanto</v>
          </cell>
          <cell r="V251" t="str">
            <v/>
          </cell>
          <cell r="AB251" t="str">
            <v/>
          </cell>
          <cell r="AC251" t="str">
            <v>2001-015</v>
          </cell>
        </row>
        <row r="252">
          <cell r="A252">
            <v>248</v>
          </cell>
          <cell r="B252" t="str">
            <v>GULF RESOURCES (KETAPANG) LTD.</v>
          </cell>
          <cell r="C252" t="str">
            <v>PAYANG-1</v>
          </cell>
          <cell r="D252" t="str">
            <v>3 A</v>
          </cell>
          <cell r="F252" t="str">
            <v>Sep Liq</v>
          </cell>
          <cell r="G252" t="str">
            <v>5264 EA</v>
          </cell>
          <cell r="H252" t="str">
            <v>mono</v>
          </cell>
          <cell r="I252" t="str">
            <v>700 cc</v>
          </cell>
          <cell r="J252">
            <v>37030</v>
          </cell>
          <cell r="K252" t="str">
            <v>22:30-22:50</v>
          </cell>
          <cell r="L252">
            <v>145</v>
          </cell>
          <cell r="M252">
            <v>68</v>
          </cell>
          <cell r="N252">
            <v>36894</v>
          </cell>
          <cell r="O252">
            <v>375</v>
          </cell>
          <cell r="P252">
            <v>76</v>
          </cell>
          <cell r="Q252" t="str">
            <v>-</v>
          </cell>
          <cell r="R252" t="str">
            <v/>
          </cell>
          <cell r="S252" t="str">
            <v>A12464</v>
          </cell>
          <cell r="T252" t="str">
            <v>Client</v>
          </cell>
          <cell r="U252" t="str">
            <v>Supriyanto</v>
          </cell>
          <cell r="V252" t="str">
            <v/>
          </cell>
          <cell r="AB252" t="str">
            <v/>
          </cell>
          <cell r="AC252" t="str">
            <v>2001-016</v>
          </cell>
        </row>
        <row r="253">
          <cell r="A253">
            <v>249</v>
          </cell>
          <cell r="B253" t="str">
            <v>GULF RESOURCES (KETAPANG) LTD.</v>
          </cell>
          <cell r="C253" t="str">
            <v>PAYANG-1</v>
          </cell>
          <cell r="D253" t="str">
            <v>3 A</v>
          </cell>
          <cell r="F253" t="str">
            <v>Sep Liq</v>
          </cell>
          <cell r="G253" t="str">
            <v>5041 EA</v>
          </cell>
          <cell r="H253" t="str">
            <v>mono</v>
          </cell>
          <cell r="I253" t="str">
            <v>700 cc</v>
          </cell>
          <cell r="J253">
            <v>37030</v>
          </cell>
          <cell r="K253" t="str">
            <v>23:00-23:20</v>
          </cell>
          <cell r="L253">
            <v>145</v>
          </cell>
          <cell r="M253">
            <v>68</v>
          </cell>
          <cell r="N253">
            <v>36894</v>
          </cell>
          <cell r="O253">
            <v>370</v>
          </cell>
          <cell r="P253">
            <v>76</v>
          </cell>
          <cell r="Q253" t="str">
            <v>-</v>
          </cell>
          <cell r="R253" t="str">
            <v/>
          </cell>
          <cell r="S253" t="str">
            <v>A16468</v>
          </cell>
          <cell r="T253" t="str">
            <v>Client</v>
          </cell>
          <cell r="U253" t="str">
            <v>Supriyanto</v>
          </cell>
          <cell r="V253" t="str">
            <v/>
          </cell>
          <cell r="AB253" t="str">
            <v/>
          </cell>
          <cell r="AC253" t="str">
            <v>2001-016</v>
          </cell>
        </row>
        <row r="254">
          <cell r="A254">
            <v>250</v>
          </cell>
          <cell r="B254" t="str">
            <v>GULF RESOURCES (KETAPANG) LTD.</v>
          </cell>
          <cell r="C254" t="str">
            <v>PAYANG-1</v>
          </cell>
          <cell r="D254" t="str">
            <v>3 A</v>
          </cell>
          <cell r="F254" t="str">
            <v>Sep Liq</v>
          </cell>
          <cell r="G254" t="str">
            <v>4989 EA</v>
          </cell>
          <cell r="H254" t="str">
            <v>mono</v>
          </cell>
          <cell r="I254" t="str">
            <v>700 cc</v>
          </cell>
          <cell r="J254">
            <v>37031</v>
          </cell>
          <cell r="K254" t="str">
            <v>12:00-12:20</v>
          </cell>
          <cell r="L254">
            <v>145</v>
          </cell>
          <cell r="M254">
            <v>68</v>
          </cell>
          <cell r="N254">
            <v>36894</v>
          </cell>
          <cell r="O254">
            <v>340</v>
          </cell>
          <cell r="P254">
            <v>76</v>
          </cell>
          <cell r="Q254" t="str">
            <v>-</v>
          </cell>
          <cell r="R254" t="str">
            <v/>
          </cell>
          <cell r="S254" t="str">
            <v>627499-D</v>
          </cell>
          <cell r="T254" t="str">
            <v>Client</v>
          </cell>
          <cell r="U254" t="str">
            <v>Supriyanto</v>
          </cell>
          <cell r="V254" t="str">
            <v/>
          </cell>
          <cell r="AB254" t="str">
            <v/>
          </cell>
          <cell r="AC254" t="str">
            <v>2001-016</v>
          </cell>
        </row>
        <row r="255">
          <cell r="A255">
            <v>251</v>
          </cell>
          <cell r="B255" t="str">
            <v>GULF RESOURCES (KETAPANG) LTD.</v>
          </cell>
          <cell r="C255" t="str">
            <v>PAYANG-1</v>
          </cell>
          <cell r="D255" t="str">
            <v>3 A</v>
          </cell>
          <cell r="F255" t="str">
            <v>Sep Liq</v>
          </cell>
          <cell r="G255" t="str">
            <v>4426 EA</v>
          </cell>
          <cell r="H255" t="str">
            <v>mono</v>
          </cell>
          <cell r="I255" t="str">
            <v>700 cc</v>
          </cell>
          <cell r="J255">
            <v>37031</v>
          </cell>
          <cell r="K255" t="str">
            <v>12:30-12:50</v>
          </cell>
          <cell r="L255">
            <v>145</v>
          </cell>
          <cell r="M255">
            <v>68</v>
          </cell>
          <cell r="N255">
            <v>36894</v>
          </cell>
          <cell r="O255">
            <v>340</v>
          </cell>
          <cell r="P255">
            <v>76</v>
          </cell>
          <cell r="Q255" t="str">
            <v>-</v>
          </cell>
          <cell r="R255" t="str">
            <v/>
          </cell>
          <cell r="S255" t="str">
            <v>627517-D</v>
          </cell>
          <cell r="T255" t="str">
            <v>Client</v>
          </cell>
          <cell r="U255" t="str">
            <v>Supriyanto</v>
          </cell>
          <cell r="V255" t="str">
            <v/>
          </cell>
          <cell r="AB255" t="str">
            <v/>
          </cell>
          <cell r="AC255" t="str">
            <v>2001-016</v>
          </cell>
        </row>
        <row r="256">
          <cell r="A256">
            <v>252</v>
          </cell>
          <cell r="B256" t="str">
            <v>YPF Maxus Southeast Sumatra B.V.</v>
          </cell>
          <cell r="C256" t="str">
            <v>NORTH WANDA B - 7</v>
          </cell>
          <cell r="D256" t="str">
            <v/>
          </cell>
          <cell r="F256" t="str">
            <v>Sep Gas</v>
          </cell>
          <cell r="G256" t="str">
            <v>A 12464</v>
          </cell>
          <cell r="H256" t="str">
            <v>GERZAT</v>
          </cell>
          <cell r="I256" t="str">
            <v>20 Litres</v>
          </cell>
          <cell r="J256" t="str">
            <v>5/22/01</v>
          </cell>
          <cell r="K256" t="str">
            <v>10,00-10,36</v>
          </cell>
          <cell r="L256" t="str">
            <v>350</v>
          </cell>
          <cell r="M256" t="str">
            <v>145</v>
          </cell>
          <cell r="N256">
            <v>37248</v>
          </cell>
          <cell r="O256" t="str">
            <v>310</v>
          </cell>
          <cell r="P256" t="str">
            <v>91</v>
          </cell>
          <cell r="Q256" t="str">
            <v>-</v>
          </cell>
          <cell r="S256" t="str">
            <v>84A00369</v>
          </cell>
          <cell r="T256" t="str">
            <v>Client</v>
          </cell>
          <cell r="AC256" t="str">
            <v>2001-017</v>
          </cell>
        </row>
        <row r="257">
          <cell r="A257">
            <v>253</v>
          </cell>
          <cell r="B257" t="str">
            <v>YPF Maxus Southeast Sumatra B.V.</v>
          </cell>
          <cell r="C257" t="str">
            <v>NORTH WANDA B - 7</v>
          </cell>
          <cell r="D257" t="str">
            <v/>
          </cell>
          <cell r="F257" t="str">
            <v>Sep Gas</v>
          </cell>
          <cell r="G257" t="str">
            <v>A 16468</v>
          </cell>
          <cell r="H257" t="str">
            <v>GERZAT</v>
          </cell>
          <cell r="I257" t="str">
            <v>20 Litres</v>
          </cell>
          <cell r="J257" t="str">
            <v>5/22/01</v>
          </cell>
          <cell r="K257" t="str">
            <v>10,36-11.050,36</v>
          </cell>
          <cell r="L257" t="str">
            <v>350</v>
          </cell>
          <cell r="M257" t="str">
            <v>145</v>
          </cell>
          <cell r="N257">
            <v>37248</v>
          </cell>
          <cell r="O257" t="str">
            <v>310</v>
          </cell>
          <cell r="P257" t="str">
            <v>91</v>
          </cell>
          <cell r="Q257" t="str">
            <v>-</v>
          </cell>
          <cell r="S257" t="str">
            <v>WIE-3902</v>
          </cell>
          <cell r="T257" t="str">
            <v>Client</v>
          </cell>
          <cell r="AC257" t="str">
            <v>2001-017</v>
          </cell>
        </row>
        <row r="258">
          <cell r="A258">
            <v>254</v>
          </cell>
          <cell r="B258" t="str">
            <v>YPF Maxus Southeast Sumatra B.V.</v>
          </cell>
          <cell r="C258" t="str">
            <v>FRON KF&amp;PF</v>
          </cell>
          <cell r="F258" t="str">
            <v>Sep Liq</v>
          </cell>
          <cell r="G258" t="str">
            <v>WIE 3902</v>
          </cell>
          <cell r="H258" t="str">
            <v>WHITEY</v>
          </cell>
          <cell r="I258" t="str">
            <v>1000 CC</v>
          </cell>
          <cell r="J258">
            <v>37033</v>
          </cell>
          <cell r="K258" t="str">
            <v>10.00-10.36</v>
          </cell>
          <cell r="L258">
            <v>350</v>
          </cell>
          <cell r="M258">
            <v>145</v>
          </cell>
          <cell r="N258">
            <v>37248</v>
          </cell>
          <cell r="Q258" t="str">
            <v>Supriyanto</v>
          </cell>
          <cell r="S258" t="str">
            <v>WIE-3899</v>
          </cell>
          <cell r="T258" t="str">
            <v>Client</v>
          </cell>
          <cell r="AC258" t="str">
            <v>2001-017</v>
          </cell>
        </row>
        <row r="259">
          <cell r="A259">
            <v>255</v>
          </cell>
          <cell r="B259" t="str">
            <v>YPF Maxus Southeast Sumatra B.V.</v>
          </cell>
          <cell r="C259" t="str">
            <v>FRON KF&amp;PF</v>
          </cell>
          <cell r="F259" t="str">
            <v>Sep Liq</v>
          </cell>
          <cell r="G259" t="str">
            <v>WIE 3909</v>
          </cell>
          <cell r="H259" t="str">
            <v>WHITEY</v>
          </cell>
          <cell r="I259" t="str">
            <v>1000 CC</v>
          </cell>
          <cell r="J259">
            <v>37033</v>
          </cell>
          <cell r="K259" t="str">
            <v>10,36-11,05</v>
          </cell>
          <cell r="L259">
            <v>350</v>
          </cell>
          <cell r="M259">
            <v>145</v>
          </cell>
          <cell r="N259">
            <v>37248</v>
          </cell>
          <cell r="Q259" t="str">
            <v>Supriyanto</v>
          </cell>
          <cell r="S259">
            <v>851020</v>
          </cell>
          <cell r="T259" t="str">
            <v>Client</v>
          </cell>
          <cell r="AC259" t="str">
            <v>2001-017</v>
          </cell>
        </row>
        <row r="260">
          <cell r="A260">
            <v>256</v>
          </cell>
          <cell r="B260" t="str">
            <v>GULF RESOURCES (RAMBA) LTD.</v>
          </cell>
          <cell r="C260" t="str">
            <v>JOB PERTAMINA - DEVON ENERGY (TUBAN).</v>
          </cell>
          <cell r="D260" t="str">
            <v>SUKOWATI # 2</v>
          </cell>
          <cell r="E260" t="str">
            <v>#1</v>
          </cell>
          <cell r="F260" t="str">
            <v>Sep Gas</v>
          </cell>
          <cell r="G260" t="str">
            <v>1508 A</v>
          </cell>
          <cell r="H260" t="str">
            <v>LUXFER</v>
          </cell>
          <cell r="I260" t="str">
            <v>20 Litres</v>
          </cell>
          <cell r="J260" t="str">
            <v>05/26/01</v>
          </cell>
          <cell r="K260" t="str">
            <v>15.05-15.10</v>
          </cell>
          <cell r="L260" t="str">
            <v>389</v>
          </cell>
          <cell r="M260" t="str">
            <v>193</v>
          </cell>
          <cell r="N260">
            <v>37248</v>
          </cell>
          <cell r="O260" t="str">
            <v/>
          </cell>
          <cell r="P260" t="str">
            <v/>
          </cell>
          <cell r="Q260" t="str">
            <v>-</v>
          </cell>
          <cell r="S260" t="str">
            <v>WIE-3822</v>
          </cell>
          <cell r="T260" t="str">
            <v>Client</v>
          </cell>
          <cell r="AC260" t="str">
            <v>2001-017</v>
          </cell>
        </row>
        <row r="261">
          <cell r="A261">
            <v>257</v>
          </cell>
          <cell r="B261" t="str">
            <v>GULF RESOURCES (RAMBA) LTD.</v>
          </cell>
          <cell r="C261" t="str">
            <v>JOB PERTAMINA - DEVON ENERGY (TUBAN).</v>
          </cell>
          <cell r="D261" t="str">
            <v>SUKOWATI # 2</v>
          </cell>
          <cell r="E261" t="str">
            <v>#1</v>
          </cell>
          <cell r="F261" t="str">
            <v>Sep Gas</v>
          </cell>
          <cell r="G261" t="str">
            <v>1513 A</v>
          </cell>
          <cell r="H261" t="str">
            <v>LUXFER</v>
          </cell>
          <cell r="I261" t="str">
            <v>20 Litres</v>
          </cell>
          <cell r="J261" t="str">
            <v>05/26/01</v>
          </cell>
          <cell r="K261" t="str">
            <v>15.17-15.2210</v>
          </cell>
          <cell r="L261" t="str">
            <v>389</v>
          </cell>
          <cell r="M261" t="str">
            <v>193</v>
          </cell>
          <cell r="N261">
            <v>37248</v>
          </cell>
          <cell r="O261" t="str">
            <v/>
          </cell>
          <cell r="P261" t="str">
            <v/>
          </cell>
          <cell r="Q261" t="str">
            <v>-</v>
          </cell>
          <cell r="S261" t="str">
            <v>79A2805</v>
          </cell>
          <cell r="T261" t="str">
            <v>Client</v>
          </cell>
          <cell r="AC261" t="str">
            <v>2001-017</v>
          </cell>
        </row>
        <row r="262">
          <cell r="A262">
            <v>258</v>
          </cell>
          <cell r="B262" t="str">
            <v>BP MURIAH LTD.</v>
          </cell>
          <cell r="C262" t="str">
            <v>CENTRAL KEPODANG</v>
          </cell>
          <cell r="D262" t="str">
            <v>1</v>
          </cell>
          <cell r="F262" t="str">
            <v>Sep Gas</v>
          </cell>
          <cell r="J262">
            <v>37037</v>
          </cell>
          <cell r="K262" t="str">
            <v>20.30-21.00</v>
          </cell>
          <cell r="L262" t="str">
            <v>189</v>
          </cell>
          <cell r="M262" t="str">
            <v>66</v>
          </cell>
          <cell r="N262">
            <v>37248</v>
          </cell>
          <cell r="O262">
            <v>170</v>
          </cell>
          <cell r="P262">
            <v>82</v>
          </cell>
          <cell r="Q262" t="str">
            <v>-</v>
          </cell>
          <cell r="R262" t="str">
            <v/>
          </cell>
          <cell r="S262" t="str">
            <v>WIE-3856</v>
          </cell>
          <cell r="T262" t="str">
            <v>Client</v>
          </cell>
          <cell r="U262" t="str">
            <v>Supriyanto</v>
          </cell>
          <cell r="AB262" t="str">
            <v/>
          </cell>
          <cell r="AC262" t="str">
            <v>2001-017</v>
          </cell>
        </row>
        <row r="263">
          <cell r="A263">
            <v>259</v>
          </cell>
          <cell r="B263" t="str">
            <v>BP MURIAH LTD.</v>
          </cell>
          <cell r="C263" t="str">
            <v>CENTRAL KEPODANG</v>
          </cell>
          <cell r="D263" t="str">
            <v>1</v>
          </cell>
          <cell r="F263" t="str">
            <v>Sep Gas</v>
          </cell>
          <cell r="J263">
            <v>37038</v>
          </cell>
          <cell r="K263" t="str">
            <v>00:00-01:00</v>
          </cell>
          <cell r="L263" t="str">
            <v>207</v>
          </cell>
          <cell r="M263" t="str">
            <v>86</v>
          </cell>
          <cell r="N263">
            <v>37248</v>
          </cell>
          <cell r="O263">
            <v>200</v>
          </cell>
          <cell r="P263">
            <v>82</v>
          </cell>
          <cell r="Q263" t="str">
            <v>-</v>
          </cell>
          <cell r="R263" t="str">
            <v/>
          </cell>
          <cell r="S263" t="str">
            <v>RFL-AB0228</v>
          </cell>
          <cell r="T263" t="str">
            <v>Client</v>
          </cell>
          <cell r="U263" t="str">
            <v>Supriyanto</v>
          </cell>
          <cell r="AB263" t="str">
            <v/>
          </cell>
          <cell r="AC263" t="str">
            <v>2001-017</v>
          </cell>
        </row>
        <row r="264">
          <cell r="A264">
            <v>260</v>
          </cell>
          <cell r="B264" t="str">
            <v>BP MURIAH LTD.</v>
          </cell>
          <cell r="C264" t="str">
            <v>CENTRAL KEPODANG</v>
          </cell>
          <cell r="D264" t="str">
            <v>1</v>
          </cell>
          <cell r="F264" t="str">
            <v>Sep Gas</v>
          </cell>
          <cell r="J264">
            <v>37038</v>
          </cell>
          <cell r="K264" t="str">
            <v>00:35-'01:05</v>
          </cell>
          <cell r="L264" t="str">
            <v>208</v>
          </cell>
          <cell r="M264" t="str">
            <v>83</v>
          </cell>
          <cell r="N264">
            <v>37248</v>
          </cell>
          <cell r="O264">
            <v>200</v>
          </cell>
          <cell r="P264">
            <v>82</v>
          </cell>
          <cell r="Q264" t="str">
            <v>-</v>
          </cell>
          <cell r="R264" t="str">
            <v/>
          </cell>
          <cell r="S264" t="str">
            <v>RFL-08</v>
          </cell>
          <cell r="T264" t="str">
            <v>Client</v>
          </cell>
          <cell r="U264" t="str">
            <v>Supriyanto</v>
          </cell>
          <cell r="AB264" t="str">
            <v/>
          </cell>
          <cell r="AC264" t="str">
            <v>2001-017</v>
          </cell>
        </row>
        <row r="265">
          <cell r="A265">
            <v>261</v>
          </cell>
          <cell r="B265" t="str">
            <v>BP MURIAH LTD.</v>
          </cell>
          <cell r="C265" t="str">
            <v>CENTRAL KEPODANG</v>
          </cell>
          <cell r="D265">
            <v>2</v>
          </cell>
          <cell r="F265" t="str">
            <v>Sep Gas</v>
          </cell>
          <cell r="J265">
            <v>37041</v>
          </cell>
          <cell r="K265" t="str">
            <v>00:05-00:35</v>
          </cell>
          <cell r="L265" t="str">
            <v>220</v>
          </cell>
          <cell r="M265" t="str">
            <v>89</v>
          </cell>
          <cell r="N265">
            <v>36915</v>
          </cell>
          <cell r="O265">
            <v>220</v>
          </cell>
          <cell r="P265">
            <v>82</v>
          </cell>
          <cell r="Q265" t="str">
            <v>-</v>
          </cell>
          <cell r="R265" t="str">
            <v/>
          </cell>
          <cell r="S265" t="str">
            <v>LMGB0020</v>
          </cell>
          <cell r="T265" t="str">
            <v>Client</v>
          </cell>
          <cell r="U265" t="str">
            <v>Supriyanto</v>
          </cell>
          <cell r="AB265" t="str">
            <v/>
          </cell>
          <cell r="AC265" t="str">
            <v>2001-018</v>
          </cell>
        </row>
        <row r="266">
          <cell r="A266">
            <v>262</v>
          </cell>
          <cell r="B266" t="str">
            <v>BP MURIAH LTD.</v>
          </cell>
          <cell r="C266" t="str">
            <v>CENTRAL KEPODANG</v>
          </cell>
          <cell r="D266">
            <v>2</v>
          </cell>
          <cell r="F266" t="str">
            <v>Sep Gas</v>
          </cell>
          <cell r="G266" t="str">
            <v>CLI-0035</v>
          </cell>
          <cell r="J266">
            <v>37041</v>
          </cell>
          <cell r="K266" t="str">
            <v>00:40-01:10</v>
          </cell>
          <cell r="L266" t="str">
            <v>220</v>
          </cell>
          <cell r="M266" t="str">
            <v>89</v>
          </cell>
          <cell r="N266" t="str">
            <v>00/01/01</v>
          </cell>
          <cell r="O266">
            <v>220</v>
          </cell>
          <cell r="P266">
            <v>82</v>
          </cell>
          <cell r="Q266" t="str">
            <v>-</v>
          </cell>
          <cell r="R266" t="str">
            <v>-</v>
          </cell>
          <cell r="S266" t="str">
            <v>-</v>
          </cell>
          <cell r="T266" t="str">
            <v>-</v>
          </cell>
          <cell r="U266" t="str">
            <v>-</v>
          </cell>
          <cell r="AB266" t="str">
            <v/>
          </cell>
          <cell r="AC266" t="str">
            <v>2001-019</v>
          </cell>
        </row>
        <row r="267">
          <cell r="A267">
            <v>263</v>
          </cell>
          <cell r="B267" t="str">
            <v>BP MURIAH LTD.</v>
          </cell>
          <cell r="C267" t="str">
            <v>CENTRAL KEPODANG</v>
          </cell>
          <cell r="D267">
            <v>2</v>
          </cell>
          <cell r="F267" t="str">
            <v>Sep Gas</v>
          </cell>
          <cell r="G267" t="str">
            <v>GPTC-0102</v>
          </cell>
          <cell r="J267">
            <v>37040</v>
          </cell>
          <cell r="K267" t="str">
            <v>23:30-'00:00</v>
          </cell>
          <cell r="L267" t="str">
            <v>215</v>
          </cell>
          <cell r="M267" t="str">
            <v>89</v>
          </cell>
          <cell r="N267" t="str">
            <v>00/01/01</v>
          </cell>
          <cell r="O267">
            <v>220</v>
          </cell>
          <cell r="P267">
            <v>82</v>
          </cell>
          <cell r="Q267" t="str">
            <v>-</v>
          </cell>
          <cell r="R267" t="str">
            <v>-</v>
          </cell>
          <cell r="S267" t="str">
            <v>-</v>
          </cell>
          <cell r="T267" t="str">
            <v>-</v>
          </cell>
          <cell r="U267" t="str">
            <v>-</v>
          </cell>
          <cell r="AB267" t="str">
            <v/>
          </cell>
          <cell r="AC267" t="str">
            <v>2001-019</v>
          </cell>
        </row>
        <row r="268">
          <cell r="A268">
            <v>264</v>
          </cell>
          <cell r="B268" t="str">
            <v>JOB PERTAMINA-SANTAFE (TUBAN).</v>
          </cell>
          <cell r="C268" t="str">
            <v>SUKOWATI - 1</v>
          </cell>
          <cell r="D268" t="str">
            <v>1</v>
          </cell>
          <cell r="F268" t="str">
            <v>Sep Gas</v>
          </cell>
          <cell r="G268" t="str">
            <v>RFL-038</v>
          </cell>
          <cell r="J268">
            <v>37038</v>
          </cell>
          <cell r="K268" t="str">
            <v>11:30-11:45</v>
          </cell>
          <cell r="L268" t="str">
            <v>250</v>
          </cell>
          <cell r="M268" t="str">
            <v>105</v>
          </cell>
          <cell r="N268">
            <v>36920</v>
          </cell>
          <cell r="O268">
            <v>248</v>
          </cell>
          <cell r="P268">
            <v>85</v>
          </cell>
          <cell r="Q268" t="str">
            <v>-</v>
          </cell>
          <cell r="R268" t="str">
            <v>-</v>
          </cell>
          <cell r="S268" t="str">
            <v>-</v>
          </cell>
          <cell r="T268" t="str">
            <v>-</v>
          </cell>
          <cell r="U268" t="str">
            <v>-</v>
          </cell>
          <cell r="AB268" t="str">
            <v/>
          </cell>
          <cell r="AC268" t="str">
            <v>2001-020</v>
          </cell>
        </row>
        <row r="269">
          <cell r="A269">
            <v>265</v>
          </cell>
          <cell r="B269" t="str">
            <v>JOB PERTAMINA-SANTAFE (TUBAN).</v>
          </cell>
          <cell r="C269" t="str">
            <v>SUKOWATI - 1</v>
          </cell>
          <cell r="D269" t="str">
            <v>1</v>
          </cell>
          <cell r="F269" t="str">
            <v>Sep Gas</v>
          </cell>
          <cell r="G269" t="str">
            <v>WIA2253</v>
          </cell>
          <cell r="J269">
            <v>37038</v>
          </cell>
          <cell r="K269" t="str">
            <v>12:30-11:45</v>
          </cell>
          <cell r="L269">
            <v>215</v>
          </cell>
          <cell r="M269">
            <v>122</v>
          </cell>
          <cell r="N269" t="str">
            <v>00/02/01</v>
          </cell>
          <cell r="O269">
            <v>250</v>
          </cell>
          <cell r="P269">
            <v>85</v>
          </cell>
          <cell r="Q269" t="str">
            <v>-</v>
          </cell>
          <cell r="R269" t="str">
            <v>-</v>
          </cell>
          <cell r="S269" t="str">
            <v>-</v>
          </cell>
          <cell r="T269" t="str">
            <v>-</v>
          </cell>
          <cell r="U269" t="str">
            <v>-</v>
          </cell>
          <cell r="AB269" t="str">
            <v/>
          </cell>
          <cell r="AC269" t="str">
            <v>2001-021</v>
          </cell>
        </row>
        <row r="270">
          <cell r="A270">
            <v>266</v>
          </cell>
          <cell r="B270" t="str">
            <v>JOB PERTAMINA-SANTAFE (TUBAN).</v>
          </cell>
          <cell r="C270" t="str">
            <v>SUKOWATI - 1</v>
          </cell>
          <cell r="D270" t="str">
            <v>1</v>
          </cell>
          <cell r="F270" t="str">
            <v>Sep Gas</v>
          </cell>
          <cell r="G270" t="str">
            <v>WIA1918</v>
          </cell>
          <cell r="J270">
            <v>37038</v>
          </cell>
          <cell r="K270" t="str">
            <v>15:45-16:00</v>
          </cell>
          <cell r="L270">
            <v>377</v>
          </cell>
          <cell r="M270">
            <v>84</v>
          </cell>
          <cell r="N270" t="str">
            <v>00/02/01</v>
          </cell>
          <cell r="O270">
            <v>290</v>
          </cell>
          <cell r="P270">
            <v>85</v>
          </cell>
          <cell r="Q270" t="str">
            <v>-</v>
          </cell>
          <cell r="R270" t="str">
            <v>-</v>
          </cell>
          <cell r="S270" t="str">
            <v>-</v>
          </cell>
          <cell r="T270" t="str">
            <v>-</v>
          </cell>
          <cell r="U270" t="str">
            <v>-</v>
          </cell>
          <cell r="AB270" t="str">
            <v/>
          </cell>
          <cell r="AC270" t="str">
            <v>2001-021</v>
          </cell>
        </row>
        <row r="271">
          <cell r="A271">
            <v>267</v>
          </cell>
          <cell r="B271" t="str">
            <v>JOB PERTAMINA-SANTAFE (TUBAN).</v>
          </cell>
          <cell r="C271" t="str">
            <v>SUKOWATI - 1</v>
          </cell>
          <cell r="D271" t="str">
            <v>1</v>
          </cell>
          <cell r="F271" t="str">
            <v>Sep Gas</v>
          </cell>
          <cell r="G271" t="str">
            <v>WIE3898</v>
          </cell>
          <cell r="J271">
            <v>37038</v>
          </cell>
          <cell r="K271" t="str">
            <v>11:30-11:45</v>
          </cell>
          <cell r="L271">
            <v>225</v>
          </cell>
          <cell r="M271">
            <v>72</v>
          </cell>
          <cell r="N271" t="str">
            <v>00/02/01</v>
          </cell>
          <cell r="O271">
            <v>330</v>
          </cell>
          <cell r="P271">
            <v>73</v>
          </cell>
          <cell r="Q271" t="str">
            <v>-</v>
          </cell>
          <cell r="R271" t="str">
            <v>-</v>
          </cell>
          <cell r="S271" t="str">
            <v>-</v>
          </cell>
          <cell r="T271" t="str">
            <v>-</v>
          </cell>
          <cell r="U271" t="str">
            <v>-</v>
          </cell>
          <cell r="AB271" t="str">
            <v/>
          </cell>
          <cell r="AC271" t="str">
            <v>2001-021</v>
          </cell>
        </row>
        <row r="272">
          <cell r="A272">
            <v>268</v>
          </cell>
          <cell r="B272" t="str">
            <v>JOB PERTAMINA-SANTAFE (TUBAN).</v>
          </cell>
          <cell r="C272" t="str">
            <v>SUKOWATI - 1</v>
          </cell>
          <cell r="D272" t="str">
            <v>1</v>
          </cell>
          <cell r="F272" t="str">
            <v>Sep Gas</v>
          </cell>
          <cell r="G272" t="str">
            <v>LPV-1058</v>
          </cell>
          <cell r="J272">
            <v>37038</v>
          </cell>
          <cell r="K272" t="str">
            <v>11:45-12:00</v>
          </cell>
          <cell r="L272">
            <v>433</v>
          </cell>
          <cell r="M272">
            <v>134</v>
          </cell>
          <cell r="N272" t="str">
            <v>00/02/01</v>
          </cell>
          <cell r="O272">
            <v>355</v>
          </cell>
          <cell r="P272">
            <v>73</v>
          </cell>
          <cell r="Q272" t="str">
            <v>-</v>
          </cell>
          <cell r="R272" t="str">
            <v>-</v>
          </cell>
          <cell r="S272" t="str">
            <v>-</v>
          </cell>
          <cell r="T272" t="str">
            <v>-</v>
          </cell>
          <cell r="U272" t="str">
            <v>-</v>
          </cell>
          <cell r="AB272" t="str">
            <v/>
          </cell>
          <cell r="AC272" t="str">
            <v>2001-021</v>
          </cell>
        </row>
        <row r="273">
          <cell r="A273">
            <v>269</v>
          </cell>
          <cell r="B273" t="str">
            <v>JOB PERTAMINA-SANTAFE (TUBAN).</v>
          </cell>
          <cell r="C273" t="str">
            <v>SUKOWATI - 1</v>
          </cell>
          <cell r="D273" t="str">
            <v>1</v>
          </cell>
          <cell r="F273" t="str">
            <v>Sep Gas</v>
          </cell>
          <cell r="G273">
            <v>85109</v>
          </cell>
          <cell r="J273">
            <v>37038</v>
          </cell>
          <cell r="K273" t="str">
            <v>15:45-16:00</v>
          </cell>
          <cell r="L273" t="str">
            <v>290</v>
          </cell>
          <cell r="M273" t="str">
            <v>137</v>
          </cell>
          <cell r="N273" t="str">
            <v>00/02/01</v>
          </cell>
          <cell r="O273">
            <v>380</v>
          </cell>
          <cell r="P273">
            <v>73</v>
          </cell>
          <cell r="Q273" t="str">
            <v>-</v>
          </cell>
          <cell r="R273" t="str">
            <v>-</v>
          </cell>
          <cell r="S273" t="str">
            <v>-</v>
          </cell>
          <cell r="T273" t="str">
            <v>-</v>
          </cell>
          <cell r="U273" t="str">
            <v>-</v>
          </cell>
          <cell r="AB273" t="str">
            <v/>
          </cell>
          <cell r="AC273" t="str">
            <v>2001-022</v>
          </cell>
        </row>
        <row r="274">
          <cell r="A274">
            <v>270</v>
          </cell>
          <cell r="B274" t="str">
            <v>CONOCO INDONESIA INC.</v>
          </cell>
          <cell r="C274" t="str">
            <v>North Belut - 5</v>
          </cell>
          <cell r="D274" t="str">
            <v>1</v>
          </cell>
          <cell r="F274" t="str">
            <v>Sep Liq</v>
          </cell>
          <cell r="G274" t="str">
            <v>459N212</v>
          </cell>
          <cell r="H274" t="str">
            <v>10000 psig</v>
          </cell>
          <cell r="I274" t="str">
            <v>624 cc</v>
          </cell>
          <cell r="J274" t="str">
            <v/>
          </cell>
          <cell r="K274" t="str">
            <v/>
          </cell>
          <cell r="L274" t="str">
            <v/>
          </cell>
          <cell r="M274" t="str">
            <v/>
          </cell>
          <cell r="N274" t="str">
            <v>00/02/01</v>
          </cell>
          <cell r="O274" t="str">
            <v/>
          </cell>
          <cell r="P274" t="str">
            <v/>
          </cell>
          <cell r="Q274" t="str">
            <v>-</v>
          </cell>
          <cell r="R274" t="str">
            <v>-</v>
          </cell>
          <cell r="S274" t="str">
            <v>-</v>
          </cell>
          <cell r="T274" t="str">
            <v>-</v>
          </cell>
          <cell r="U274" t="str">
            <v>-</v>
          </cell>
          <cell r="V274" t="str">
            <v>May 28/01</v>
          </cell>
          <cell r="W274" t="str">
            <v>Bintang Silaen</v>
          </cell>
          <cell r="X274" t="str">
            <v>May 29/01</v>
          </cell>
          <cell r="AB274" t="str">
            <v>Transf to Flopetrol Cyl</v>
          </cell>
          <cell r="AC274" t="str">
            <v>2001-022</v>
          </cell>
        </row>
        <row r="275">
          <cell r="A275">
            <v>271</v>
          </cell>
          <cell r="B275" t="str">
            <v>CONOCO INDONESIA INC.</v>
          </cell>
          <cell r="C275" t="str">
            <v>North Belut - 5</v>
          </cell>
          <cell r="D275" t="str">
            <v>1</v>
          </cell>
          <cell r="F275" t="str">
            <v>Sep Gas</v>
          </cell>
          <cell r="G275" t="str">
            <v>None</v>
          </cell>
          <cell r="H275" t="str">
            <v>None</v>
          </cell>
          <cell r="I275" t="str">
            <v>None</v>
          </cell>
          <cell r="N275" t="str">
            <v>00/02/01</v>
          </cell>
          <cell r="Q275" t="str">
            <v>Bintang Silaen</v>
          </cell>
          <cell r="R275" t="str">
            <v>-</v>
          </cell>
          <cell r="S275" t="str">
            <v>557-DU</v>
          </cell>
          <cell r="T275" t="str">
            <v>Halliburton</v>
          </cell>
          <cell r="U275" t="str">
            <v>Bintang Silaen</v>
          </cell>
          <cell r="V275" t="str">
            <v>May 28/01</v>
          </cell>
          <cell r="W275" t="str">
            <v>Bintang Silaen</v>
          </cell>
          <cell r="X275" t="str">
            <v>May 29/01</v>
          </cell>
          <cell r="AB275" t="str">
            <v>Sample Habis buat analisa</v>
          </cell>
          <cell r="AC275" t="str">
            <v>2001-022</v>
          </cell>
        </row>
        <row r="276">
          <cell r="A276">
            <v>272</v>
          </cell>
          <cell r="B276" t="str">
            <v>CONOCO INDONESIA INC.</v>
          </cell>
          <cell r="C276" t="str">
            <v>North Belut - 5</v>
          </cell>
          <cell r="D276" t="str">
            <v>1</v>
          </cell>
          <cell r="F276" t="str">
            <v>Sep Gas</v>
          </cell>
          <cell r="G276" t="str">
            <v>9214/249</v>
          </cell>
          <cell r="H276" t="str">
            <v>10000 psig</v>
          </cell>
          <cell r="I276" t="str">
            <v>624 cc</v>
          </cell>
          <cell r="N276" t="str">
            <v>00/02/01</v>
          </cell>
          <cell r="Q276" t="str">
            <v>Bintang Silaen</v>
          </cell>
          <cell r="R276" t="str">
            <v>May 08/01</v>
          </cell>
          <cell r="S276" t="str">
            <v>79A-2762</v>
          </cell>
          <cell r="T276" t="str">
            <v>Halliburton</v>
          </cell>
          <cell r="U276" t="str">
            <v>Bintang Silaen</v>
          </cell>
          <cell r="V276" t="str">
            <v>May 28/01</v>
          </cell>
          <cell r="W276" t="str">
            <v>Bintang Silaen</v>
          </cell>
          <cell r="X276" t="str">
            <v>May 29/01</v>
          </cell>
          <cell r="AC276" t="str">
            <v>2001-003</v>
          </cell>
        </row>
        <row r="277">
          <cell r="A277">
            <v>273</v>
          </cell>
          <cell r="B277" t="str">
            <v>CONOCO INDONESIA INC.</v>
          </cell>
          <cell r="C277" t="str">
            <v>North Belut - 5</v>
          </cell>
          <cell r="D277" t="str">
            <v>1</v>
          </cell>
          <cell r="F277" t="str">
            <v>Sep Gas</v>
          </cell>
          <cell r="G277">
            <v>627492</v>
          </cell>
          <cell r="H277" t="str">
            <v>5000 psig</v>
          </cell>
          <cell r="I277" t="str">
            <v>1000 cc</v>
          </cell>
          <cell r="N277" t="str">
            <v>00/02/01</v>
          </cell>
          <cell r="Q277" t="str">
            <v>Bintang Silaen</v>
          </cell>
          <cell r="R277" t="str">
            <v>May 08/01</v>
          </cell>
          <cell r="S277" t="str">
            <v>1291-A</v>
          </cell>
          <cell r="T277" t="str">
            <v>Halliburton</v>
          </cell>
          <cell r="U277" t="str">
            <v>Bintang Silaen</v>
          </cell>
          <cell r="V277" t="str">
            <v>May 28/01</v>
          </cell>
          <cell r="W277" t="str">
            <v>Bintang Silaen</v>
          </cell>
          <cell r="X277" t="str">
            <v>May 29/01</v>
          </cell>
          <cell r="AC277" t="str">
            <v>2001-003</v>
          </cell>
        </row>
        <row r="278">
          <cell r="A278">
            <v>274</v>
          </cell>
          <cell r="B278" t="str">
            <v>CONOCO INDONESIA INC.</v>
          </cell>
          <cell r="C278" t="str">
            <v>North Belut - 5</v>
          </cell>
          <cell r="D278" t="str">
            <v>1</v>
          </cell>
          <cell r="F278" t="str">
            <v>Sep OIL</v>
          </cell>
          <cell r="G278">
            <v>22226.103999999999</v>
          </cell>
          <cell r="H278" t="str">
            <v>10000 psig</v>
          </cell>
          <cell r="I278" t="str">
            <v>624 cc</v>
          </cell>
          <cell r="N278" t="str">
            <v>00/02/01</v>
          </cell>
          <cell r="Q278" t="str">
            <v>Bintang Silaen</v>
          </cell>
          <cell r="R278" t="str">
            <v>May 09/01</v>
          </cell>
          <cell r="S278" t="str">
            <v>79A-2754</v>
          </cell>
          <cell r="T278" t="str">
            <v>Halliburton</v>
          </cell>
          <cell r="U278" t="str">
            <v>Bintang Silaen</v>
          </cell>
          <cell r="V278" t="str">
            <v>May 28/01</v>
          </cell>
          <cell r="W278" t="str">
            <v>Bintang Silaen</v>
          </cell>
          <cell r="X278" t="str">
            <v>May 29/01</v>
          </cell>
          <cell r="AC278" t="str">
            <v>2001-003</v>
          </cell>
        </row>
        <row r="279">
          <cell r="A279">
            <v>275</v>
          </cell>
          <cell r="B279" t="str">
            <v>CONOCO INDONESIA INC.</v>
          </cell>
          <cell r="C279" t="str">
            <v>North Belut - 5</v>
          </cell>
          <cell r="D279" t="str">
            <v>1</v>
          </cell>
          <cell r="F279" t="str">
            <v>Sep OIL</v>
          </cell>
          <cell r="G279" t="str">
            <v>0459N74</v>
          </cell>
          <cell r="H279" t="str">
            <v>10000 psig</v>
          </cell>
          <cell r="I279" t="str">
            <v>624 cc</v>
          </cell>
          <cell r="N279" t="str">
            <v>00/02/01</v>
          </cell>
          <cell r="Q279" t="str">
            <v>Bintang Silaen</v>
          </cell>
          <cell r="R279" t="str">
            <v>May 09/01</v>
          </cell>
          <cell r="S279" t="str">
            <v>2492-A</v>
          </cell>
          <cell r="T279" t="str">
            <v>Halliburton</v>
          </cell>
          <cell r="U279" t="str">
            <v>Bintang Silaen</v>
          </cell>
          <cell r="V279" t="str">
            <v>May 28/01</v>
          </cell>
          <cell r="W279" t="str">
            <v>Bintang Silaen</v>
          </cell>
          <cell r="X279" t="str">
            <v>May 29/01</v>
          </cell>
          <cell r="AC279" t="str">
            <v>2001-003</v>
          </cell>
        </row>
        <row r="280">
          <cell r="A280">
            <v>276</v>
          </cell>
          <cell r="B280" t="str">
            <v>CONOCO INDONESIA INC.</v>
          </cell>
          <cell r="C280" t="str">
            <v>North Belut - 5</v>
          </cell>
          <cell r="D280">
            <v>2</v>
          </cell>
          <cell r="F280" t="str">
            <v>Sep Gas</v>
          </cell>
          <cell r="G280" t="str">
            <v>8488N457</v>
          </cell>
          <cell r="H280" t="str">
            <v>10000 psig</v>
          </cell>
          <cell r="I280" t="str">
            <v>624 cc</v>
          </cell>
          <cell r="N280" t="str">
            <v>00/02/01</v>
          </cell>
          <cell r="Q280" t="str">
            <v>Bintang Silaen</v>
          </cell>
          <cell r="R280" t="str">
            <v>May 10/01</v>
          </cell>
          <cell r="S280">
            <v>811729</v>
          </cell>
          <cell r="T280" t="str">
            <v>Halliburton</v>
          </cell>
          <cell r="U280" t="str">
            <v>Bintang Silaen</v>
          </cell>
          <cell r="V280" t="str">
            <v>May 28/01</v>
          </cell>
          <cell r="W280" t="str">
            <v>Bintang Silaen</v>
          </cell>
          <cell r="X280" t="str">
            <v>May 29/01</v>
          </cell>
          <cell r="AC280" t="str">
            <v>2001-003</v>
          </cell>
        </row>
        <row r="281">
          <cell r="A281">
            <v>277</v>
          </cell>
          <cell r="B281" t="str">
            <v>CONOCO INDONESIA INC.</v>
          </cell>
          <cell r="C281" t="str">
            <v>North Belut - 5</v>
          </cell>
          <cell r="D281">
            <v>2</v>
          </cell>
          <cell r="F281" t="str">
            <v>Sep Gas</v>
          </cell>
          <cell r="G281" t="str">
            <v>8488N440</v>
          </cell>
          <cell r="H281" t="str">
            <v>10000 psig</v>
          </cell>
          <cell r="I281" t="str">
            <v>624 cc</v>
          </cell>
          <cell r="N281" t="str">
            <v>00/02/01</v>
          </cell>
          <cell r="Q281" t="str">
            <v>Bintang Silaen</v>
          </cell>
          <cell r="R281" t="str">
            <v>May 10/01</v>
          </cell>
          <cell r="S281" t="str">
            <v>603-DU</v>
          </cell>
          <cell r="T281" t="str">
            <v>Halliburton</v>
          </cell>
          <cell r="U281" t="str">
            <v>Bintang Silaen</v>
          </cell>
          <cell r="V281" t="str">
            <v>May 28/01</v>
          </cell>
          <cell r="W281" t="str">
            <v>Bintang Silaen</v>
          </cell>
          <cell r="X281" t="str">
            <v>May 29/01</v>
          </cell>
          <cell r="AC281" t="str">
            <v>2001-003</v>
          </cell>
        </row>
        <row r="282">
          <cell r="A282">
            <v>278</v>
          </cell>
          <cell r="B282" t="str">
            <v>CONOCO INDONESIA INC.</v>
          </cell>
          <cell r="C282" t="str">
            <v>North Belut - 5</v>
          </cell>
          <cell r="D282">
            <v>2</v>
          </cell>
          <cell r="F282" t="str">
            <v>Sep Gas</v>
          </cell>
          <cell r="G282" t="str">
            <v>22478-139</v>
          </cell>
          <cell r="H282" t="str">
            <v>10000 psig</v>
          </cell>
          <cell r="I282" t="str">
            <v>624 cc</v>
          </cell>
          <cell r="N282" t="str">
            <v>00/02/01</v>
          </cell>
          <cell r="Q282" t="str">
            <v>Bintang Silaen</v>
          </cell>
          <cell r="R282" t="str">
            <v>May 08/01</v>
          </cell>
          <cell r="S282">
            <v>80134</v>
          </cell>
          <cell r="T282" t="str">
            <v>Halliburton</v>
          </cell>
          <cell r="U282" t="str">
            <v>Bintang Silaen</v>
          </cell>
          <cell r="V282" t="str">
            <v>May 28/01</v>
          </cell>
          <cell r="W282" t="str">
            <v>Bintang Silaen</v>
          </cell>
          <cell r="X282" t="str">
            <v>May 29/01</v>
          </cell>
          <cell r="AC282" t="str">
            <v>2001-003</v>
          </cell>
        </row>
        <row r="283">
          <cell r="A283">
            <v>279</v>
          </cell>
          <cell r="B283" t="str">
            <v>CONOCO INDONESIA INC.</v>
          </cell>
          <cell r="C283" t="str">
            <v>North Belut - 5</v>
          </cell>
          <cell r="D283">
            <v>2</v>
          </cell>
          <cell r="F283" t="str">
            <v>Sep Gas</v>
          </cell>
          <cell r="G283" t="str">
            <v>None</v>
          </cell>
          <cell r="H283" t="str">
            <v>None</v>
          </cell>
          <cell r="I283" t="str">
            <v>None</v>
          </cell>
          <cell r="N283" t="str">
            <v>00/02/01</v>
          </cell>
          <cell r="Q283" t="str">
            <v>Bintang Silaen</v>
          </cell>
          <cell r="R283" t="str">
            <v>May 08/01</v>
          </cell>
          <cell r="S283" t="str">
            <v>553-DU</v>
          </cell>
          <cell r="T283" t="str">
            <v>Halliburton</v>
          </cell>
          <cell r="U283" t="str">
            <v>Bintang Silaen</v>
          </cell>
          <cell r="V283" t="str">
            <v>May 28/01</v>
          </cell>
          <cell r="W283" t="str">
            <v>Bintang Silaen</v>
          </cell>
          <cell r="X283" t="str">
            <v>May 29/01</v>
          </cell>
          <cell r="AB283" t="str">
            <v>Empty</v>
          </cell>
          <cell r="AC283" t="str">
            <v>2001-022</v>
          </cell>
        </row>
        <row r="284">
          <cell r="A284">
            <v>280</v>
          </cell>
          <cell r="B284" t="str">
            <v>CONOCO INDONESIA INC.</v>
          </cell>
          <cell r="C284" t="str">
            <v>North Belut - 5</v>
          </cell>
          <cell r="D284">
            <v>2</v>
          </cell>
          <cell r="F284" t="str">
            <v>Sep Gas</v>
          </cell>
          <cell r="G284" t="str">
            <v>20438-100</v>
          </cell>
          <cell r="H284" t="str">
            <v>10000 psig</v>
          </cell>
          <cell r="I284" t="str">
            <v>624 cc</v>
          </cell>
          <cell r="N284" t="str">
            <v>00/02/01</v>
          </cell>
          <cell r="Q284" t="str">
            <v>Bintang Silaen</v>
          </cell>
          <cell r="R284" t="str">
            <v>May 09/01</v>
          </cell>
          <cell r="S284">
            <v>811731</v>
          </cell>
          <cell r="T284" t="str">
            <v>Halliburton</v>
          </cell>
          <cell r="U284" t="str">
            <v>Bintang Silaen</v>
          </cell>
          <cell r="V284" t="str">
            <v>May 28/01</v>
          </cell>
          <cell r="W284" t="str">
            <v>Bintang Silaen</v>
          </cell>
          <cell r="X284" t="str">
            <v>May 29/01</v>
          </cell>
          <cell r="AC284" t="str">
            <v>2001-003</v>
          </cell>
        </row>
        <row r="285">
          <cell r="A285">
            <v>281</v>
          </cell>
          <cell r="B285" t="str">
            <v>CONOCO INDONESIA INC.</v>
          </cell>
          <cell r="C285" t="str">
            <v>North Belut - 5</v>
          </cell>
          <cell r="D285">
            <v>2</v>
          </cell>
          <cell r="F285" t="str">
            <v>Sep Gas</v>
          </cell>
          <cell r="G285" t="str">
            <v>627494-D</v>
          </cell>
          <cell r="H285" t="str">
            <v>5000 psig</v>
          </cell>
          <cell r="I285" t="str">
            <v>1000 cc</v>
          </cell>
          <cell r="N285" t="str">
            <v>00/02/01</v>
          </cell>
          <cell r="Q285" t="str">
            <v>Bintang Silaen</v>
          </cell>
          <cell r="R285" t="str">
            <v>May 10/01</v>
          </cell>
          <cell r="S285" t="str">
            <v>705-DU</v>
          </cell>
          <cell r="T285" t="str">
            <v>Halliburton</v>
          </cell>
          <cell r="U285" t="str">
            <v>Bintang Silaen</v>
          </cell>
          <cell r="V285" t="str">
            <v>May 28/01</v>
          </cell>
          <cell r="W285" t="str">
            <v>Bintang Silaen</v>
          </cell>
          <cell r="X285" t="str">
            <v>May 29/01</v>
          </cell>
          <cell r="AC285" t="str">
            <v>2001-003</v>
          </cell>
        </row>
        <row r="286">
          <cell r="A286">
            <v>282</v>
          </cell>
          <cell r="B286" t="str">
            <v>CONOCO INDONESIA INC.</v>
          </cell>
          <cell r="C286" t="str">
            <v>North Belut - 5</v>
          </cell>
          <cell r="D286">
            <v>3</v>
          </cell>
          <cell r="F286" t="str">
            <v>Sep Gas</v>
          </cell>
          <cell r="G286" t="str">
            <v>80291/291</v>
          </cell>
          <cell r="H286" t="str">
            <v>10000 psig</v>
          </cell>
          <cell r="I286" t="str">
            <v>624 cc</v>
          </cell>
          <cell r="N286" t="str">
            <v>00/02/01</v>
          </cell>
          <cell r="Q286" t="str">
            <v>Bintang Silaen</v>
          </cell>
          <cell r="R286" t="str">
            <v>May 08/01</v>
          </cell>
          <cell r="S286">
            <v>813009</v>
          </cell>
          <cell r="T286" t="str">
            <v>Halliburton</v>
          </cell>
          <cell r="U286" t="str">
            <v>Bintang Silaen</v>
          </cell>
          <cell r="V286" t="str">
            <v>May 28/01</v>
          </cell>
          <cell r="W286" t="str">
            <v>Bintang Silaen</v>
          </cell>
          <cell r="X286" t="str">
            <v>May 29/01</v>
          </cell>
          <cell r="AC286" t="str">
            <v>2001-003</v>
          </cell>
        </row>
        <row r="287">
          <cell r="A287">
            <v>283</v>
          </cell>
          <cell r="B287" t="str">
            <v>CONOCO INDONESIA INC.</v>
          </cell>
          <cell r="C287" t="str">
            <v>North Belut - 5</v>
          </cell>
          <cell r="D287">
            <v>3</v>
          </cell>
          <cell r="F287" t="str">
            <v>Sep Gas</v>
          </cell>
          <cell r="G287" t="str">
            <v>8488N455</v>
          </cell>
          <cell r="H287" t="str">
            <v>10000 psig</v>
          </cell>
          <cell r="I287" t="str">
            <v>624 cc</v>
          </cell>
          <cell r="N287" t="str">
            <v>00/02/01</v>
          </cell>
          <cell r="Q287" t="str">
            <v>Bintang Silaen</v>
          </cell>
          <cell r="R287" t="str">
            <v>May 12/01</v>
          </cell>
          <cell r="S287" t="str">
            <v>581-DU</v>
          </cell>
          <cell r="T287" t="str">
            <v>Halliburton</v>
          </cell>
          <cell r="U287" t="str">
            <v>Bintang Silaen</v>
          </cell>
          <cell r="V287" t="str">
            <v>May 28/01</v>
          </cell>
          <cell r="W287" t="str">
            <v>Bintang Silaen</v>
          </cell>
          <cell r="X287" t="str">
            <v>May 29/01</v>
          </cell>
          <cell r="AC287" t="str">
            <v>2001-003</v>
          </cell>
        </row>
        <row r="288">
          <cell r="A288">
            <v>284</v>
          </cell>
          <cell r="B288" t="str">
            <v>CONOCO INDONESIA INC.</v>
          </cell>
          <cell r="C288" t="str">
            <v>North Belut - 5</v>
          </cell>
          <cell r="D288">
            <v>3</v>
          </cell>
          <cell r="F288" t="str">
            <v>Sep Gas</v>
          </cell>
          <cell r="G288" t="str">
            <v>B-187</v>
          </cell>
          <cell r="H288" t="str">
            <v>1500 psig</v>
          </cell>
          <cell r="I288" t="str">
            <v>300 cc</v>
          </cell>
          <cell r="N288" t="str">
            <v>00/02/01</v>
          </cell>
          <cell r="Q288" t="str">
            <v>Bintang Silaen</v>
          </cell>
          <cell r="R288" t="str">
            <v>May 12/01</v>
          </cell>
          <cell r="S288" t="str">
            <v>73A-539</v>
          </cell>
          <cell r="T288" t="str">
            <v>Halliburton</v>
          </cell>
          <cell r="U288" t="str">
            <v>Bintang Silaen</v>
          </cell>
          <cell r="V288" t="str">
            <v>May 28/01</v>
          </cell>
          <cell r="W288" t="str">
            <v>Bintang Silaen</v>
          </cell>
          <cell r="X288" t="str">
            <v>May 29/01</v>
          </cell>
          <cell r="AC288" t="str">
            <v>2001-003</v>
          </cell>
        </row>
        <row r="289">
          <cell r="A289">
            <v>285</v>
          </cell>
          <cell r="B289" t="str">
            <v>CONOCO INDONESIA INC.</v>
          </cell>
          <cell r="C289" t="str">
            <v>North Belut - 5</v>
          </cell>
          <cell r="D289">
            <v>3</v>
          </cell>
          <cell r="F289" t="str">
            <v>BHS Fluid</v>
          </cell>
          <cell r="G289" t="str">
            <v>8488N456</v>
          </cell>
          <cell r="H289" t="str">
            <v>10000 psig</v>
          </cell>
          <cell r="I289" t="str">
            <v>624 cc</v>
          </cell>
          <cell r="N289" t="str">
            <v>00/02/01</v>
          </cell>
          <cell r="Q289" t="str">
            <v>Bintang Silaen</v>
          </cell>
          <cell r="R289" t="str">
            <v>May 12/01</v>
          </cell>
          <cell r="S289" t="str">
            <v>MPSR 235</v>
          </cell>
          <cell r="T289" t="str">
            <v>Schlumberger</v>
          </cell>
          <cell r="U289" t="str">
            <v>Bintang Silaen</v>
          </cell>
          <cell r="V289" t="str">
            <v>May 28/01</v>
          </cell>
          <cell r="W289" t="str">
            <v>Bintang Silaen</v>
          </cell>
          <cell r="X289" t="str">
            <v>May 29/01</v>
          </cell>
          <cell r="AC289" t="str">
            <v>2001-003</v>
          </cell>
        </row>
        <row r="290">
          <cell r="A290">
            <v>286</v>
          </cell>
          <cell r="B290" t="str">
            <v>CONOCO INDONESIA INC.</v>
          </cell>
          <cell r="C290" t="str">
            <v>North Belut - 5</v>
          </cell>
          <cell r="D290">
            <v>1</v>
          </cell>
          <cell r="F290" t="str">
            <v>Sep Gas</v>
          </cell>
          <cell r="G290" t="str">
            <v>N2240-052</v>
          </cell>
          <cell r="H290" t="str">
            <v>10000 psig</v>
          </cell>
          <cell r="I290" t="str">
            <v>624 cc</v>
          </cell>
          <cell r="N290" t="str">
            <v>00/02/01</v>
          </cell>
          <cell r="Q290" t="str">
            <v>Bintang Silaen</v>
          </cell>
          <cell r="R290" t="str">
            <v>May 08/01</v>
          </cell>
          <cell r="S290">
            <v>79010128</v>
          </cell>
          <cell r="T290" t="str">
            <v>Client</v>
          </cell>
          <cell r="U290" t="str">
            <v>Bintang Silaen</v>
          </cell>
          <cell r="V290" t="str">
            <v>May 28/01</v>
          </cell>
          <cell r="W290" t="str">
            <v>Bintang Silaen</v>
          </cell>
          <cell r="X290" t="str">
            <v>May 29/01</v>
          </cell>
          <cell r="AC290" t="str">
            <v>2001-003</v>
          </cell>
        </row>
        <row r="291">
          <cell r="A291">
            <v>287</v>
          </cell>
          <cell r="B291" t="str">
            <v>CONOCO INDONESIA INC.</v>
          </cell>
          <cell r="C291" t="str">
            <v>North Belut - 5</v>
          </cell>
          <cell r="D291">
            <v>1</v>
          </cell>
          <cell r="F291" t="str">
            <v>Sep Gas</v>
          </cell>
          <cell r="G291" t="str">
            <v>20438-95</v>
          </cell>
          <cell r="H291" t="str">
            <v>10000 psig</v>
          </cell>
          <cell r="I291" t="str">
            <v>624 cc</v>
          </cell>
          <cell r="N291" t="str">
            <v>00/02/01</v>
          </cell>
          <cell r="Q291" t="str">
            <v>Bintang Silaen</v>
          </cell>
          <cell r="R291" t="str">
            <v>May 11/01</v>
          </cell>
          <cell r="S291">
            <v>79010185</v>
          </cell>
          <cell r="T291" t="str">
            <v>Client</v>
          </cell>
          <cell r="U291" t="str">
            <v>Bintang Silaen</v>
          </cell>
          <cell r="V291" t="str">
            <v>May 28/01</v>
          </cell>
          <cell r="W291" t="str">
            <v>Bintang Silaen</v>
          </cell>
          <cell r="X291" t="str">
            <v>May 29/01</v>
          </cell>
          <cell r="AC291" t="str">
            <v>2001-003</v>
          </cell>
        </row>
        <row r="292">
          <cell r="A292">
            <v>288</v>
          </cell>
          <cell r="B292" t="str">
            <v>CONOCO INDONESIA INC.</v>
          </cell>
          <cell r="C292" t="str">
            <v>North Belut - 5</v>
          </cell>
          <cell r="D292">
            <v>1</v>
          </cell>
          <cell r="F292" t="str">
            <v>Sep Gas</v>
          </cell>
          <cell r="G292">
            <v>9321</v>
          </cell>
          <cell r="H292" t="str">
            <v>10000 psig</v>
          </cell>
          <cell r="I292" t="str">
            <v>624 cc</v>
          </cell>
          <cell r="N292">
            <v>36942</v>
          </cell>
          <cell r="Q292" t="str">
            <v>Bintang Silaen</v>
          </cell>
          <cell r="R292" t="str">
            <v>May 10/01</v>
          </cell>
          <cell r="S292" t="str">
            <v>1418-A</v>
          </cell>
          <cell r="T292" t="str">
            <v>Halliburton</v>
          </cell>
          <cell r="U292" t="str">
            <v>Bintang Silaen</v>
          </cell>
          <cell r="V292" t="str">
            <v>May 28/01</v>
          </cell>
          <cell r="W292" t="str">
            <v>Bintang Silaen</v>
          </cell>
          <cell r="X292" t="str">
            <v>May 29/01</v>
          </cell>
          <cell r="AC292" t="str">
            <v>2001-003</v>
          </cell>
        </row>
        <row r="293">
          <cell r="A293">
            <v>289</v>
          </cell>
          <cell r="B293" t="str">
            <v>CONOCO INDONESIA INC.</v>
          </cell>
          <cell r="C293" t="str">
            <v>North Belut - 5</v>
          </cell>
          <cell r="D293">
            <v>1</v>
          </cell>
          <cell r="F293" t="str">
            <v>Sep Gas</v>
          </cell>
          <cell r="G293">
            <v>9321</v>
          </cell>
          <cell r="H293" t="str">
            <v>10000 psig</v>
          </cell>
          <cell r="I293" t="str">
            <v>624 cc</v>
          </cell>
          <cell r="N293">
            <v>36934</v>
          </cell>
          <cell r="Q293" t="str">
            <v>Bintang Silaen</v>
          </cell>
          <cell r="R293" t="str">
            <v>May 10/01</v>
          </cell>
          <cell r="S293" t="str">
            <v>SN-14193</v>
          </cell>
          <cell r="T293" t="str">
            <v>Client</v>
          </cell>
          <cell r="U293" t="str">
            <v>Bintang Silaen</v>
          </cell>
          <cell r="V293" t="str">
            <v>May 28/01</v>
          </cell>
          <cell r="W293" t="str">
            <v>Bintang Silaen</v>
          </cell>
          <cell r="X293" t="str">
            <v>May 29/01</v>
          </cell>
          <cell r="AC293" t="str">
            <v>2001-003</v>
          </cell>
        </row>
        <row r="294">
          <cell r="A294">
            <v>290</v>
          </cell>
          <cell r="B294" t="str">
            <v>CONOCO INDONESIA INC.</v>
          </cell>
          <cell r="C294" t="str">
            <v>BG-02 @upstream starpak</v>
          </cell>
          <cell r="F294" t="str">
            <v>Gas</v>
          </cell>
          <cell r="G294" t="str">
            <v>CLI-0107</v>
          </cell>
          <cell r="I294">
            <v>500</v>
          </cell>
          <cell r="J294">
            <v>37152</v>
          </cell>
          <cell r="K294" t="str">
            <v>4.28 pm</v>
          </cell>
          <cell r="L294">
            <v>975</v>
          </cell>
          <cell r="M294">
            <v>75.67</v>
          </cell>
          <cell r="N294">
            <v>36934</v>
          </cell>
          <cell r="Q294" t="str">
            <v>-</v>
          </cell>
          <cell r="S294" t="str">
            <v>Glass bottle</v>
          </cell>
          <cell r="T294" t="str">
            <v>Client</v>
          </cell>
          <cell r="AC294" t="str">
            <v>2001-096</v>
          </cell>
        </row>
        <row r="295">
          <cell r="A295">
            <v>291</v>
          </cell>
          <cell r="B295" t="str">
            <v>CONOCO INDONESIA INC.</v>
          </cell>
          <cell r="C295" t="str">
            <v>BG-01 @upstream starpak</v>
          </cell>
          <cell r="E295">
            <v>9965</v>
          </cell>
          <cell r="F295" t="str">
            <v>Gas</v>
          </cell>
          <cell r="G295" t="str">
            <v>CL-0101</v>
          </cell>
          <cell r="I295">
            <v>500</v>
          </cell>
          <cell r="J295">
            <v>37152</v>
          </cell>
          <cell r="K295" t="str">
            <v>4.48 pm</v>
          </cell>
          <cell r="L295">
            <v>5019</v>
          </cell>
          <cell r="M295">
            <v>148</v>
          </cell>
          <cell r="N295">
            <v>36946</v>
          </cell>
          <cell r="S295" t="str">
            <v>MPSR 245</v>
          </cell>
          <cell r="T295" t="str">
            <v>Schlumberger</v>
          </cell>
          <cell r="AC295" t="str">
            <v>2001-096</v>
          </cell>
        </row>
        <row r="296">
          <cell r="A296">
            <v>292</v>
          </cell>
          <cell r="B296" t="str">
            <v>CONOCO INDONESIA INC.</v>
          </cell>
          <cell r="C296" t="str">
            <v>Asso Gas @upstream starpak</v>
          </cell>
          <cell r="E296">
            <v>10115</v>
          </cell>
          <cell r="F296" t="str">
            <v>Gas</v>
          </cell>
          <cell r="G296" t="str">
            <v>AB-01</v>
          </cell>
          <cell r="I296">
            <v>500</v>
          </cell>
          <cell r="J296">
            <v>37152</v>
          </cell>
          <cell r="K296" t="str">
            <v>5.25 pm</v>
          </cell>
          <cell r="L296">
            <v>5070.82</v>
          </cell>
          <cell r="M296">
            <v>150</v>
          </cell>
          <cell r="N296">
            <v>36946</v>
          </cell>
          <cell r="S296" t="str">
            <v>MPSR 507</v>
          </cell>
          <cell r="T296" t="str">
            <v>Schlumberger</v>
          </cell>
          <cell r="AC296" t="str">
            <v>2001-096</v>
          </cell>
        </row>
        <row r="297">
          <cell r="A297">
            <v>293</v>
          </cell>
          <cell r="B297" t="str">
            <v>CONOCO INDONESIA INC.</v>
          </cell>
          <cell r="C297" t="str">
            <v>BG-02 @upstream starpak</v>
          </cell>
          <cell r="E297">
            <v>10479.5</v>
          </cell>
          <cell r="F297" t="str">
            <v>Gas</v>
          </cell>
          <cell r="G297" t="str">
            <v>CL-0102</v>
          </cell>
          <cell r="I297">
            <v>500</v>
          </cell>
          <cell r="J297">
            <v>37153</v>
          </cell>
          <cell r="K297" t="str">
            <v>10.24 am</v>
          </cell>
          <cell r="L297">
            <v>5264.76</v>
          </cell>
          <cell r="M297">
            <v>154</v>
          </cell>
          <cell r="N297">
            <v>36946</v>
          </cell>
          <cell r="S297" t="str">
            <v>MPSR  767</v>
          </cell>
          <cell r="T297" t="str">
            <v>Schlumberger</v>
          </cell>
          <cell r="AC297" t="str">
            <v>2001-096</v>
          </cell>
        </row>
        <row r="298">
          <cell r="A298">
            <v>294</v>
          </cell>
          <cell r="B298" t="str">
            <v>CONOCO INDONESIA INC.</v>
          </cell>
          <cell r="C298" t="str">
            <v>BG-01 @upstream starpak</v>
          </cell>
          <cell r="E298">
            <v>10889</v>
          </cell>
          <cell r="F298" t="str">
            <v>Gas</v>
          </cell>
          <cell r="G298" t="str">
            <v>RFL-022</v>
          </cell>
          <cell r="I298">
            <v>300</v>
          </cell>
          <cell r="J298">
            <v>37153</v>
          </cell>
          <cell r="K298" t="str">
            <v>10.37 am</v>
          </cell>
          <cell r="L298">
            <v>5822</v>
          </cell>
          <cell r="M298">
            <v>159</v>
          </cell>
          <cell r="N298">
            <v>36946</v>
          </cell>
          <cell r="S298" t="str">
            <v>MPSR 577</v>
          </cell>
          <cell r="T298" t="str">
            <v>Schlumberger</v>
          </cell>
          <cell r="AC298" t="str">
            <v>2001-096</v>
          </cell>
        </row>
        <row r="299">
          <cell r="A299">
            <v>295</v>
          </cell>
          <cell r="B299" t="str">
            <v>CONOCO INDONESIA INC.</v>
          </cell>
          <cell r="C299" t="str">
            <v>Mixture BG-01&amp;BG-02 (ratio-1)</v>
          </cell>
          <cell r="E299">
            <v>10940</v>
          </cell>
          <cell r="F299" t="str">
            <v>Gas</v>
          </cell>
          <cell r="G299" t="str">
            <v>RO-203</v>
          </cell>
          <cell r="I299">
            <v>300</v>
          </cell>
          <cell r="J299">
            <v>37153</v>
          </cell>
          <cell r="K299" t="str">
            <v>1.45 pm</v>
          </cell>
          <cell r="L299">
            <v>5831</v>
          </cell>
          <cell r="M299">
            <v>157</v>
          </cell>
          <cell r="N299">
            <v>36946</v>
          </cell>
          <cell r="S299" t="str">
            <v>MPSR 504</v>
          </cell>
          <cell r="T299" t="str">
            <v>Schlumberger</v>
          </cell>
          <cell r="AB299" t="str">
            <v>BG-01=38 &amp; BG-02=22 (mmscfd)</v>
          </cell>
          <cell r="AC299" t="str">
            <v>2001-028</v>
          </cell>
        </row>
        <row r="300">
          <cell r="A300">
            <v>296</v>
          </cell>
          <cell r="B300" t="str">
            <v>CONOCO INDONESIA INC.</v>
          </cell>
          <cell r="C300" t="str">
            <v>Mixture BG-01&amp;BG-02 (ratio-2)</v>
          </cell>
          <cell r="F300" t="str">
            <v>Gas</v>
          </cell>
          <cell r="G300" t="str">
            <v>CNC-121</v>
          </cell>
          <cell r="I300">
            <v>300</v>
          </cell>
          <cell r="J300">
            <v>36936</v>
          </cell>
          <cell r="K300" t="str">
            <v>19:45-20:14</v>
          </cell>
          <cell r="L300">
            <v>191.7</v>
          </cell>
          <cell r="M300">
            <v>130.30000000000001</v>
          </cell>
          <cell r="N300" t="str">
            <v>21/02/01</v>
          </cell>
          <cell r="Q300" t="str">
            <v>-</v>
          </cell>
          <cell r="S300" t="str">
            <v>DU261-243</v>
          </cell>
          <cell r="T300" t="str">
            <v>Client</v>
          </cell>
          <cell r="AB300" t="str">
            <v>BG-01=27.6 &amp; BG-02=37 (mmscfd)</v>
          </cell>
          <cell r="AC300" t="str">
            <v>2001-029</v>
          </cell>
        </row>
        <row r="301">
          <cell r="A301">
            <v>297</v>
          </cell>
          <cell r="B301" t="str">
            <v>CONOCO INDONESIA INC.</v>
          </cell>
          <cell r="C301" t="str">
            <v>BG-02 @overhead gas outlet export scrubber</v>
          </cell>
          <cell r="F301" t="str">
            <v>Gas</v>
          </cell>
          <cell r="G301" t="str">
            <v>CNC-114</v>
          </cell>
          <cell r="I301">
            <v>300</v>
          </cell>
          <cell r="J301">
            <v>36936</v>
          </cell>
          <cell r="K301" t="str">
            <v>19:45-20:14</v>
          </cell>
          <cell r="L301">
            <v>196.9</v>
          </cell>
          <cell r="M301">
            <v>137.1</v>
          </cell>
          <cell r="N301" t="str">
            <v>21/02/01</v>
          </cell>
          <cell r="Q301" t="str">
            <v>-</v>
          </cell>
          <cell r="S301" t="str">
            <v>5388A</v>
          </cell>
          <cell r="T301" t="str">
            <v>Client</v>
          </cell>
          <cell r="AC301" t="str">
            <v>2001-096</v>
          </cell>
        </row>
        <row r="302">
          <cell r="A302">
            <v>298</v>
          </cell>
          <cell r="B302" t="str">
            <v>CONOCO INDONESIA INC.</v>
          </cell>
          <cell r="C302" t="str">
            <v>BG-01 @overhead gas outlet export scrubber</v>
          </cell>
          <cell r="F302" t="str">
            <v>Gas</v>
          </cell>
          <cell r="G302" t="str">
            <v>CNC-116</v>
          </cell>
          <cell r="I302">
            <v>300</v>
          </cell>
          <cell r="J302">
            <v>36936</v>
          </cell>
          <cell r="K302" t="str">
            <v>20:40-21:05</v>
          </cell>
          <cell r="L302">
            <v>196.9</v>
          </cell>
          <cell r="M302">
            <v>137.1</v>
          </cell>
          <cell r="N302" t="str">
            <v>21/02/01</v>
          </cell>
          <cell r="Q302" t="str">
            <v>-</v>
          </cell>
          <cell r="S302" t="str">
            <v>DU259</v>
          </cell>
          <cell r="T302" t="str">
            <v>Client</v>
          </cell>
          <cell r="AC302" t="str">
            <v>2001-096</v>
          </cell>
        </row>
        <row r="303">
          <cell r="A303">
            <v>299</v>
          </cell>
          <cell r="B303" t="str">
            <v>CONOCO INDONESIA INC.</v>
          </cell>
          <cell r="C303" t="str">
            <v>T-5 @upstream starpak (rate-1)</v>
          </cell>
          <cell r="F303" t="str">
            <v>Gas</v>
          </cell>
          <cell r="G303" t="str">
            <v>CNC-119</v>
          </cell>
          <cell r="I303">
            <v>300</v>
          </cell>
          <cell r="J303">
            <v>36936</v>
          </cell>
          <cell r="K303" t="str">
            <v>20:40-21:05</v>
          </cell>
          <cell r="L303">
            <v>196.9</v>
          </cell>
          <cell r="M303">
            <v>137.1</v>
          </cell>
          <cell r="N303" t="str">
            <v>21/02/01</v>
          </cell>
          <cell r="Q303" t="str">
            <v>-</v>
          </cell>
          <cell r="S303" t="str">
            <v>5738A</v>
          </cell>
          <cell r="T303" t="str">
            <v>Client</v>
          </cell>
          <cell r="AB303" t="str">
            <v>Q(T-5)=20.46 mmscfd</v>
          </cell>
          <cell r="AC303" t="str">
            <v>2001-029</v>
          </cell>
        </row>
        <row r="304">
          <cell r="A304">
            <v>300</v>
          </cell>
          <cell r="B304" t="str">
            <v>CONOCO INDONESIA INC.</v>
          </cell>
          <cell r="C304" t="str">
            <v>T-5 @overhead gas outlet slug catcher</v>
          </cell>
          <cell r="F304" t="str">
            <v>Gas</v>
          </cell>
          <cell r="G304" t="str">
            <v>CNC-113</v>
          </cell>
          <cell r="I304">
            <v>300</v>
          </cell>
          <cell r="J304">
            <v>36936</v>
          </cell>
          <cell r="K304" t="str">
            <v>21:30-22:00</v>
          </cell>
          <cell r="L304">
            <v>195.6</v>
          </cell>
          <cell r="M304">
            <v>139.5</v>
          </cell>
          <cell r="N304" t="str">
            <v>21/02/01</v>
          </cell>
          <cell r="Q304" t="str">
            <v>-</v>
          </cell>
          <cell r="S304" t="str">
            <v>PT 3136</v>
          </cell>
          <cell r="T304" t="str">
            <v>Client</v>
          </cell>
          <cell r="AC304" t="str">
            <v>2001-096</v>
          </cell>
        </row>
        <row r="305">
          <cell r="A305">
            <v>301</v>
          </cell>
          <cell r="B305" t="str">
            <v>CONOCO INDONESIA INC.</v>
          </cell>
          <cell r="C305" t="str">
            <v>T-4 @upstream starpak</v>
          </cell>
          <cell r="F305" t="str">
            <v>Gas</v>
          </cell>
          <cell r="G305" t="str">
            <v>CNC-122</v>
          </cell>
          <cell r="I305">
            <v>300</v>
          </cell>
          <cell r="J305">
            <v>37154</v>
          </cell>
          <cell r="K305" t="str">
            <v>1.22 pm</v>
          </cell>
          <cell r="L305">
            <v>1154</v>
          </cell>
          <cell r="M305">
            <v>51.99</v>
          </cell>
          <cell r="N305" t="str">
            <v>00/03/01</v>
          </cell>
          <cell r="Q305" t="str">
            <v>-</v>
          </cell>
          <cell r="S305" t="str">
            <v>BOTTLE SAMPLE1</v>
          </cell>
          <cell r="T305" t="str">
            <v>Client</v>
          </cell>
          <cell r="AB305" t="str">
            <v>Q(T-5)=18.32 mmscfd</v>
          </cell>
          <cell r="AC305" t="str">
            <v>2001-030</v>
          </cell>
        </row>
        <row r="306">
          <cell r="A306">
            <v>302</v>
          </cell>
          <cell r="B306" t="str">
            <v>CONOCO INDONESIA INC.</v>
          </cell>
          <cell r="C306" t="str">
            <v>T-4 @overhead gas outlet slug catcher</v>
          </cell>
          <cell r="F306" t="str">
            <v>Gas</v>
          </cell>
          <cell r="G306" t="str">
            <v>CNC-115</v>
          </cell>
          <cell r="I306">
            <v>300</v>
          </cell>
          <cell r="J306">
            <v>37154</v>
          </cell>
          <cell r="K306" t="str">
            <v>2.06 pm</v>
          </cell>
          <cell r="L306">
            <v>200</v>
          </cell>
          <cell r="M306">
            <v>41.59</v>
          </cell>
          <cell r="N306" t="str">
            <v>00/03/01</v>
          </cell>
          <cell r="Q306" t="str">
            <v>-</v>
          </cell>
          <cell r="S306" t="str">
            <v>BOTTLE SAMPLE2</v>
          </cell>
          <cell r="T306" t="str">
            <v>Client</v>
          </cell>
          <cell r="AC306" t="str">
            <v>2001-096</v>
          </cell>
        </row>
        <row r="307">
          <cell r="A307">
            <v>303</v>
          </cell>
          <cell r="B307" t="str">
            <v>CONOCO INDONESIA INC.</v>
          </cell>
          <cell r="C307" t="str">
            <v>T-5 @upstream starpak (rate-2)</v>
          </cell>
          <cell r="F307" t="str">
            <v>Gas</v>
          </cell>
          <cell r="G307" t="str">
            <v>RFL C-002</v>
          </cell>
          <cell r="I307">
            <v>300</v>
          </cell>
          <cell r="J307">
            <v>37154</v>
          </cell>
          <cell r="K307" t="str">
            <v>3.56 pm</v>
          </cell>
          <cell r="L307">
            <v>1134</v>
          </cell>
          <cell r="M307">
            <v>39.94</v>
          </cell>
          <cell r="N307" t="str">
            <v>00/03/01</v>
          </cell>
          <cell r="Q307" t="str">
            <v>-</v>
          </cell>
          <cell r="S307" t="str">
            <v>WIC-3414</v>
          </cell>
          <cell r="T307" t="str">
            <v>Client</v>
          </cell>
          <cell r="AB307" t="str">
            <v>Q(T-5)=27.56 mmscfd</v>
          </cell>
          <cell r="AC307" t="str">
            <v>2001-031</v>
          </cell>
        </row>
        <row r="308">
          <cell r="A308">
            <v>304</v>
          </cell>
          <cell r="B308" t="str">
            <v>CONOCO INDONESIA INC.</v>
          </cell>
          <cell r="C308" t="str">
            <v>Liquid @vent skimmer</v>
          </cell>
          <cell r="F308" t="str">
            <v>water</v>
          </cell>
          <cell r="G308" t="str">
            <v>CNC-120</v>
          </cell>
          <cell r="I308">
            <v>500</v>
          </cell>
          <cell r="J308">
            <v>37154</v>
          </cell>
          <cell r="K308" t="str">
            <v>4.52 pm</v>
          </cell>
          <cell r="L308">
            <v>275</v>
          </cell>
          <cell r="M308">
            <v>76</v>
          </cell>
          <cell r="N308" t="str">
            <v>00/03/01</v>
          </cell>
          <cell r="Q308" t="str">
            <v>-</v>
          </cell>
          <cell r="S308" t="str">
            <v>84A00331</v>
          </cell>
          <cell r="T308" t="str">
            <v>Client</v>
          </cell>
          <cell r="AC308" t="str">
            <v>2001-096</v>
          </cell>
        </row>
        <row r="309">
          <cell r="A309">
            <v>305</v>
          </cell>
          <cell r="B309" t="str">
            <v>CONOCO INDONESIA INC.</v>
          </cell>
          <cell r="C309" t="str">
            <v>Liquid @vent skimmer</v>
          </cell>
          <cell r="F309" t="str">
            <v>water</v>
          </cell>
          <cell r="G309" t="str">
            <v>CNC-117</v>
          </cell>
          <cell r="I309">
            <v>500</v>
          </cell>
          <cell r="J309">
            <v>37154</v>
          </cell>
          <cell r="K309" t="str">
            <v>5.20 pm</v>
          </cell>
          <cell r="L309">
            <v>275</v>
          </cell>
          <cell r="M309">
            <v>76</v>
          </cell>
          <cell r="N309">
            <v>36952</v>
          </cell>
          <cell r="Q309" t="str">
            <v>-</v>
          </cell>
          <cell r="R309" t="str">
            <v>-</v>
          </cell>
          <cell r="S309" t="str">
            <v>-</v>
          </cell>
          <cell r="T309" t="str">
            <v>-</v>
          </cell>
          <cell r="U309" t="str">
            <v>-</v>
          </cell>
          <cell r="AC309" t="str">
            <v>2001-096</v>
          </cell>
        </row>
        <row r="310">
          <cell r="A310">
            <v>306</v>
          </cell>
          <cell r="B310" t="str">
            <v>CONOCO INDONESIA INC.</v>
          </cell>
          <cell r="C310" t="str">
            <v>T-5 @overhead gas outlet slug catcher</v>
          </cell>
          <cell r="F310" t="str">
            <v>Gas</v>
          </cell>
          <cell r="G310" t="str">
            <v>CNC-111</v>
          </cell>
          <cell r="I310">
            <v>300</v>
          </cell>
          <cell r="J310">
            <v>37154</v>
          </cell>
          <cell r="K310" t="str">
            <v>4.24 pm</v>
          </cell>
          <cell r="L310">
            <v>200</v>
          </cell>
          <cell r="M310">
            <v>47</v>
          </cell>
          <cell r="N310">
            <v>36952</v>
          </cell>
          <cell r="Q310" t="str">
            <v>-</v>
          </cell>
          <cell r="R310" t="str">
            <v>-</v>
          </cell>
          <cell r="S310" t="str">
            <v>-</v>
          </cell>
          <cell r="T310" t="str">
            <v>-</v>
          </cell>
          <cell r="U310" t="str">
            <v>-</v>
          </cell>
          <cell r="AC310" t="str">
            <v>2001-096</v>
          </cell>
        </row>
        <row r="311">
          <cell r="A311">
            <v>307</v>
          </cell>
          <cell r="B311" t="str">
            <v>CONOCO INDONESIA INC.</v>
          </cell>
          <cell r="C311" t="str">
            <v>Liquid @outlet export scrubber</v>
          </cell>
          <cell r="F311" t="str">
            <v>water</v>
          </cell>
          <cell r="G311" t="str">
            <v>Glass bottle</v>
          </cell>
          <cell r="I311">
            <v>360</v>
          </cell>
          <cell r="J311">
            <v>37155</v>
          </cell>
          <cell r="K311" t="str">
            <v>8.24 am</v>
          </cell>
          <cell r="L311" t="str">
            <v>stock tank</v>
          </cell>
          <cell r="M311" t="str">
            <v>ambient</v>
          </cell>
          <cell r="N311">
            <v>36952</v>
          </cell>
          <cell r="Q311" t="str">
            <v>-</v>
          </cell>
          <cell r="R311" t="str">
            <v>-</v>
          </cell>
          <cell r="S311" t="str">
            <v>-</v>
          </cell>
          <cell r="T311" t="str">
            <v>-</v>
          </cell>
          <cell r="U311" t="str">
            <v>-</v>
          </cell>
          <cell r="AC311" t="str">
            <v>2001-096</v>
          </cell>
        </row>
        <row r="312">
          <cell r="A312">
            <v>308</v>
          </cell>
          <cell r="B312" t="str">
            <v>CONOCO INDONESIA INC.</v>
          </cell>
          <cell r="C312" t="str">
            <v>Liquid @outlet export scrubber</v>
          </cell>
          <cell r="F312" t="str">
            <v>condensate</v>
          </cell>
          <cell r="G312" t="str">
            <v>Glass bottle</v>
          </cell>
          <cell r="I312">
            <v>360</v>
          </cell>
          <cell r="J312">
            <v>37155</v>
          </cell>
          <cell r="K312" t="str">
            <v>8.40 am</v>
          </cell>
          <cell r="L312" t="str">
            <v>stock tank</v>
          </cell>
          <cell r="M312" t="str">
            <v>ambient</v>
          </cell>
          <cell r="N312">
            <v>36952</v>
          </cell>
          <cell r="Q312" t="str">
            <v>-</v>
          </cell>
          <cell r="R312" t="str">
            <v>-</v>
          </cell>
          <cell r="S312" t="str">
            <v>-</v>
          </cell>
          <cell r="T312" t="str">
            <v>-</v>
          </cell>
          <cell r="U312" t="str">
            <v>-</v>
          </cell>
          <cell r="AC312" t="str">
            <v>2001-096</v>
          </cell>
        </row>
        <row r="313">
          <cell r="A313">
            <v>309</v>
          </cell>
          <cell r="B313" t="str">
            <v>CONOCO INDONESIA INC.</v>
          </cell>
          <cell r="C313" t="str">
            <v>Liquid @outlet export scrubber</v>
          </cell>
          <cell r="F313" t="str">
            <v>gas, cond, water</v>
          </cell>
          <cell r="G313" t="str">
            <v>CNC-118</v>
          </cell>
          <cell r="I313">
            <v>300</v>
          </cell>
          <cell r="J313">
            <v>37155</v>
          </cell>
          <cell r="K313" t="str">
            <v>9.02 am</v>
          </cell>
          <cell r="L313">
            <v>750</v>
          </cell>
          <cell r="M313">
            <v>82</v>
          </cell>
          <cell r="N313">
            <v>36952</v>
          </cell>
          <cell r="Q313" t="str">
            <v>-</v>
          </cell>
          <cell r="R313" t="str">
            <v>-</v>
          </cell>
          <cell r="S313" t="str">
            <v>-</v>
          </cell>
          <cell r="T313" t="str">
            <v>-</v>
          </cell>
          <cell r="U313" t="str">
            <v>-</v>
          </cell>
          <cell r="AC313" t="str">
            <v>2001-096</v>
          </cell>
        </row>
        <row r="314">
          <cell r="A314">
            <v>310</v>
          </cell>
          <cell r="B314" t="str">
            <v>CONOCO INDONESIA INC.</v>
          </cell>
          <cell r="C314" t="str">
            <v>DPPA gas lift manifold</v>
          </cell>
          <cell r="F314" t="str">
            <v>Gas</v>
          </cell>
          <cell r="G314" t="str">
            <v>RFL-025</v>
          </cell>
          <cell r="I314">
            <v>300</v>
          </cell>
          <cell r="J314">
            <v>37155</v>
          </cell>
          <cell r="K314" t="str">
            <v>10.39 am</v>
          </cell>
          <cell r="L314">
            <v>768</v>
          </cell>
          <cell r="M314">
            <v>87</v>
          </cell>
          <cell r="N314">
            <v>36952</v>
          </cell>
          <cell r="Q314" t="str">
            <v>-</v>
          </cell>
          <cell r="R314" t="str">
            <v>-</v>
          </cell>
          <cell r="S314" t="str">
            <v>-</v>
          </cell>
          <cell r="T314" t="str">
            <v>-</v>
          </cell>
          <cell r="U314" t="str">
            <v>-</v>
          </cell>
          <cell r="AC314" t="str">
            <v>2001-096</v>
          </cell>
        </row>
        <row r="315">
          <cell r="A315">
            <v>311</v>
          </cell>
          <cell r="B315" t="str">
            <v>CONOCO INDONESIA INC.</v>
          </cell>
          <cell r="C315" t="str">
            <v>Downstream fuel gas separator</v>
          </cell>
          <cell r="F315" t="str">
            <v>Gas</v>
          </cell>
          <cell r="G315" t="str">
            <v>CNC-112</v>
          </cell>
          <cell r="I315">
            <v>500</v>
          </cell>
          <cell r="J315">
            <v>37155</v>
          </cell>
          <cell r="K315" t="str">
            <v>1.55 pm</v>
          </cell>
          <cell r="L315">
            <v>129</v>
          </cell>
          <cell r="M315">
            <v>86</v>
          </cell>
          <cell r="N315">
            <v>36952</v>
          </cell>
          <cell r="Q315" t="str">
            <v>-</v>
          </cell>
          <cell r="R315" t="str">
            <v>-</v>
          </cell>
          <cell r="S315" t="str">
            <v>-</v>
          </cell>
          <cell r="T315" t="str">
            <v>-</v>
          </cell>
          <cell r="U315" t="str">
            <v>-</v>
          </cell>
          <cell r="AC315" t="str">
            <v>2001-096</v>
          </cell>
        </row>
        <row r="316">
          <cell r="A316">
            <v>312</v>
          </cell>
          <cell r="B316" t="str">
            <v>GULF RESOURCES (RAMBA) LTD.</v>
          </cell>
          <cell r="C316" t="str">
            <v>Suban - 5</v>
          </cell>
          <cell r="D316">
            <v>2</v>
          </cell>
          <cell r="E316" t="str">
            <v/>
          </cell>
          <cell r="F316" t="str">
            <v>Sep Gas</v>
          </cell>
          <cell r="G316" t="str">
            <v>CL-0108</v>
          </cell>
          <cell r="H316" t="str">
            <v>1800psig</v>
          </cell>
          <cell r="I316" t="str">
            <v>500cc</v>
          </cell>
          <cell r="J316" t="str">
            <v>06/04/01</v>
          </cell>
          <cell r="K316" t="str">
            <v>3.05 - 3.35</v>
          </cell>
          <cell r="L316">
            <v>406</v>
          </cell>
          <cell r="M316">
            <v>196</v>
          </cell>
          <cell r="N316" t="str">
            <v>00/03/01</v>
          </cell>
          <cell r="O316">
            <v>310</v>
          </cell>
          <cell r="P316">
            <v>71</v>
          </cell>
          <cell r="Q316" t="str">
            <v>-</v>
          </cell>
          <cell r="S316" t="str">
            <v>B-77</v>
          </cell>
          <cell r="T316" t="str">
            <v>Client</v>
          </cell>
          <cell r="V316" t="str">
            <v/>
          </cell>
          <cell r="W316" t="str">
            <v/>
          </cell>
          <cell r="X316" t="str">
            <v/>
          </cell>
          <cell r="Y316" t="str">
            <v/>
          </cell>
          <cell r="Z316" t="str">
            <v/>
          </cell>
          <cell r="AA316" t="str">
            <v/>
          </cell>
          <cell r="AB316" t="str">
            <v/>
          </cell>
          <cell r="AC316" t="str">
            <v>2001-033</v>
          </cell>
        </row>
        <row r="317">
          <cell r="A317">
            <v>313</v>
          </cell>
          <cell r="B317" t="str">
            <v>GULF RESOURCES (RAMBA) LTD.</v>
          </cell>
          <cell r="C317" t="str">
            <v>Suban - 5</v>
          </cell>
          <cell r="D317">
            <v>2</v>
          </cell>
          <cell r="E317" t="str">
            <v/>
          </cell>
          <cell r="F317" t="str">
            <v>Sep Gas</v>
          </cell>
          <cell r="G317" t="str">
            <v>CL-0110</v>
          </cell>
          <cell r="H317" t="str">
            <v>1800psig</v>
          </cell>
          <cell r="I317" t="str">
            <v>500cc</v>
          </cell>
          <cell r="J317" t="str">
            <v>06/05/01</v>
          </cell>
          <cell r="K317" t="str">
            <v>3.05 - 3.30</v>
          </cell>
          <cell r="L317">
            <v>292.14999999999998</v>
          </cell>
          <cell r="M317">
            <v>174.4</v>
          </cell>
          <cell r="N317" t="str">
            <v>00/03/01</v>
          </cell>
          <cell r="O317">
            <v>230</v>
          </cell>
          <cell r="P317">
            <v>71</v>
          </cell>
          <cell r="Q317" t="str">
            <v>-</v>
          </cell>
          <cell r="S317" t="str">
            <v>C-3</v>
          </cell>
          <cell r="T317" t="str">
            <v>Client</v>
          </cell>
          <cell r="V317" t="str">
            <v/>
          </cell>
          <cell r="W317" t="str">
            <v/>
          </cell>
          <cell r="X317" t="str">
            <v/>
          </cell>
          <cell r="Y317" t="str">
            <v/>
          </cell>
          <cell r="Z317" t="str">
            <v/>
          </cell>
          <cell r="AA317" t="str">
            <v/>
          </cell>
          <cell r="AB317" t="str">
            <v/>
          </cell>
          <cell r="AC317" t="str">
            <v>2001-033</v>
          </cell>
        </row>
        <row r="318">
          <cell r="A318">
            <v>314</v>
          </cell>
          <cell r="B318" t="str">
            <v>GULF RESOURCES (RAMBA) LTD.</v>
          </cell>
          <cell r="C318" t="str">
            <v>Suban - 5</v>
          </cell>
          <cell r="D318">
            <v>2</v>
          </cell>
          <cell r="E318" t="str">
            <v/>
          </cell>
          <cell r="F318" t="str">
            <v>Sep Gas</v>
          </cell>
          <cell r="G318" t="str">
            <v>1701-A</v>
          </cell>
          <cell r="H318" t="str">
            <v>1800psig</v>
          </cell>
          <cell r="I318" t="str">
            <v>20ltr</v>
          </cell>
          <cell r="J318" t="str">
            <v>06/04/01</v>
          </cell>
          <cell r="K318" t="str">
            <v>3.00 - 3.25</v>
          </cell>
          <cell r="L318">
            <v>406</v>
          </cell>
          <cell r="M318">
            <v>196</v>
          </cell>
          <cell r="N318" t="str">
            <v>00/03/01</v>
          </cell>
          <cell r="O318">
            <v>350</v>
          </cell>
          <cell r="P318">
            <v>98</v>
          </cell>
          <cell r="Q318" t="str">
            <v>-</v>
          </cell>
          <cell r="S318" t="str">
            <v>AB-0228</v>
          </cell>
          <cell r="T318" t="str">
            <v>Client</v>
          </cell>
          <cell r="V318" t="str">
            <v/>
          </cell>
          <cell r="W318" t="str">
            <v/>
          </cell>
          <cell r="X318" t="str">
            <v/>
          </cell>
          <cell r="Y318" t="str">
            <v/>
          </cell>
          <cell r="Z318" t="str">
            <v/>
          </cell>
          <cell r="AA318" t="str">
            <v/>
          </cell>
          <cell r="AB318" t="str">
            <v/>
          </cell>
          <cell r="AC318" t="str">
            <v>2001-033</v>
          </cell>
        </row>
        <row r="319">
          <cell r="A319">
            <v>315</v>
          </cell>
          <cell r="B319" t="str">
            <v>GULF RESOURCES (RAMBA) LTD.</v>
          </cell>
          <cell r="C319" t="str">
            <v>Suban - 5</v>
          </cell>
          <cell r="D319">
            <v>2</v>
          </cell>
          <cell r="E319" t="str">
            <v/>
          </cell>
          <cell r="F319" t="str">
            <v>Sep Gas</v>
          </cell>
          <cell r="G319" t="str">
            <v>410-A</v>
          </cell>
          <cell r="H319" t="str">
            <v>1800psig</v>
          </cell>
          <cell r="I319" t="str">
            <v>20ltr</v>
          </cell>
          <cell r="J319" t="str">
            <v>06/04/01</v>
          </cell>
          <cell r="K319" t="str">
            <v>3.40 - 4.00</v>
          </cell>
          <cell r="L319">
            <v>406</v>
          </cell>
          <cell r="M319">
            <v>196</v>
          </cell>
          <cell r="N319" t="str">
            <v>00/03/01</v>
          </cell>
          <cell r="O319">
            <v>425</v>
          </cell>
          <cell r="P319">
            <v>98</v>
          </cell>
          <cell r="Q319" t="str">
            <v>-</v>
          </cell>
          <cell r="S319" t="str">
            <v>AA-220</v>
          </cell>
          <cell r="T319" t="str">
            <v>Client</v>
          </cell>
          <cell r="V319" t="str">
            <v/>
          </cell>
          <cell r="W319" t="str">
            <v/>
          </cell>
          <cell r="X319" t="str">
            <v/>
          </cell>
          <cell r="Y319" t="str">
            <v/>
          </cell>
          <cell r="Z319" t="str">
            <v/>
          </cell>
          <cell r="AA319" t="str">
            <v/>
          </cell>
          <cell r="AB319" t="str">
            <v/>
          </cell>
          <cell r="AC319" t="str">
            <v>2001-033</v>
          </cell>
        </row>
        <row r="320">
          <cell r="A320">
            <v>316</v>
          </cell>
          <cell r="B320" t="str">
            <v>GULF RESOURCES (RAMBA) LTD.</v>
          </cell>
          <cell r="C320" t="str">
            <v>Suban - 5</v>
          </cell>
          <cell r="D320">
            <v>2</v>
          </cell>
          <cell r="E320" t="str">
            <v/>
          </cell>
          <cell r="F320" t="str">
            <v>Sep Gas</v>
          </cell>
          <cell r="G320" t="str">
            <v>440-A</v>
          </cell>
          <cell r="H320" t="str">
            <v>1800psig</v>
          </cell>
          <cell r="I320" t="str">
            <v>20ltr</v>
          </cell>
          <cell r="J320" t="str">
            <v>06/05/01</v>
          </cell>
          <cell r="K320" t="str">
            <v>2.45 - 3.10</v>
          </cell>
          <cell r="L320">
            <v>292.14999999999998</v>
          </cell>
          <cell r="M320">
            <v>174.4</v>
          </cell>
          <cell r="N320" t="str">
            <v>00/03/01</v>
          </cell>
          <cell r="O320">
            <v>320</v>
          </cell>
          <cell r="P320">
            <v>98</v>
          </cell>
          <cell r="Q320" t="str">
            <v>-</v>
          </cell>
          <cell r="S320" t="str">
            <v>C-1</v>
          </cell>
          <cell r="T320" t="str">
            <v>Client</v>
          </cell>
          <cell r="V320" t="str">
            <v/>
          </cell>
          <cell r="W320" t="str">
            <v/>
          </cell>
          <cell r="X320" t="str">
            <v/>
          </cell>
          <cell r="Y320" t="str">
            <v/>
          </cell>
          <cell r="Z320" t="str">
            <v/>
          </cell>
          <cell r="AA320" t="str">
            <v/>
          </cell>
          <cell r="AB320" t="str">
            <v/>
          </cell>
          <cell r="AC320" t="str">
            <v>2001-033</v>
          </cell>
        </row>
        <row r="321">
          <cell r="A321">
            <v>317</v>
          </cell>
          <cell r="B321" t="str">
            <v>GULF RESOURCES (RAMBA) LTD.</v>
          </cell>
          <cell r="C321" t="str">
            <v>Suban - 5</v>
          </cell>
          <cell r="D321">
            <v>2</v>
          </cell>
          <cell r="E321" t="str">
            <v/>
          </cell>
          <cell r="F321" t="str">
            <v>Sep Gas</v>
          </cell>
          <cell r="G321" t="str">
            <v>1644-A</v>
          </cell>
          <cell r="H321" t="str">
            <v>1800psig</v>
          </cell>
          <cell r="I321" t="str">
            <v>20ltr</v>
          </cell>
          <cell r="J321" t="str">
            <v>06/05/01</v>
          </cell>
          <cell r="K321" t="str">
            <v>3.15 - 3.33</v>
          </cell>
          <cell r="L321">
            <v>292.14999999999998</v>
          </cell>
          <cell r="M321">
            <v>174.4</v>
          </cell>
          <cell r="N321" t="str">
            <v>00/03/01</v>
          </cell>
          <cell r="O321">
            <v>320</v>
          </cell>
          <cell r="P321">
            <v>98</v>
          </cell>
          <cell r="Q321" t="str">
            <v>-</v>
          </cell>
          <cell r="S321" t="str">
            <v>C-2</v>
          </cell>
          <cell r="T321" t="str">
            <v>Client</v>
          </cell>
          <cell r="V321" t="str">
            <v/>
          </cell>
          <cell r="W321" t="str">
            <v/>
          </cell>
          <cell r="X321" t="str">
            <v/>
          </cell>
          <cell r="Y321" t="str">
            <v/>
          </cell>
          <cell r="Z321" t="str">
            <v/>
          </cell>
          <cell r="AA321" t="str">
            <v/>
          </cell>
          <cell r="AB321" t="str">
            <v/>
          </cell>
          <cell r="AC321" t="str">
            <v>2001-033</v>
          </cell>
        </row>
        <row r="322">
          <cell r="A322">
            <v>318</v>
          </cell>
          <cell r="B322" t="str">
            <v>GULF RESOURCES (RAMBA) LTD.</v>
          </cell>
          <cell r="C322" t="str">
            <v>Suban - 6</v>
          </cell>
          <cell r="D322" t="str">
            <v/>
          </cell>
          <cell r="E322" t="str">
            <v/>
          </cell>
          <cell r="F322" t="str">
            <v>BHS GAS</v>
          </cell>
          <cell r="G322" t="str">
            <v>1501-A</v>
          </cell>
          <cell r="H322" t="str">
            <v>1800psig</v>
          </cell>
          <cell r="I322" t="str">
            <v>20ltr</v>
          </cell>
          <cell r="J322" t="str">
            <v>06/03/01</v>
          </cell>
          <cell r="K322" t="str">
            <v>20.30 - 20.45</v>
          </cell>
          <cell r="L322">
            <v>1800</v>
          </cell>
          <cell r="M322">
            <v>203</v>
          </cell>
          <cell r="N322" t="str">
            <v>00/02/01</v>
          </cell>
          <cell r="O322">
            <v>1650</v>
          </cell>
          <cell r="P322">
            <v>98</v>
          </cell>
          <cell r="Q322" t="str">
            <v>-</v>
          </cell>
          <cell r="S322" t="str">
            <v>MPSR 575</v>
          </cell>
          <cell r="T322" t="str">
            <v>Client</v>
          </cell>
          <cell r="V322" t="str">
            <v/>
          </cell>
          <cell r="W322" t="str">
            <v/>
          </cell>
          <cell r="X322" t="str">
            <v/>
          </cell>
          <cell r="Y322" t="str">
            <v/>
          </cell>
          <cell r="Z322" t="str">
            <v/>
          </cell>
          <cell r="AA322" t="str">
            <v/>
          </cell>
          <cell r="AB322" t="str">
            <v/>
          </cell>
          <cell r="AC322" t="str">
            <v>2001-034</v>
          </cell>
        </row>
        <row r="323">
          <cell r="A323">
            <v>319</v>
          </cell>
          <cell r="B323" t="str">
            <v>GULF RESOURCES (RAMBA) LTD.</v>
          </cell>
          <cell r="C323" t="str">
            <v>Suban - 6</v>
          </cell>
          <cell r="D323" t="str">
            <v/>
          </cell>
          <cell r="E323" t="str">
            <v/>
          </cell>
          <cell r="F323" t="str">
            <v>BHS GAS</v>
          </cell>
          <cell r="G323" t="str">
            <v>1658-A</v>
          </cell>
          <cell r="H323" t="str">
            <v>1800psig</v>
          </cell>
          <cell r="I323" t="str">
            <v>20ltr</v>
          </cell>
          <cell r="J323" t="str">
            <v>06/03/01</v>
          </cell>
          <cell r="K323" t="str">
            <v>20.30 - 20.45</v>
          </cell>
          <cell r="L323">
            <v>1800</v>
          </cell>
          <cell r="M323">
            <v>203</v>
          </cell>
          <cell r="N323" t="str">
            <v>00/02/01</v>
          </cell>
          <cell r="O323">
            <v>1725</v>
          </cell>
          <cell r="P323">
            <v>98</v>
          </cell>
          <cell r="Q323" t="str">
            <v>-</v>
          </cell>
          <cell r="S323" t="str">
            <v>MPSR 589</v>
          </cell>
          <cell r="T323" t="str">
            <v>Client</v>
          </cell>
          <cell r="V323" t="str">
            <v/>
          </cell>
          <cell r="W323" t="str">
            <v/>
          </cell>
          <cell r="X323" t="str">
            <v/>
          </cell>
          <cell r="Y323" t="str">
            <v/>
          </cell>
          <cell r="Z323" t="str">
            <v/>
          </cell>
          <cell r="AA323" t="str">
            <v/>
          </cell>
          <cell r="AB323" t="str">
            <v/>
          </cell>
          <cell r="AC323" t="str">
            <v>2001-034</v>
          </cell>
        </row>
        <row r="324">
          <cell r="A324">
            <v>320</v>
          </cell>
          <cell r="B324" t="str">
            <v>MOBIL CEPU LIMITED.</v>
          </cell>
          <cell r="C324" t="str">
            <v>Banyu Urip - A1</v>
          </cell>
          <cell r="D324">
            <v>1</v>
          </cell>
          <cell r="E324" t="str">
            <v/>
          </cell>
          <cell r="F324" t="str">
            <v>Sep Gas</v>
          </cell>
          <cell r="J324" t="str">
            <v>06/21/01</v>
          </cell>
          <cell r="K324" t="str">
            <v>03:36</v>
          </cell>
          <cell r="L324">
            <v>230</v>
          </cell>
          <cell r="M324">
            <v>140</v>
          </cell>
          <cell r="N324">
            <v>37391</v>
          </cell>
          <cell r="O324">
            <v>225</v>
          </cell>
          <cell r="P324">
            <v>92</v>
          </cell>
          <cell r="Q324" t="str">
            <v>-</v>
          </cell>
          <cell r="R324" t="str">
            <v/>
          </cell>
          <cell r="S324" t="str">
            <v>G/1028/80</v>
          </cell>
          <cell r="T324" t="str">
            <v>Client</v>
          </cell>
          <cell r="U324" t="str">
            <v/>
          </cell>
          <cell r="V324" t="str">
            <v/>
          </cell>
          <cell r="W324" t="str">
            <v/>
          </cell>
          <cell r="X324" t="str">
            <v/>
          </cell>
          <cell r="Y324" t="str">
            <v/>
          </cell>
          <cell r="Z324" t="str">
            <v/>
          </cell>
          <cell r="AA324" t="str">
            <v/>
          </cell>
          <cell r="AB324" t="str">
            <v/>
          </cell>
          <cell r="AC324" t="str">
            <v>2001-037</v>
          </cell>
        </row>
        <row r="325">
          <cell r="A325">
            <v>321</v>
          </cell>
          <cell r="B325" t="str">
            <v>MOBIL CEPU LIMITED.</v>
          </cell>
          <cell r="C325" t="str">
            <v>Banyu Urip - A1</v>
          </cell>
          <cell r="D325">
            <v>1</v>
          </cell>
          <cell r="E325" t="str">
            <v/>
          </cell>
          <cell r="F325" t="str">
            <v>Sep Gas</v>
          </cell>
          <cell r="J325" t="str">
            <v>06/22/01</v>
          </cell>
          <cell r="K325" t="str">
            <v>00:00</v>
          </cell>
          <cell r="L325">
            <v>227</v>
          </cell>
          <cell r="M325">
            <v>187</v>
          </cell>
          <cell r="N325">
            <v>37391</v>
          </cell>
          <cell r="O325">
            <v>223</v>
          </cell>
          <cell r="P325">
            <v>92</v>
          </cell>
          <cell r="Q325" t="str">
            <v>-</v>
          </cell>
          <cell r="R325" t="str">
            <v/>
          </cell>
          <cell r="S325">
            <v>811358</v>
          </cell>
          <cell r="T325" t="str">
            <v>Client</v>
          </cell>
          <cell r="U325" t="str">
            <v/>
          </cell>
          <cell r="V325" t="str">
            <v/>
          </cell>
          <cell r="W325" t="str">
            <v/>
          </cell>
          <cell r="X325" t="str">
            <v/>
          </cell>
          <cell r="Y325" t="str">
            <v/>
          </cell>
          <cell r="Z325" t="str">
            <v/>
          </cell>
          <cell r="AA325" t="str">
            <v/>
          </cell>
          <cell r="AB325" t="str">
            <v/>
          </cell>
          <cell r="AC325" t="str">
            <v>2001-037</v>
          </cell>
        </row>
        <row r="326">
          <cell r="A326">
            <v>322</v>
          </cell>
          <cell r="B326" t="str">
            <v>MOBIL CEPU LIMITED.</v>
          </cell>
          <cell r="C326" t="str">
            <v>Banyu Urip - A1</v>
          </cell>
          <cell r="D326">
            <v>1</v>
          </cell>
          <cell r="E326" t="str">
            <v/>
          </cell>
          <cell r="F326" t="str">
            <v>Sep Gas</v>
          </cell>
          <cell r="J326" t="str">
            <v>06/22/01</v>
          </cell>
          <cell r="K326" t="str">
            <v>07:12</v>
          </cell>
          <cell r="L326">
            <v>227</v>
          </cell>
          <cell r="M326">
            <v>187</v>
          </cell>
          <cell r="N326">
            <v>37391</v>
          </cell>
          <cell r="O326">
            <v>220</v>
          </cell>
          <cell r="P326">
            <v>92</v>
          </cell>
          <cell r="Q326" t="str">
            <v>-</v>
          </cell>
          <cell r="R326" t="str">
            <v/>
          </cell>
          <cell r="S326" t="str">
            <v>1028/81</v>
          </cell>
          <cell r="T326" t="str">
            <v>Client</v>
          </cell>
          <cell r="U326" t="str">
            <v/>
          </cell>
          <cell r="V326" t="str">
            <v/>
          </cell>
          <cell r="W326" t="str">
            <v/>
          </cell>
          <cell r="X326" t="str">
            <v/>
          </cell>
          <cell r="Y326" t="str">
            <v/>
          </cell>
          <cell r="Z326" t="str">
            <v/>
          </cell>
          <cell r="AA326" t="str">
            <v/>
          </cell>
          <cell r="AB326" t="str">
            <v/>
          </cell>
          <cell r="AC326" t="str">
            <v>2001-037</v>
          </cell>
        </row>
        <row r="327">
          <cell r="A327">
            <v>323</v>
          </cell>
          <cell r="B327" t="str">
            <v>MOBIL CEPU LIMITED.</v>
          </cell>
          <cell r="C327" t="str">
            <v>Banyu Urip - A1</v>
          </cell>
          <cell r="D327">
            <v>1</v>
          </cell>
          <cell r="E327" t="str">
            <v/>
          </cell>
          <cell r="F327" t="str">
            <v>Sep Gas</v>
          </cell>
          <cell r="G327" t="str">
            <v>RFL-272</v>
          </cell>
          <cell r="J327" t="str">
            <v>06/22/01</v>
          </cell>
          <cell r="K327" t="str">
            <v>10:48</v>
          </cell>
          <cell r="L327">
            <v>227</v>
          </cell>
          <cell r="M327">
            <v>186</v>
          </cell>
          <cell r="N327" t="str">
            <v>00/03/01</v>
          </cell>
          <cell r="O327">
            <v>223</v>
          </cell>
          <cell r="P327">
            <v>92</v>
          </cell>
          <cell r="Q327" t="str">
            <v>-</v>
          </cell>
          <cell r="R327" t="str">
            <v>-</v>
          </cell>
          <cell r="S327" t="str">
            <v>-</v>
          </cell>
          <cell r="T327" t="str">
            <v>-</v>
          </cell>
          <cell r="U327" t="str">
            <v>-</v>
          </cell>
          <cell r="V327" t="str">
            <v/>
          </cell>
          <cell r="W327" t="str">
            <v/>
          </cell>
          <cell r="X327" t="str">
            <v/>
          </cell>
          <cell r="Y327" t="str">
            <v/>
          </cell>
          <cell r="Z327" t="str">
            <v/>
          </cell>
          <cell r="AA327" t="str">
            <v/>
          </cell>
          <cell r="AB327" t="str">
            <v/>
          </cell>
          <cell r="AC327" t="str">
            <v>2001-038</v>
          </cell>
        </row>
        <row r="328">
          <cell r="A328">
            <v>324</v>
          </cell>
          <cell r="B328" t="str">
            <v>MOBIL CEPU LIMITED.</v>
          </cell>
          <cell r="C328" t="str">
            <v>Banyu Urip - A1</v>
          </cell>
          <cell r="D328">
            <v>1</v>
          </cell>
          <cell r="E328" t="str">
            <v/>
          </cell>
          <cell r="F328" t="str">
            <v>Sep Gas</v>
          </cell>
          <cell r="G328" t="str">
            <v>CLI 0005</v>
          </cell>
          <cell r="J328" t="str">
            <v>06/21/01</v>
          </cell>
          <cell r="K328" t="str">
            <v>03:36</v>
          </cell>
          <cell r="L328">
            <v>230</v>
          </cell>
          <cell r="M328">
            <v>154</v>
          </cell>
          <cell r="N328" t="str">
            <v>00/03/01</v>
          </cell>
          <cell r="O328">
            <v>222</v>
          </cell>
          <cell r="P328">
            <v>142</v>
          </cell>
          <cell r="Q328" t="str">
            <v>-</v>
          </cell>
          <cell r="R328" t="str">
            <v>-</v>
          </cell>
          <cell r="S328" t="str">
            <v>-</v>
          </cell>
          <cell r="T328" t="str">
            <v>-</v>
          </cell>
          <cell r="U328" t="str">
            <v>-</v>
          </cell>
          <cell r="V328" t="str">
            <v/>
          </cell>
          <cell r="W328" t="str">
            <v/>
          </cell>
          <cell r="X328" t="str">
            <v/>
          </cell>
          <cell r="Y328" t="str">
            <v/>
          </cell>
          <cell r="Z328" t="str">
            <v/>
          </cell>
          <cell r="AA328" t="str">
            <v/>
          </cell>
          <cell r="AB328" t="str">
            <v/>
          </cell>
          <cell r="AC328" t="str">
            <v>2001-038</v>
          </cell>
        </row>
        <row r="329">
          <cell r="A329">
            <v>325</v>
          </cell>
          <cell r="B329" t="str">
            <v>MOBIL CEPU LIMITED.</v>
          </cell>
          <cell r="C329" t="str">
            <v>Banyu Urip - A1</v>
          </cell>
          <cell r="D329">
            <v>1</v>
          </cell>
          <cell r="E329" t="str">
            <v/>
          </cell>
          <cell r="F329" t="str">
            <v>BHS GAS</v>
          </cell>
          <cell r="J329" t="str">
            <v>06/22/01</v>
          </cell>
          <cell r="K329" t="str">
            <v>00:00</v>
          </cell>
          <cell r="L329">
            <v>227</v>
          </cell>
          <cell r="M329">
            <v>200</v>
          </cell>
          <cell r="N329">
            <v>37391</v>
          </cell>
          <cell r="O329">
            <v>195</v>
          </cell>
          <cell r="P329">
            <v>140</v>
          </cell>
          <cell r="Q329" t="str">
            <v>-</v>
          </cell>
          <cell r="R329" t="str">
            <v/>
          </cell>
          <cell r="S329" t="str">
            <v>MPSR1171</v>
          </cell>
          <cell r="T329" t="str">
            <v>Schlumberger</v>
          </cell>
          <cell r="U329" t="str">
            <v/>
          </cell>
          <cell r="V329" t="str">
            <v/>
          </cell>
          <cell r="W329" t="str">
            <v/>
          </cell>
          <cell r="X329" t="str">
            <v/>
          </cell>
          <cell r="Y329" t="str">
            <v/>
          </cell>
          <cell r="Z329" t="str">
            <v/>
          </cell>
          <cell r="AA329" t="str">
            <v/>
          </cell>
          <cell r="AB329" t="str">
            <v/>
          </cell>
          <cell r="AC329" t="str">
            <v>2001-039</v>
          </cell>
        </row>
        <row r="330">
          <cell r="A330">
            <v>326</v>
          </cell>
          <cell r="B330" t="str">
            <v>MOBIL CEPU LIMITED.</v>
          </cell>
          <cell r="C330" t="str">
            <v>Banyu Urip - A1</v>
          </cell>
          <cell r="D330">
            <v>1</v>
          </cell>
          <cell r="E330" t="str">
            <v/>
          </cell>
          <cell r="F330" t="str">
            <v>BHS GAS</v>
          </cell>
          <cell r="J330" t="str">
            <v>06/22/01</v>
          </cell>
          <cell r="K330" t="str">
            <v>07:12</v>
          </cell>
          <cell r="L330">
            <v>227</v>
          </cell>
          <cell r="M330">
            <v>200</v>
          </cell>
          <cell r="N330">
            <v>37391</v>
          </cell>
          <cell r="O330">
            <v>198</v>
          </cell>
          <cell r="P330">
            <v>145</v>
          </cell>
          <cell r="Q330" t="str">
            <v>-</v>
          </cell>
          <cell r="R330" t="str">
            <v/>
          </cell>
          <cell r="S330" t="str">
            <v>MPSR1177</v>
          </cell>
          <cell r="T330" t="str">
            <v>Schlumberger</v>
          </cell>
          <cell r="U330" t="str">
            <v/>
          </cell>
          <cell r="V330" t="str">
            <v/>
          </cell>
          <cell r="W330" t="str">
            <v/>
          </cell>
          <cell r="X330" t="str">
            <v/>
          </cell>
          <cell r="Y330" t="str">
            <v/>
          </cell>
          <cell r="Z330" t="str">
            <v/>
          </cell>
          <cell r="AA330" t="str">
            <v/>
          </cell>
          <cell r="AB330" t="str">
            <v/>
          </cell>
          <cell r="AC330" t="str">
            <v>2001-039</v>
          </cell>
        </row>
        <row r="331">
          <cell r="A331">
            <v>327</v>
          </cell>
          <cell r="B331" t="str">
            <v>MOBIL CEPU LIMITED.</v>
          </cell>
          <cell r="C331" t="str">
            <v>Banyu Urip - A1</v>
          </cell>
          <cell r="D331">
            <v>1</v>
          </cell>
          <cell r="E331" t="str">
            <v/>
          </cell>
          <cell r="F331" t="str">
            <v>Sep Gas</v>
          </cell>
          <cell r="G331" t="str">
            <v>B-77</v>
          </cell>
          <cell r="J331" t="str">
            <v>06/22/01</v>
          </cell>
          <cell r="K331" t="str">
            <v>10:48</v>
          </cell>
          <cell r="L331">
            <v>227</v>
          </cell>
          <cell r="M331">
            <v>199</v>
          </cell>
          <cell r="N331" t="str">
            <v>00/03/01</v>
          </cell>
          <cell r="O331">
            <v>195</v>
          </cell>
          <cell r="P331">
            <v>144</v>
          </cell>
          <cell r="Q331" t="str">
            <v>-</v>
          </cell>
          <cell r="R331" t="str">
            <v>-</v>
          </cell>
          <cell r="S331" t="str">
            <v>-</v>
          </cell>
          <cell r="T331" t="str">
            <v>-</v>
          </cell>
          <cell r="U331" t="str">
            <v>-</v>
          </cell>
          <cell r="V331" t="str">
            <v/>
          </cell>
          <cell r="W331" t="str">
            <v/>
          </cell>
          <cell r="X331" t="str">
            <v/>
          </cell>
          <cell r="Y331" t="str">
            <v/>
          </cell>
          <cell r="Z331" t="str">
            <v/>
          </cell>
          <cell r="AA331" t="str">
            <v/>
          </cell>
          <cell r="AB331" t="str">
            <v/>
          </cell>
          <cell r="AC331" t="str">
            <v>2001-040</v>
          </cell>
        </row>
        <row r="332">
          <cell r="A332">
            <v>328</v>
          </cell>
          <cell r="B332" t="str">
            <v>BP INDONESIA</v>
          </cell>
          <cell r="C332" t="str">
            <v>North Kepodang</v>
          </cell>
          <cell r="D332" t="str">
            <v/>
          </cell>
          <cell r="E332" t="str">
            <v>3124.7 feet</v>
          </cell>
          <cell r="F332" t="str">
            <v>Sep Gas</v>
          </cell>
          <cell r="G332" t="str">
            <v>RFL-023</v>
          </cell>
          <cell r="H332" t="str">
            <v/>
          </cell>
          <cell r="I332" t="str">
            <v/>
          </cell>
          <cell r="J332" t="str">
            <v>06/21/01</v>
          </cell>
          <cell r="K332" t="str">
            <v>-</v>
          </cell>
          <cell r="L332">
            <v>1354.9</v>
          </cell>
          <cell r="M332">
            <v>145.69999999999999</v>
          </cell>
          <cell r="N332" t="str">
            <v>00/03/01</v>
          </cell>
          <cell r="O332">
            <v>1750</v>
          </cell>
          <cell r="P332">
            <v>72</v>
          </cell>
          <cell r="Q332" t="str">
            <v>-</v>
          </cell>
          <cell r="R332" t="str">
            <v>-</v>
          </cell>
          <cell r="S332" t="str">
            <v>-</v>
          </cell>
          <cell r="T332" t="str">
            <v>-</v>
          </cell>
          <cell r="U332" t="str">
            <v>-</v>
          </cell>
          <cell r="V332" t="str">
            <v/>
          </cell>
          <cell r="W332" t="str">
            <v/>
          </cell>
          <cell r="X332" t="str">
            <v/>
          </cell>
          <cell r="Y332" t="str">
            <v/>
          </cell>
          <cell r="Z332" t="str">
            <v/>
          </cell>
          <cell r="AA332" t="str">
            <v/>
          </cell>
          <cell r="AB332" t="str">
            <v>bottle sample pressure 2200 psig</v>
          </cell>
          <cell r="AC332" t="str">
            <v>2001-040</v>
          </cell>
        </row>
        <row r="333">
          <cell r="A333">
            <v>329</v>
          </cell>
          <cell r="B333" t="str">
            <v>BP INDONESIA</v>
          </cell>
          <cell r="C333" t="str">
            <v>North Kepodang</v>
          </cell>
          <cell r="D333" t="str">
            <v/>
          </cell>
          <cell r="E333" t="str">
            <v>3776 .9 ft</v>
          </cell>
          <cell r="F333" t="str">
            <v>Sep Gas</v>
          </cell>
          <cell r="G333" t="str">
            <v>RFL-012</v>
          </cell>
          <cell r="H333" t="str">
            <v/>
          </cell>
          <cell r="I333" t="str">
            <v/>
          </cell>
          <cell r="J333" t="str">
            <v>06/20/01</v>
          </cell>
          <cell r="K333" t="str">
            <v>-</v>
          </cell>
          <cell r="L333">
            <v>1652.2</v>
          </cell>
          <cell r="M333">
            <v>160.9</v>
          </cell>
          <cell r="N333" t="str">
            <v>00/03/01</v>
          </cell>
          <cell r="O333">
            <v>2400</v>
          </cell>
          <cell r="P333">
            <v>72</v>
          </cell>
          <cell r="Q333" t="str">
            <v>-</v>
          </cell>
          <cell r="R333" t="str">
            <v>-</v>
          </cell>
          <cell r="S333" t="str">
            <v>-</v>
          </cell>
          <cell r="T333" t="str">
            <v>-</v>
          </cell>
          <cell r="U333" t="str">
            <v>-</v>
          </cell>
          <cell r="V333" t="str">
            <v/>
          </cell>
          <cell r="W333" t="str">
            <v/>
          </cell>
          <cell r="X333" t="str">
            <v/>
          </cell>
          <cell r="Y333" t="str">
            <v/>
          </cell>
          <cell r="Z333" t="str">
            <v/>
          </cell>
          <cell r="AA333" t="str">
            <v/>
          </cell>
          <cell r="AB333" t="str">
            <v>bottle sample pressure 2400 psig</v>
          </cell>
          <cell r="AC333" t="str">
            <v>2001-040</v>
          </cell>
        </row>
        <row r="334">
          <cell r="A334">
            <v>330</v>
          </cell>
          <cell r="B334" t="str">
            <v>BP INDONESIA</v>
          </cell>
          <cell r="C334" t="str">
            <v>North Kepodang</v>
          </cell>
          <cell r="D334" t="str">
            <v/>
          </cell>
          <cell r="E334" t="str">
            <v>3079.0 ft</v>
          </cell>
          <cell r="F334" t="str">
            <v>Sep Gas</v>
          </cell>
          <cell r="G334" t="str">
            <v>79-B</v>
          </cell>
          <cell r="H334" t="str">
            <v/>
          </cell>
          <cell r="I334" t="str">
            <v/>
          </cell>
          <cell r="J334" t="str">
            <v>06/21/01</v>
          </cell>
          <cell r="K334" t="str">
            <v>-</v>
          </cell>
          <cell r="L334">
            <v>1353</v>
          </cell>
          <cell r="M334">
            <v>146.19999999999999</v>
          </cell>
          <cell r="N334" t="str">
            <v>00/03/01</v>
          </cell>
          <cell r="O334">
            <v>1750</v>
          </cell>
          <cell r="P334">
            <v>72</v>
          </cell>
          <cell r="Q334" t="str">
            <v>-</v>
          </cell>
          <cell r="R334" t="str">
            <v>-</v>
          </cell>
          <cell r="S334" t="str">
            <v>-</v>
          </cell>
          <cell r="T334" t="str">
            <v>-</v>
          </cell>
          <cell r="U334" t="str">
            <v>-</v>
          </cell>
          <cell r="V334" t="str">
            <v/>
          </cell>
          <cell r="W334" t="str">
            <v/>
          </cell>
          <cell r="X334" t="str">
            <v/>
          </cell>
          <cell r="Y334" t="str">
            <v/>
          </cell>
          <cell r="Z334" t="str">
            <v/>
          </cell>
          <cell r="AA334" t="str">
            <v/>
          </cell>
          <cell r="AB334" t="str">
            <v>bottle sample pressure 2200 psig</v>
          </cell>
          <cell r="AC334" t="str">
            <v>2001-042</v>
          </cell>
        </row>
        <row r="335">
          <cell r="A335">
            <v>331</v>
          </cell>
          <cell r="B335" t="str">
            <v>BP INDONESIA</v>
          </cell>
          <cell r="C335" t="str">
            <v>North Kepodang</v>
          </cell>
          <cell r="D335" t="str">
            <v/>
          </cell>
          <cell r="E335" t="str">
            <v>2073 ft</v>
          </cell>
          <cell r="F335" t="str">
            <v>Sep Gas</v>
          </cell>
          <cell r="G335" t="str">
            <v>RFL-9903</v>
          </cell>
          <cell r="H335" t="str">
            <v/>
          </cell>
          <cell r="I335" t="str">
            <v/>
          </cell>
          <cell r="J335" t="str">
            <v>06/17/01</v>
          </cell>
          <cell r="K335" t="str">
            <v>-</v>
          </cell>
          <cell r="L335">
            <v>879.48</v>
          </cell>
          <cell r="M335">
            <v>125</v>
          </cell>
          <cell r="N335" t="str">
            <v>00/03/01</v>
          </cell>
          <cell r="O335">
            <v>0</v>
          </cell>
          <cell r="P335">
            <v>72</v>
          </cell>
          <cell r="Q335" t="str">
            <v>-</v>
          </cell>
          <cell r="R335" t="str">
            <v>-</v>
          </cell>
          <cell r="S335" t="str">
            <v>-</v>
          </cell>
          <cell r="T335" t="str">
            <v>-</v>
          </cell>
          <cell r="U335" t="str">
            <v>-</v>
          </cell>
          <cell r="V335" t="str">
            <v/>
          </cell>
          <cell r="W335" t="str">
            <v/>
          </cell>
          <cell r="X335" t="str">
            <v/>
          </cell>
          <cell r="Y335" t="str">
            <v/>
          </cell>
          <cell r="Z335" t="str">
            <v/>
          </cell>
          <cell r="AA335" t="str">
            <v/>
          </cell>
          <cell r="AB335" t="str">
            <v>litle water</v>
          </cell>
          <cell r="AC335" t="str">
            <v>2001-042</v>
          </cell>
        </row>
        <row r="336">
          <cell r="A336">
            <v>332</v>
          </cell>
          <cell r="B336" t="str">
            <v>SANTA FE ENERGY RESOURCES COMPANIES S.E. ASIA</v>
          </cell>
          <cell r="C336" t="str">
            <v>Berkah - 1</v>
          </cell>
          <cell r="D336" t="str">
            <v/>
          </cell>
          <cell r="E336">
            <v>3073</v>
          </cell>
          <cell r="F336" t="str">
            <v>Sep Gas</v>
          </cell>
          <cell r="G336" t="str">
            <v>RFL-060</v>
          </cell>
          <cell r="H336" t="str">
            <v/>
          </cell>
          <cell r="I336" t="str">
            <v/>
          </cell>
          <cell r="J336" t="str">
            <v>-</v>
          </cell>
          <cell r="K336" t="str">
            <v>-</v>
          </cell>
          <cell r="L336">
            <v>3900</v>
          </cell>
          <cell r="M336" t="str">
            <v>-</v>
          </cell>
          <cell r="N336" t="str">
            <v>00/03/01</v>
          </cell>
          <cell r="O336">
            <v>0</v>
          </cell>
          <cell r="P336">
            <v>73</v>
          </cell>
          <cell r="Q336" t="str">
            <v>-</v>
          </cell>
          <cell r="R336" t="str">
            <v>-</v>
          </cell>
          <cell r="S336" t="str">
            <v>-</v>
          </cell>
          <cell r="T336" t="str">
            <v>-</v>
          </cell>
          <cell r="U336" t="str">
            <v>-</v>
          </cell>
          <cell r="V336" t="str">
            <v/>
          </cell>
          <cell r="W336" t="str">
            <v/>
          </cell>
          <cell r="X336" t="str">
            <v/>
          </cell>
          <cell r="Y336" t="str">
            <v/>
          </cell>
          <cell r="Z336" t="str">
            <v/>
          </cell>
          <cell r="AA336" t="str">
            <v/>
          </cell>
          <cell r="AB336" t="str">
            <v>Fully Water Sent To chemistry ( Gas to GC )</v>
          </cell>
          <cell r="AC336" t="str">
            <v>2001-042</v>
          </cell>
        </row>
        <row r="337">
          <cell r="A337">
            <v>333</v>
          </cell>
          <cell r="B337" t="str">
            <v>JOB PERTAMINA-SANTAFE (TUBAN).</v>
          </cell>
          <cell r="C337" t="str">
            <v>SUKOWATI - 1</v>
          </cell>
          <cell r="D337">
            <v>3</v>
          </cell>
          <cell r="E337" t="str">
            <v xml:space="preserve"> </v>
          </cell>
          <cell r="F337" t="str">
            <v>Sep Gas</v>
          </cell>
          <cell r="G337" t="str">
            <v>RFL-05</v>
          </cell>
          <cell r="J337" t="str">
            <v>07/04/01</v>
          </cell>
          <cell r="K337" t="str">
            <v>17.00 - 17.30</v>
          </cell>
          <cell r="L337">
            <v>210</v>
          </cell>
          <cell r="M337">
            <v>187</v>
          </cell>
          <cell r="N337" t="str">
            <v>00/03/01</v>
          </cell>
          <cell r="P337" t="str">
            <v xml:space="preserve"> </v>
          </cell>
          <cell r="Q337" t="str">
            <v>-</v>
          </cell>
          <cell r="R337" t="str">
            <v>-</v>
          </cell>
          <cell r="S337" t="str">
            <v>-</v>
          </cell>
          <cell r="T337" t="str">
            <v>-</v>
          </cell>
          <cell r="U337" t="str">
            <v>-</v>
          </cell>
          <cell r="V337" t="str">
            <v/>
          </cell>
          <cell r="W337" t="str">
            <v/>
          </cell>
          <cell r="X337" t="str">
            <v/>
          </cell>
          <cell r="Y337" t="str">
            <v/>
          </cell>
          <cell r="Z337" t="str">
            <v/>
          </cell>
          <cell r="AA337" t="str">
            <v/>
          </cell>
          <cell r="AB337" t="str">
            <v xml:space="preserve"> </v>
          </cell>
          <cell r="AC337" t="str">
            <v>2001-042</v>
          </cell>
        </row>
        <row r="338">
          <cell r="A338">
            <v>334</v>
          </cell>
          <cell r="B338" t="str">
            <v>JOB PERTAMINA-SANTAFE (TUBAN).</v>
          </cell>
          <cell r="C338" t="str">
            <v>SUKOWATI - 1</v>
          </cell>
          <cell r="D338">
            <v>3</v>
          </cell>
          <cell r="E338" t="str">
            <v xml:space="preserve"> </v>
          </cell>
          <cell r="F338" t="str">
            <v>Sep Gas</v>
          </cell>
          <cell r="J338" t="str">
            <v>07/04/01</v>
          </cell>
          <cell r="K338" t="str">
            <v>23.00 - 23.35</v>
          </cell>
          <cell r="L338">
            <v>145</v>
          </cell>
          <cell r="M338">
            <v>176</v>
          </cell>
          <cell r="N338">
            <v>37084</v>
          </cell>
          <cell r="O338">
            <v>130</v>
          </cell>
          <cell r="P338" t="str">
            <v/>
          </cell>
          <cell r="Q338" t="str">
            <v>Bintang Silaen</v>
          </cell>
          <cell r="R338" t="str">
            <v/>
          </cell>
          <cell r="S338" t="str">
            <v>A 1703</v>
          </cell>
          <cell r="T338" t="str">
            <v>Schlumberger</v>
          </cell>
          <cell r="U338" t="str">
            <v>Bintang Silaen</v>
          </cell>
          <cell r="V338">
            <v>37000</v>
          </cell>
          <cell r="W338" t="str">
            <v>Supriyanto</v>
          </cell>
          <cell r="X338" t="str">
            <v/>
          </cell>
          <cell r="Y338" t="str">
            <v/>
          </cell>
          <cell r="Z338" t="str">
            <v/>
          </cell>
          <cell r="AA338" t="str">
            <v/>
          </cell>
          <cell r="AB338" t="str">
            <v/>
          </cell>
          <cell r="AC338" t="str">
            <v>2001-043</v>
          </cell>
        </row>
        <row r="339">
          <cell r="A339">
            <v>335</v>
          </cell>
          <cell r="B339" t="str">
            <v>JOB PERTAMINA-SANTAFE (TUBAN).</v>
          </cell>
          <cell r="C339" t="str">
            <v>SUKOWATI - 1</v>
          </cell>
          <cell r="D339">
            <v>3</v>
          </cell>
          <cell r="E339" t="str">
            <v xml:space="preserve"> </v>
          </cell>
          <cell r="F339" t="str">
            <v>Sep Gas</v>
          </cell>
          <cell r="J339" t="str">
            <v>07/04/01</v>
          </cell>
          <cell r="K339" t="str">
            <v>17.00 - 17.30</v>
          </cell>
          <cell r="L339">
            <v>210</v>
          </cell>
          <cell r="M339">
            <v>187</v>
          </cell>
          <cell r="N339">
            <v>37084</v>
          </cell>
          <cell r="O339">
            <v>200</v>
          </cell>
          <cell r="P339">
            <v>110</v>
          </cell>
          <cell r="Q339" t="str">
            <v>Bintang Silaen</v>
          </cell>
          <cell r="R339" t="str">
            <v xml:space="preserve"> </v>
          </cell>
          <cell r="S339" t="str">
            <v>A 2635</v>
          </cell>
          <cell r="T339" t="str">
            <v>Schlumberger</v>
          </cell>
          <cell r="U339" t="str">
            <v>Bintang Silaen</v>
          </cell>
          <cell r="V339">
            <v>37000</v>
          </cell>
          <cell r="W339" t="str">
            <v>Supriyanto</v>
          </cell>
          <cell r="X339" t="str">
            <v/>
          </cell>
          <cell r="Y339" t="str">
            <v/>
          </cell>
          <cell r="Z339" t="str">
            <v/>
          </cell>
          <cell r="AA339" t="str">
            <v/>
          </cell>
          <cell r="AB339" t="str">
            <v xml:space="preserve"> </v>
          </cell>
          <cell r="AC339" t="str">
            <v>2001-043</v>
          </cell>
        </row>
        <row r="340">
          <cell r="A340">
            <v>336</v>
          </cell>
          <cell r="B340" t="str">
            <v>JOB PERTAMINA-SANTAFE (TUBAN).</v>
          </cell>
          <cell r="C340" t="str">
            <v>SUKOWATI - 1</v>
          </cell>
          <cell r="D340">
            <v>3</v>
          </cell>
          <cell r="E340" t="str">
            <v xml:space="preserve"> </v>
          </cell>
          <cell r="F340" t="str">
            <v>Sep Gas</v>
          </cell>
          <cell r="J340" t="str">
            <v>07/04/01</v>
          </cell>
          <cell r="K340" t="str">
            <v>23.00 - 23.35</v>
          </cell>
          <cell r="L340">
            <v>145</v>
          </cell>
          <cell r="M340">
            <v>176</v>
          </cell>
          <cell r="N340">
            <v>37084</v>
          </cell>
          <cell r="O340">
            <v>140</v>
          </cell>
          <cell r="P340">
            <v>85</v>
          </cell>
          <cell r="Q340" t="str">
            <v>Bintang Silaen</v>
          </cell>
          <cell r="R340" t="str">
            <v/>
          </cell>
          <cell r="S340" t="str">
            <v>A  2627</v>
          </cell>
          <cell r="T340" t="str">
            <v>Schlumberger</v>
          </cell>
          <cell r="U340" t="str">
            <v>Bintang Silaen</v>
          </cell>
          <cell r="V340">
            <v>37040</v>
          </cell>
          <cell r="W340" t="str">
            <v>Supriyanto</v>
          </cell>
          <cell r="X340" t="str">
            <v/>
          </cell>
          <cell r="Y340" t="str">
            <v/>
          </cell>
          <cell r="Z340" t="str">
            <v/>
          </cell>
          <cell r="AA340" t="str">
            <v/>
          </cell>
          <cell r="AB340" t="str">
            <v/>
          </cell>
          <cell r="AC340" t="str">
            <v>2001-043</v>
          </cell>
        </row>
        <row r="341">
          <cell r="A341">
            <v>337</v>
          </cell>
          <cell r="B341" t="str">
            <v>BRITISH PETROLEUM</v>
          </cell>
          <cell r="C341" t="str">
            <v>North Kepodang</v>
          </cell>
          <cell r="D341" t="str">
            <v>1 / LTA-2</v>
          </cell>
          <cell r="E341" t="str">
            <v xml:space="preserve"> </v>
          </cell>
          <cell r="F341" t="str">
            <v>Sep Gas</v>
          </cell>
          <cell r="J341" t="str">
            <v>06/27/01</v>
          </cell>
          <cell r="K341" t="str">
            <v>23:30 - 23:50</v>
          </cell>
          <cell r="L341">
            <v>155</v>
          </cell>
          <cell r="M341">
            <v>90</v>
          </cell>
          <cell r="N341">
            <v>37088</v>
          </cell>
          <cell r="O341">
            <v>155</v>
          </cell>
          <cell r="P341">
            <v>95</v>
          </cell>
          <cell r="Q341" t="str">
            <v>Supriyanto</v>
          </cell>
          <cell r="R341" t="str">
            <v xml:space="preserve"> </v>
          </cell>
          <cell r="S341" t="str">
            <v>A 972</v>
          </cell>
          <cell r="T341" t="str">
            <v>Schlumberger</v>
          </cell>
          <cell r="U341" t="str">
            <v>Supriyanto</v>
          </cell>
          <cell r="V341">
            <v>37000</v>
          </cell>
          <cell r="W341" t="str">
            <v>Supriyanto</v>
          </cell>
          <cell r="X341" t="str">
            <v/>
          </cell>
          <cell r="Y341" t="str">
            <v/>
          </cell>
          <cell r="Z341" t="str">
            <v/>
          </cell>
          <cell r="AA341" t="str">
            <v/>
          </cell>
          <cell r="AB341" t="str">
            <v xml:space="preserve"> </v>
          </cell>
          <cell r="AC341" t="str">
            <v>2001-043</v>
          </cell>
        </row>
        <row r="342">
          <cell r="A342">
            <v>338</v>
          </cell>
          <cell r="B342" t="str">
            <v>BRITISH PETROLEUM</v>
          </cell>
          <cell r="C342" t="str">
            <v>North Kepodang</v>
          </cell>
          <cell r="D342" t="str">
            <v>1 / LTA-2</v>
          </cell>
          <cell r="E342" t="str">
            <v xml:space="preserve"> </v>
          </cell>
          <cell r="F342" t="str">
            <v>Sep Gas</v>
          </cell>
          <cell r="J342" t="str">
            <v>06/27/01</v>
          </cell>
          <cell r="K342" t="str">
            <v>22:30 - 22:50</v>
          </cell>
          <cell r="L342">
            <v>155</v>
          </cell>
          <cell r="M342">
            <v>90</v>
          </cell>
          <cell r="N342">
            <v>37088</v>
          </cell>
          <cell r="O342">
            <v>155</v>
          </cell>
          <cell r="P342">
            <v>95</v>
          </cell>
          <cell r="Q342" t="str">
            <v>Supriyanto</v>
          </cell>
          <cell r="R342" t="str">
            <v/>
          </cell>
          <cell r="S342" t="str">
            <v>A 1415</v>
          </cell>
          <cell r="T342" t="str">
            <v>Schlumberger</v>
          </cell>
          <cell r="U342" t="str">
            <v>Supriyanto</v>
          </cell>
          <cell r="V342">
            <v>37000</v>
          </cell>
          <cell r="W342" t="str">
            <v>Supriyanto</v>
          </cell>
          <cell r="X342" t="str">
            <v/>
          </cell>
          <cell r="Y342" t="str">
            <v/>
          </cell>
          <cell r="Z342" t="str">
            <v/>
          </cell>
          <cell r="AA342" t="str">
            <v/>
          </cell>
          <cell r="AB342" t="str">
            <v/>
          </cell>
          <cell r="AC342" t="str">
            <v>2001-043</v>
          </cell>
        </row>
        <row r="343">
          <cell r="A343">
            <v>339</v>
          </cell>
          <cell r="B343" t="str">
            <v>BRITISH PETROLEUM</v>
          </cell>
          <cell r="C343" t="str">
            <v>North Kepodang</v>
          </cell>
          <cell r="D343" t="str">
            <v>1 / LTA-2</v>
          </cell>
          <cell r="E343" t="str">
            <v xml:space="preserve"> </v>
          </cell>
          <cell r="F343" t="str">
            <v>Sep Gas</v>
          </cell>
          <cell r="J343" t="str">
            <v>06/27/01</v>
          </cell>
          <cell r="K343" t="str">
            <v>20:30 - 20:50</v>
          </cell>
          <cell r="L343">
            <v>230</v>
          </cell>
          <cell r="M343">
            <v>86</v>
          </cell>
          <cell r="N343">
            <v>37088</v>
          </cell>
          <cell r="O343">
            <v>230</v>
          </cell>
          <cell r="P343">
            <v>95</v>
          </cell>
          <cell r="Q343" t="str">
            <v>Supriyanto</v>
          </cell>
          <cell r="R343" t="str">
            <v/>
          </cell>
          <cell r="S343" t="str">
            <v>A 1135</v>
          </cell>
          <cell r="T343" t="str">
            <v>Schlumberger</v>
          </cell>
          <cell r="U343" t="str">
            <v>Supriyanto</v>
          </cell>
          <cell r="V343">
            <v>37000</v>
          </cell>
          <cell r="W343" t="str">
            <v>Supriyanto</v>
          </cell>
          <cell r="X343" t="str">
            <v/>
          </cell>
          <cell r="Y343" t="str">
            <v/>
          </cell>
          <cell r="Z343" t="str">
            <v/>
          </cell>
          <cell r="AA343" t="str">
            <v/>
          </cell>
          <cell r="AB343" t="str">
            <v/>
          </cell>
          <cell r="AC343" t="str">
            <v>2001-043</v>
          </cell>
        </row>
        <row r="344">
          <cell r="A344">
            <v>340</v>
          </cell>
          <cell r="B344" t="str">
            <v>GULF RESOURCES (KETAPANG) LTD.</v>
          </cell>
          <cell r="C344" t="str">
            <v>JENGGOLO-1</v>
          </cell>
          <cell r="D344" t="str">
            <v>1A</v>
          </cell>
          <cell r="E344" t="str">
            <v xml:space="preserve"> </v>
          </cell>
          <cell r="F344" t="str">
            <v>Sep Gas</v>
          </cell>
          <cell r="J344" t="str">
            <v>06/17/01</v>
          </cell>
          <cell r="K344" t="str">
            <v>08:00</v>
          </cell>
          <cell r="L344">
            <v>210</v>
          </cell>
          <cell r="M344">
            <v>110</v>
          </cell>
          <cell r="N344">
            <v>37089</v>
          </cell>
          <cell r="O344">
            <v>210</v>
          </cell>
          <cell r="P344">
            <v>100</v>
          </cell>
          <cell r="Q344" t="str">
            <v>Supriyanto</v>
          </cell>
          <cell r="R344" t="str">
            <v xml:space="preserve"> </v>
          </cell>
          <cell r="S344" t="str">
            <v>A 1714</v>
          </cell>
          <cell r="T344" t="str">
            <v>Schlumberger</v>
          </cell>
          <cell r="U344" t="str">
            <v>Supriyanto</v>
          </cell>
          <cell r="V344">
            <v>37040</v>
          </cell>
          <cell r="W344" t="str">
            <v>Supriyanto</v>
          </cell>
          <cell r="X344" t="str">
            <v/>
          </cell>
          <cell r="Y344" t="str">
            <v/>
          </cell>
          <cell r="Z344" t="str">
            <v/>
          </cell>
          <cell r="AA344" t="str">
            <v/>
          </cell>
          <cell r="AB344" t="str">
            <v xml:space="preserve"> </v>
          </cell>
          <cell r="AC344" t="str">
            <v>2001-043</v>
          </cell>
        </row>
        <row r="345">
          <cell r="A345">
            <v>341</v>
          </cell>
          <cell r="B345" t="str">
            <v>GULF RESOURCES (KETAPANG) LTD.</v>
          </cell>
          <cell r="C345" t="str">
            <v>JENGGOLO-1</v>
          </cell>
          <cell r="D345" t="str">
            <v>1A</v>
          </cell>
          <cell r="E345" t="str">
            <v xml:space="preserve"> </v>
          </cell>
          <cell r="F345" t="str">
            <v>Sep Gas</v>
          </cell>
          <cell r="J345" t="str">
            <v>06/17/01</v>
          </cell>
          <cell r="K345" t="str">
            <v>08:15</v>
          </cell>
          <cell r="L345">
            <v>210</v>
          </cell>
          <cell r="M345">
            <v>110</v>
          </cell>
          <cell r="N345">
            <v>37089</v>
          </cell>
          <cell r="O345">
            <v>210</v>
          </cell>
          <cell r="P345">
            <v>100</v>
          </cell>
          <cell r="Q345" t="str">
            <v>Supriyanto</v>
          </cell>
          <cell r="R345" t="str">
            <v/>
          </cell>
          <cell r="S345" t="str">
            <v>A 2295</v>
          </cell>
          <cell r="T345" t="str">
            <v>Schlumberger</v>
          </cell>
          <cell r="U345" t="str">
            <v/>
          </cell>
          <cell r="V345">
            <v>37000</v>
          </cell>
          <cell r="W345" t="str">
            <v>Supriyanto</v>
          </cell>
          <cell r="X345" t="str">
            <v/>
          </cell>
          <cell r="Y345" t="str">
            <v/>
          </cell>
          <cell r="Z345" t="str">
            <v/>
          </cell>
          <cell r="AA345" t="str">
            <v/>
          </cell>
          <cell r="AB345" t="str">
            <v/>
          </cell>
          <cell r="AC345" t="str">
            <v>2001-043</v>
          </cell>
        </row>
        <row r="346">
          <cell r="A346">
            <v>342</v>
          </cell>
          <cell r="B346" t="str">
            <v>GULF RESOURCES (KETAPANG) LTD.</v>
          </cell>
          <cell r="C346" t="str">
            <v>JENGGOLO-1</v>
          </cell>
          <cell r="D346" t="str">
            <v>1A</v>
          </cell>
          <cell r="E346" t="str">
            <v xml:space="preserve"> </v>
          </cell>
          <cell r="F346" t="str">
            <v>Sep Liq</v>
          </cell>
          <cell r="J346" t="str">
            <v>06/18/01</v>
          </cell>
          <cell r="K346" t="str">
            <v>05:00</v>
          </cell>
          <cell r="L346">
            <v>225</v>
          </cell>
          <cell r="M346">
            <v>128</v>
          </cell>
          <cell r="N346">
            <v>37089</v>
          </cell>
          <cell r="O346">
            <v>220</v>
          </cell>
          <cell r="P346">
            <v>100</v>
          </cell>
          <cell r="Q346" t="str">
            <v>Supriyanto</v>
          </cell>
          <cell r="R346" t="str">
            <v/>
          </cell>
          <cell r="S346" t="str">
            <v>2117 EA</v>
          </cell>
          <cell r="T346" t="str">
            <v>Schlumberger</v>
          </cell>
          <cell r="U346" t="str">
            <v/>
          </cell>
          <cell r="V346">
            <v>37000</v>
          </cell>
          <cell r="W346" t="str">
            <v>Supriyanto</v>
          </cell>
          <cell r="X346" t="str">
            <v/>
          </cell>
          <cell r="Y346" t="str">
            <v/>
          </cell>
          <cell r="Z346" t="str">
            <v/>
          </cell>
          <cell r="AA346" t="str">
            <v/>
          </cell>
          <cell r="AB346" t="str">
            <v/>
          </cell>
          <cell r="AC346" t="str">
            <v>2001-043</v>
          </cell>
        </row>
        <row r="347">
          <cell r="A347">
            <v>343</v>
          </cell>
          <cell r="B347" t="str">
            <v>GULF RESOURCES (KETAPANG) LTD.</v>
          </cell>
          <cell r="C347" t="str">
            <v>JENGGOLO-1</v>
          </cell>
          <cell r="D347" t="str">
            <v>1A</v>
          </cell>
          <cell r="E347" t="str">
            <v xml:space="preserve"> </v>
          </cell>
          <cell r="F347" t="str">
            <v>Sep Liq</v>
          </cell>
          <cell r="J347" t="str">
            <v>06/18/01</v>
          </cell>
          <cell r="K347" t="str">
            <v>06:00</v>
          </cell>
          <cell r="L347">
            <v>225</v>
          </cell>
          <cell r="M347">
            <v>128</v>
          </cell>
          <cell r="N347">
            <v>37089</v>
          </cell>
          <cell r="O347">
            <v>220</v>
          </cell>
          <cell r="P347">
            <v>100</v>
          </cell>
          <cell r="Q347" t="str">
            <v>Supriyanto</v>
          </cell>
          <cell r="R347" t="str">
            <v/>
          </cell>
          <cell r="S347" t="str">
            <v>2330 EA</v>
          </cell>
          <cell r="T347" t="str">
            <v>Schlumberger</v>
          </cell>
          <cell r="U347" t="str">
            <v/>
          </cell>
          <cell r="V347" t="str">
            <v>O5/29/01</v>
          </cell>
          <cell r="W347" t="str">
            <v>Supriyanto</v>
          </cell>
          <cell r="X347" t="str">
            <v/>
          </cell>
          <cell r="Y347" t="str">
            <v/>
          </cell>
          <cell r="Z347" t="str">
            <v/>
          </cell>
          <cell r="AA347" t="str">
            <v/>
          </cell>
          <cell r="AB347" t="str">
            <v/>
          </cell>
          <cell r="AC347" t="str">
            <v>2001-043</v>
          </cell>
        </row>
        <row r="348">
          <cell r="A348">
            <v>344</v>
          </cell>
          <cell r="B348" t="str">
            <v>GULF RESOURCES (KETAPANG) LTD.</v>
          </cell>
          <cell r="C348" t="str">
            <v>JENGGOLO-1</v>
          </cell>
          <cell r="D348" t="str">
            <v>1A</v>
          </cell>
          <cell r="E348" t="str">
            <v xml:space="preserve"> </v>
          </cell>
          <cell r="F348" t="str">
            <v>Sep Liq</v>
          </cell>
          <cell r="J348" t="str">
            <v>06/17/01</v>
          </cell>
          <cell r="K348" t="str">
            <v>08:00</v>
          </cell>
          <cell r="L348">
            <v>210</v>
          </cell>
          <cell r="M348">
            <v>110</v>
          </cell>
          <cell r="N348">
            <v>37089</v>
          </cell>
          <cell r="O348">
            <v>165</v>
          </cell>
          <cell r="P348">
            <v>70</v>
          </cell>
          <cell r="Q348" t="str">
            <v>Supriyanto</v>
          </cell>
          <cell r="R348" t="str">
            <v xml:space="preserve"> </v>
          </cell>
          <cell r="S348" t="str">
            <v>908 EA</v>
          </cell>
          <cell r="T348" t="str">
            <v>Schlumberger</v>
          </cell>
          <cell r="U348" t="str">
            <v>Supriyanto</v>
          </cell>
          <cell r="V348">
            <v>37000</v>
          </cell>
          <cell r="W348" t="str">
            <v>Supriyanto</v>
          </cell>
          <cell r="X348" t="str">
            <v/>
          </cell>
          <cell r="Y348" t="str">
            <v/>
          </cell>
          <cell r="Z348" t="str">
            <v/>
          </cell>
          <cell r="AA348" t="str">
            <v/>
          </cell>
          <cell r="AB348" t="str">
            <v xml:space="preserve"> </v>
          </cell>
          <cell r="AC348" t="str">
            <v>2001-043</v>
          </cell>
        </row>
        <row r="349">
          <cell r="A349">
            <v>345</v>
          </cell>
          <cell r="B349" t="str">
            <v>GULF RESOURCES (KETAPANG) LTD.</v>
          </cell>
          <cell r="C349" t="str">
            <v>JENGGOLO-1</v>
          </cell>
          <cell r="D349" t="str">
            <v>1A</v>
          </cell>
          <cell r="E349" t="str">
            <v xml:space="preserve"> </v>
          </cell>
          <cell r="F349" t="str">
            <v>Sep Liq</v>
          </cell>
          <cell r="J349" t="str">
            <v>06/17/01</v>
          </cell>
          <cell r="K349" t="str">
            <v>08:15</v>
          </cell>
          <cell r="L349">
            <v>210</v>
          </cell>
          <cell r="M349">
            <v>110</v>
          </cell>
          <cell r="N349">
            <v>37089</v>
          </cell>
          <cell r="O349">
            <v>178</v>
          </cell>
          <cell r="P349">
            <v>70</v>
          </cell>
          <cell r="Q349" t="str">
            <v>Supriyanto</v>
          </cell>
          <cell r="R349" t="str">
            <v/>
          </cell>
          <cell r="S349" t="str">
            <v>1437 EA</v>
          </cell>
          <cell r="T349" t="str">
            <v>Schlumberger</v>
          </cell>
          <cell r="U349" t="str">
            <v/>
          </cell>
          <cell r="V349">
            <v>37040</v>
          </cell>
          <cell r="W349" t="str">
            <v>Supriyanto</v>
          </cell>
          <cell r="X349" t="str">
            <v/>
          </cell>
          <cell r="Y349" t="str">
            <v/>
          </cell>
          <cell r="Z349" t="str">
            <v/>
          </cell>
          <cell r="AA349" t="str">
            <v/>
          </cell>
          <cell r="AB349" t="str">
            <v/>
          </cell>
          <cell r="AC349" t="str">
            <v>2001-043</v>
          </cell>
        </row>
        <row r="350">
          <cell r="A350">
            <v>346</v>
          </cell>
          <cell r="B350" t="str">
            <v>GULF RESOURCES (KETAPANG) LTD.</v>
          </cell>
          <cell r="C350" t="str">
            <v>JENGGOLO-1</v>
          </cell>
          <cell r="D350" t="str">
            <v>1A</v>
          </cell>
          <cell r="E350" t="str">
            <v xml:space="preserve"> </v>
          </cell>
          <cell r="F350" t="str">
            <v>Sep Gas</v>
          </cell>
          <cell r="J350" t="str">
            <v>06/18/01</v>
          </cell>
          <cell r="K350" t="str">
            <v>05:00</v>
          </cell>
          <cell r="L350">
            <v>225</v>
          </cell>
          <cell r="M350">
            <v>128</v>
          </cell>
          <cell r="N350">
            <v>37089</v>
          </cell>
          <cell r="O350">
            <v>155</v>
          </cell>
          <cell r="P350">
            <v>70</v>
          </cell>
          <cell r="Q350" t="str">
            <v>Supriyanto</v>
          </cell>
          <cell r="R350" t="str">
            <v/>
          </cell>
          <cell r="S350" t="str">
            <v>A 0465</v>
          </cell>
          <cell r="T350" t="str">
            <v>Schlumberger</v>
          </cell>
          <cell r="U350" t="str">
            <v/>
          </cell>
          <cell r="V350">
            <v>37000</v>
          </cell>
          <cell r="W350" t="str">
            <v>Supriyanto</v>
          </cell>
          <cell r="X350" t="str">
            <v/>
          </cell>
          <cell r="Y350" t="str">
            <v/>
          </cell>
          <cell r="Z350" t="str">
            <v/>
          </cell>
          <cell r="AA350" t="str">
            <v/>
          </cell>
          <cell r="AB350" t="str">
            <v/>
          </cell>
          <cell r="AC350" t="str">
            <v>2001-043</v>
          </cell>
        </row>
        <row r="351">
          <cell r="A351">
            <v>347</v>
          </cell>
          <cell r="B351" t="str">
            <v>GULF RESOURCES (KETAPANG) LTD.</v>
          </cell>
          <cell r="C351" t="str">
            <v>JENGGOLO-1</v>
          </cell>
          <cell r="D351" t="str">
            <v>1A</v>
          </cell>
          <cell r="E351" t="str">
            <v xml:space="preserve"> </v>
          </cell>
          <cell r="F351" t="str">
            <v>Sep Gas</v>
          </cell>
          <cell r="J351" t="str">
            <v>06/18/01</v>
          </cell>
          <cell r="K351" t="str">
            <v>06:00</v>
          </cell>
          <cell r="L351">
            <v>225</v>
          </cell>
          <cell r="M351">
            <v>128</v>
          </cell>
          <cell r="N351">
            <v>37089</v>
          </cell>
          <cell r="O351">
            <v>160</v>
          </cell>
          <cell r="P351">
            <v>70</v>
          </cell>
          <cell r="Q351" t="str">
            <v>Supriyanto</v>
          </cell>
          <cell r="R351" t="str">
            <v/>
          </cell>
          <cell r="S351" t="str">
            <v>A 1526</v>
          </cell>
          <cell r="T351" t="str">
            <v>Schlumberger</v>
          </cell>
          <cell r="U351" t="str">
            <v/>
          </cell>
          <cell r="V351">
            <v>37040</v>
          </cell>
          <cell r="W351" t="str">
            <v>Supriyanto</v>
          </cell>
          <cell r="X351" t="str">
            <v/>
          </cell>
          <cell r="Y351" t="str">
            <v/>
          </cell>
          <cell r="Z351" t="str">
            <v/>
          </cell>
          <cell r="AA351" t="str">
            <v/>
          </cell>
          <cell r="AB351" t="str">
            <v/>
          </cell>
          <cell r="AC351" t="str">
            <v>2001-043</v>
          </cell>
        </row>
        <row r="352">
          <cell r="A352">
            <v>348</v>
          </cell>
          <cell r="B352" t="str">
            <v>GULF RESOURCES (KETAPANG) LTD.</v>
          </cell>
          <cell r="C352" t="str">
            <v>JENGGOLO-1</v>
          </cell>
          <cell r="D352" t="str">
            <v>3A</v>
          </cell>
          <cell r="E352" t="str">
            <v xml:space="preserve"> </v>
          </cell>
          <cell r="F352" t="str">
            <v>Sep Gas</v>
          </cell>
          <cell r="J352" t="str">
            <v>06/27/01</v>
          </cell>
          <cell r="K352" t="str">
            <v>04:00</v>
          </cell>
          <cell r="L352">
            <v>135</v>
          </cell>
          <cell r="M352">
            <v>142</v>
          </cell>
          <cell r="N352">
            <v>37089</v>
          </cell>
          <cell r="O352">
            <v>135</v>
          </cell>
          <cell r="P352">
            <v>100</v>
          </cell>
          <cell r="Q352" t="str">
            <v>Supriyanto</v>
          </cell>
          <cell r="R352" t="str">
            <v xml:space="preserve"> </v>
          </cell>
          <cell r="S352" t="str">
            <v>A 1136</v>
          </cell>
          <cell r="T352" t="str">
            <v>Schlumberger</v>
          </cell>
          <cell r="U352" t="str">
            <v>Supriyanto</v>
          </cell>
          <cell r="V352">
            <v>37000</v>
          </cell>
          <cell r="W352" t="str">
            <v>Supriyanto</v>
          </cell>
          <cell r="X352" t="str">
            <v/>
          </cell>
          <cell r="Y352" t="str">
            <v/>
          </cell>
          <cell r="Z352" t="str">
            <v/>
          </cell>
          <cell r="AA352" t="str">
            <v/>
          </cell>
          <cell r="AB352" t="str">
            <v xml:space="preserve"> </v>
          </cell>
          <cell r="AC352" t="str">
            <v>2001-043</v>
          </cell>
        </row>
        <row r="353">
          <cell r="A353">
            <v>349</v>
          </cell>
          <cell r="B353" t="str">
            <v>GULF RESOURCES (KETAPANG) LTD.</v>
          </cell>
          <cell r="C353" t="str">
            <v>JENGGOLO-1</v>
          </cell>
          <cell r="D353" t="str">
            <v>3A</v>
          </cell>
          <cell r="E353" t="str">
            <v xml:space="preserve"> </v>
          </cell>
          <cell r="F353" t="str">
            <v>Sep Gas</v>
          </cell>
          <cell r="J353" t="str">
            <v>06/27/01</v>
          </cell>
          <cell r="K353" t="str">
            <v>04:30</v>
          </cell>
          <cell r="L353">
            <v>137</v>
          </cell>
          <cell r="M353">
            <v>142</v>
          </cell>
          <cell r="N353">
            <v>37089</v>
          </cell>
          <cell r="O353">
            <v>135</v>
          </cell>
          <cell r="P353">
            <v>100</v>
          </cell>
          <cell r="Q353" t="str">
            <v>Supriyanto</v>
          </cell>
          <cell r="R353" t="str">
            <v/>
          </cell>
          <cell r="S353" t="str">
            <v>A 2633</v>
          </cell>
          <cell r="T353" t="str">
            <v>Schlumberger</v>
          </cell>
          <cell r="U353" t="str">
            <v/>
          </cell>
          <cell r="V353">
            <v>37000</v>
          </cell>
          <cell r="W353" t="str">
            <v>Supriyanto</v>
          </cell>
          <cell r="X353" t="str">
            <v/>
          </cell>
          <cell r="Y353" t="str">
            <v/>
          </cell>
          <cell r="Z353" t="str">
            <v/>
          </cell>
          <cell r="AA353" t="str">
            <v/>
          </cell>
          <cell r="AB353" t="str">
            <v/>
          </cell>
          <cell r="AC353" t="str">
            <v>2001-043</v>
          </cell>
        </row>
        <row r="354">
          <cell r="A354">
            <v>350</v>
          </cell>
          <cell r="B354" t="str">
            <v>GULF RESOURCES (KETAPANG) LTD.</v>
          </cell>
          <cell r="C354" t="str">
            <v>JENGGOLO-1</v>
          </cell>
          <cell r="D354" t="str">
            <v>3A</v>
          </cell>
          <cell r="E354" t="str">
            <v xml:space="preserve"> </v>
          </cell>
          <cell r="F354" t="str">
            <v>Sep Gas</v>
          </cell>
          <cell r="J354" t="str">
            <v>06/27/01</v>
          </cell>
          <cell r="K354" t="str">
            <v>09:30</v>
          </cell>
          <cell r="L354">
            <v>140</v>
          </cell>
          <cell r="M354">
            <v>146</v>
          </cell>
          <cell r="N354">
            <v>37089</v>
          </cell>
          <cell r="O354">
            <v>135</v>
          </cell>
          <cell r="P354">
            <v>100</v>
          </cell>
          <cell r="Q354" t="str">
            <v>Supriyanto</v>
          </cell>
          <cell r="R354" t="str">
            <v/>
          </cell>
          <cell r="S354" t="str">
            <v>A 2630</v>
          </cell>
          <cell r="T354" t="str">
            <v>Schlumberger</v>
          </cell>
          <cell r="U354" t="str">
            <v/>
          </cell>
          <cell r="V354">
            <v>37000</v>
          </cell>
          <cell r="W354" t="str">
            <v>Supriyanto</v>
          </cell>
          <cell r="X354" t="str">
            <v/>
          </cell>
          <cell r="Y354" t="str">
            <v/>
          </cell>
          <cell r="Z354" t="str">
            <v/>
          </cell>
          <cell r="AA354" t="str">
            <v/>
          </cell>
          <cell r="AB354" t="str">
            <v/>
          </cell>
          <cell r="AC354" t="str">
            <v>2001-043</v>
          </cell>
        </row>
        <row r="355">
          <cell r="A355">
            <v>351</v>
          </cell>
          <cell r="B355" t="str">
            <v>GULF RESOURCES (KETAPANG) LTD.</v>
          </cell>
          <cell r="C355" t="str">
            <v>JENGGOLO-1</v>
          </cell>
          <cell r="D355" t="str">
            <v>3A</v>
          </cell>
          <cell r="E355" t="str">
            <v xml:space="preserve"> </v>
          </cell>
          <cell r="F355" t="str">
            <v>Sep Gas</v>
          </cell>
          <cell r="J355" t="str">
            <v>06/27/01</v>
          </cell>
          <cell r="K355" t="str">
            <v xml:space="preserve">09:45 </v>
          </cell>
          <cell r="L355">
            <v>140</v>
          </cell>
          <cell r="M355">
            <v>146</v>
          </cell>
          <cell r="N355">
            <v>37089</v>
          </cell>
          <cell r="O355">
            <v>130</v>
          </cell>
          <cell r="P355">
            <v>100</v>
          </cell>
          <cell r="Q355" t="str">
            <v>Supriyanto</v>
          </cell>
          <cell r="R355" t="str">
            <v/>
          </cell>
          <cell r="S355" t="str">
            <v>A 1370</v>
          </cell>
          <cell r="T355" t="str">
            <v>Schlumberger</v>
          </cell>
          <cell r="U355" t="str">
            <v/>
          </cell>
          <cell r="V355">
            <v>37040</v>
          </cell>
          <cell r="W355" t="str">
            <v>Supriyanto</v>
          </cell>
          <cell r="X355" t="str">
            <v/>
          </cell>
          <cell r="Y355" t="str">
            <v/>
          </cell>
          <cell r="Z355" t="str">
            <v/>
          </cell>
          <cell r="AA355" t="str">
            <v/>
          </cell>
          <cell r="AB355" t="str">
            <v/>
          </cell>
          <cell r="AC355" t="str">
            <v>2001-043</v>
          </cell>
        </row>
        <row r="356">
          <cell r="A356">
            <v>352</v>
          </cell>
          <cell r="B356" t="str">
            <v>GULF RESOURCES (KETAPANG) LTD.</v>
          </cell>
          <cell r="C356" t="str">
            <v>JENGGOLO-1</v>
          </cell>
          <cell r="D356" t="str">
            <v>3A</v>
          </cell>
          <cell r="E356" t="str">
            <v xml:space="preserve"> </v>
          </cell>
          <cell r="F356" t="str">
            <v>Sep Gas</v>
          </cell>
          <cell r="J356" t="str">
            <v>06/27/01</v>
          </cell>
          <cell r="K356" t="str">
            <v>10:30</v>
          </cell>
          <cell r="L356">
            <v>140</v>
          </cell>
          <cell r="M356">
            <v>146</v>
          </cell>
          <cell r="N356">
            <v>37089</v>
          </cell>
          <cell r="O356">
            <v>78</v>
          </cell>
          <cell r="P356">
            <v>70</v>
          </cell>
          <cell r="Q356" t="str">
            <v>Supriyanto</v>
          </cell>
          <cell r="R356" t="str">
            <v xml:space="preserve"> </v>
          </cell>
          <cell r="S356" t="str">
            <v>A 1705</v>
          </cell>
          <cell r="T356" t="str">
            <v>Schlumberger</v>
          </cell>
          <cell r="U356" t="str">
            <v>Supriyanto</v>
          </cell>
          <cell r="V356">
            <v>37000</v>
          </cell>
          <cell r="W356" t="str">
            <v>Supriyanto</v>
          </cell>
          <cell r="X356" t="str">
            <v/>
          </cell>
          <cell r="Y356" t="str">
            <v/>
          </cell>
          <cell r="Z356" t="str">
            <v/>
          </cell>
          <cell r="AA356" t="str">
            <v/>
          </cell>
          <cell r="AB356" t="str">
            <v xml:space="preserve"> </v>
          </cell>
          <cell r="AC356" t="str">
            <v>2001-043</v>
          </cell>
        </row>
        <row r="357">
          <cell r="A357">
            <v>353</v>
          </cell>
          <cell r="B357" t="str">
            <v>GULF RESOURCES (KETAPANG) LTD.</v>
          </cell>
          <cell r="C357" t="str">
            <v>JENGGOLO-1</v>
          </cell>
          <cell r="D357" t="str">
            <v>3A</v>
          </cell>
          <cell r="E357" t="str">
            <v xml:space="preserve"> </v>
          </cell>
          <cell r="F357" t="str">
            <v>Sep Liq</v>
          </cell>
          <cell r="J357" t="str">
            <v>06/27/01</v>
          </cell>
          <cell r="K357" t="str">
            <v>11:00</v>
          </cell>
          <cell r="L357">
            <v>140</v>
          </cell>
          <cell r="M357">
            <v>146</v>
          </cell>
          <cell r="N357">
            <v>37089</v>
          </cell>
          <cell r="O357">
            <v>82</v>
          </cell>
          <cell r="P357">
            <v>70</v>
          </cell>
          <cell r="Q357" t="str">
            <v>Supriyanto</v>
          </cell>
          <cell r="R357" t="str">
            <v/>
          </cell>
          <cell r="S357" t="str">
            <v>4804 EA</v>
          </cell>
          <cell r="T357" t="str">
            <v>Schlumberger</v>
          </cell>
          <cell r="U357" t="str">
            <v/>
          </cell>
          <cell r="V357">
            <v>37000</v>
          </cell>
          <cell r="W357" t="str">
            <v>Supriyanto</v>
          </cell>
          <cell r="X357" t="str">
            <v/>
          </cell>
          <cell r="Y357" t="str">
            <v/>
          </cell>
          <cell r="Z357" t="str">
            <v/>
          </cell>
          <cell r="AA357" t="str">
            <v/>
          </cell>
          <cell r="AB357" t="str">
            <v/>
          </cell>
          <cell r="AC357" t="str">
            <v>2001-043</v>
          </cell>
        </row>
        <row r="358">
          <cell r="A358">
            <v>354</v>
          </cell>
          <cell r="B358" t="str">
            <v>GULF RESOURCES (KETAPANG) LTD.</v>
          </cell>
          <cell r="C358" t="str">
            <v>JENGGOLO-1</v>
          </cell>
          <cell r="D358">
            <v>4</v>
          </cell>
          <cell r="E358" t="str">
            <v xml:space="preserve"> </v>
          </cell>
          <cell r="F358" t="str">
            <v>Sep Liq</v>
          </cell>
          <cell r="J358" t="str">
            <v>06/29/01</v>
          </cell>
          <cell r="K358" t="str">
            <v>22:00</v>
          </cell>
          <cell r="L358">
            <v>150</v>
          </cell>
          <cell r="M358">
            <v>83</v>
          </cell>
          <cell r="N358">
            <v>37089</v>
          </cell>
          <cell r="O358">
            <v>140</v>
          </cell>
          <cell r="P358">
            <v>100</v>
          </cell>
          <cell r="Q358" t="str">
            <v>Supriyanto</v>
          </cell>
          <cell r="R358" t="str">
            <v xml:space="preserve"> </v>
          </cell>
          <cell r="S358" t="str">
            <v>4573 EA</v>
          </cell>
          <cell r="T358" t="str">
            <v>Schlumberger</v>
          </cell>
          <cell r="U358" t="str">
            <v>Supriyanto</v>
          </cell>
          <cell r="V358">
            <v>37040</v>
          </cell>
          <cell r="W358" t="str">
            <v>Supriyanto</v>
          </cell>
          <cell r="X358" t="str">
            <v/>
          </cell>
          <cell r="Y358" t="str">
            <v/>
          </cell>
          <cell r="Z358" t="str">
            <v/>
          </cell>
          <cell r="AA358" t="str">
            <v/>
          </cell>
          <cell r="AB358" t="str">
            <v xml:space="preserve"> </v>
          </cell>
          <cell r="AC358" t="str">
            <v>2001-043</v>
          </cell>
        </row>
        <row r="359">
          <cell r="A359">
            <v>355</v>
          </cell>
          <cell r="B359" t="str">
            <v>GULF RESOURCES (KETAPANG) LTD.</v>
          </cell>
          <cell r="C359" t="str">
            <v>JENGGOLO-1</v>
          </cell>
          <cell r="D359">
            <v>4</v>
          </cell>
          <cell r="E359" t="str">
            <v xml:space="preserve"> </v>
          </cell>
          <cell r="F359" t="str">
            <v>Sep Liq</v>
          </cell>
          <cell r="J359" t="str">
            <v>06/29/01</v>
          </cell>
          <cell r="K359" t="str">
            <v>22:30</v>
          </cell>
          <cell r="L359">
            <v>150</v>
          </cell>
          <cell r="M359">
            <v>83</v>
          </cell>
          <cell r="N359">
            <v>37089</v>
          </cell>
          <cell r="O359">
            <v>140</v>
          </cell>
          <cell r="P359">
            <v>100</v>
          </cell>
          <cell r="Q359" t="str">
            <v>Supriyanto</v>
          </cell>
          <cell r="R359" t="str">
            <v/>
          </cell>
          <cell r="S359" t="str">
            <v>2225 EA</v>
          </cell>
          <cell r="T359" t="str">
            <v>Schlumberger</v>
          </cell>
          <cell r="U359" t="str">
            <v/>
          </cell>
          <cell r="V359">
            <v>37000</v>
          </cell>
          <cell r="W359" t="str">
            <v>Supriyanto</v>
          </cell>
          <cell r="X359" t="str">
            <v/>
          </cell>
          <cell r="Y359" t="str">
            <v/>
          </cell>
          <cell r="Z359" t="str">
            <v/>
          </cell>
          <cell r="AA359" t="str">
            <v/>
          </cell>
          <cell r="AB359" t="str">
            <v/>
          </cell>
          <cell r="AC359" t="str">
            <v>2001-043</v>
          </cell>
        </row>
        <row r="360">
          <cell r="A360">
            <v>356</v>
          </cell>
          <cell r="B360" t="str">
            <v>GULF RESOURCES (KETAPANG) LTD.</v>
          </cell>
          <cell r="C360" t="str">
            <v>JENGGOLO-1</v>
          </cell>
          <cell r="D360">
            <v>4</v>
          </cell>
          <cell r="E360" t="str">
            <v xml:space="preserve"> </v>
          </cell>
          <cell r="F360" t="str">
            <v>Sep Liq</v>
          </cell>
          <cell r="J360" t="str">
            <v>06/29/01</v>
          </cell>
          <cell r="K360" t="str">
            <v>23:00</v>
          </cell>
          <cell r="L360">
            <v>150</v>
          </cell>
          <cell r="M360">
            <v>83</v>
          </cell>
          <cell r="N360">
            <v>37089</v>
          </cell>
          <cell r="O360">
            <v>135</v>
          </cell>
          <cell r="P360">
            <v>100</v>
          </cell>
          <cell r="Q360" t="str">
            <v>Supriyanto</v>
          </cell>
          <cell r="R360" t="str">
            <v/>
          </cell>
          <cell r="S360" t="str">
            <v>2119 EA</v>
          </cell>
          <cell r="T360" t="str">
            <v>Schlumberger</v>
          </cell>
          <cell r="U360" t="str">
            <v/>
          </cell>
          <cell r="V360">
            <v>37040</v>
          </cell>
          <cell r="W360" t="str">
            <v>Supriyanto</v>
          </cell>
          <cell r="X360" t="str">
            <v/>
          </cell>
          <cell r="Y360" t="str">
            <v/>
          </cell>
          <cell r="Z360" t="str">
            <v/>
          </cell>
          <cell r="AA360" t="str">
            <v/>
          </cell>
          <cell r="AB360" t="str">
            <v/>
          </cell>
          <cell r="AC360" t="str">
            <v>2001-043</v>
          </cell>
        </row>
        <row r="361">
          <cell r="A361">
            <v>357</v>
          </cell>
          <cell r="B361" t="str">
            <v>GULF RESOURCES (KETAPANG) LTD.</v>
          </cell>
          <cell r="C361" t="str">
            <v>JENGGOLO-1</v>
          </cell>
          <cell r="D361">
            <v>4</v>
          </cell>
          <cell r="E361" t="str">
            <v xml:space="preserve"> </v>
          </cell>
          <cell r="F361" t="str">
            <v>Sep Gas</v>
          </cell>
          <cell r="J361" t="str">
            <v>06/29/01</v>
          </cell>
          <cell r="K361" t="str">
            <v>23:30</v>
          </cell>
          <cell r="L361">
            <v>150</v>
          </cell>
          <cell r="M361">
            <v>83</v>
          </cell>
          <cell r="N361">
            <v>37089</v>
          </cell>
          <cell r="O361">
            <v>135</v>
          </cell>
          <cell r="P361">
            <v>100</v>
          </cell>
          <cell r="Q361" t="str">
            <v>Supriyanto</v>
          </cell>
          <cell r="R361" t="str">
            <v/>
          </cell>
          <cell r="S361" t="str">
            <v>A 1401</v>
          </cell>
          <cell r="T361" t="str">
            <v>Schlumberger Cilandak</v>
          </cell>
          <cell r="U361" t="str">
            <v/>
          </cell>
          <cell r="V361">
            <v>37019</v>
          </cell>
          <cell r="W361" t="str">
            <v/>
          </cell>
          <cell r="X361" t="str">
            <v/>
          </cell>
          <cell r="Y361" t="str">
            <v/>
          </cell>
          <cell r="Z361" t="str">
            <v/>
          </cell>
          <cell r="AA361" t="str">
            <v/>
          </cell>
          <cell r="AB361" t="str">
            <v/>
          </cell>
          <cell r="AC361" t="str">
            <v>2001-043</v>
          </cell>
        </row>
        <row r="362">
          <cell r="A362">
            <v>358</v>
          </cell>
          <cell r="B362" t="str">
            <v>GULF RESOURCES (KETAPANG) LTD.</v>
          </cell>
          <cell r="C362" t="str">
            <v>JENGGOLO-1</v>
          </cell>
          <cell r="D362">
            <v>4</v>
          </cell>
          <cell r="E362" t="str">
            <v xml:space="preserve"> </v>
          </cell>
          <cell r="F362" t="str">
            <v>Sep Gas</v>
          </cell>
          <cell r="J362" t="str">
            <v>06/30/01</v>
          </cell>
          <cell r="K362" t="str">
            <v>02:30</v>
          </cell>
          <cell r="L362">
            <v>175</v>
          </cell>
          <cell r="M362">
            <v>86</v>
          </cell>
          <cell r="N362">
            <v>37089</v>
          </cell>
          <cell r="O362">
            <v>175</v>
          </cell>
          <cell r="P362">
            <v>100</v>
          </cell>
          <cell r="Q362" t="str">
            <v>Supriyanto</v>
          </cell>
          <cell r="R362" t="str">
            <v/>
          </cell>
          <cell r="S362" t="str">
            <v>A 1407</v>
          </cell>
          <cell r="T362" t="str">
            <v>Schlumberger Cilandak</v>
          </cell>
          <cell r="U362" t="str">
            <v/>
          </cell>
          <cell r="V362">
            <v>37019</v>
          </cell>
          <cell r="W362" t="str">
            <v/>
          </cell>
          <cell r="X362" t="str">
            <v/>
          </cell>
          <cell r="Y362" t="str">
            <v/>
          </cell>
          <cell r="Z362" t="str">
            <v/>
          </cell>
          <cell r="AA362" t="str">
            <v/>
          </cell>
          <cell r="AB362" t="str">
            <v/>
          </cell>
          <cell r="AC362" t="str">
            <v>2001-043</v>
          </cell>
        </row>
        <row r="363">
          <cell r="A363">
            <v>359</v>
          </cell>
          <cell r="B363" t="str">
            <v>GULF RESOURCES (KETAPANG) LTD.</v>
          </cell>
          <cell r="C363" t="str">
            <v>JENGGOLO-1</v>
          </cell>
          <cell r="D363">
            <v>4</v>
          </cell>
          <cell r="E363" t="str">
            <v xml:space="preserve"> </v>
          </cell>
          <cell r="F363" t="str">
            <v>Sep Gas</v>
          </cell>
          <cell r="J363" t="str">
            <v>06/30/01</v>
          </cell>
          <cell r="K363" t="str">
            <v>04:30</v>
          </cell>
          <cell r="L363">
            <v>120</v>
          </cell>
          <cell r="M363">
            <v>78</v>
          </cell>
          <cell r="N363">
            <v>37089</v>
          </cell>
          <cell r="O363">
            <v>110</v>
          </cell>
          <cell r="P363">
            <v>100</v>
          </cell>
          <cell r="Q363" t="str">
            <v>Supriyanto</v>
          </cell>
          <cell r="R363" t="str">
            <v xml:space="preserve"> </v>
          </cell>
          <cell r="S363" t="str">
            <v>A 1704</v>
          </cell>
          <cell r="T363" t="str">
            <v>Schlumberger Cilandak</v>
          </cell>
          <cell r="U363" t="str">
            <v>Supriyanto</v>
          </cell>
          <cell r="V363" t="str">
            <v>05/-08/01</v>
          </cell>
          <cell r="W363" t="str">
            <v/>
          </cell>
          <cell r="X363" t="str">
            <v/>
          </cell>
          <cell r="Y363" t="str">
            <v/>
          </cell>
          <cell r="Z363" t="str">
            <v/>
          </cell>
          <cell r="AA363" t="str">
            <v/>
          </cell>
          <cell r="AB363" t="str">
            <v xml:space="preserve"> </v>
          </cell>
          <cell r="AC363" t="str">
            <v>2001-043</v>
          </cell>
        </row>
        <row r="364">
          <cell r="A364">
            <v>360</v>
          </cell>
          <cell r="B364" t="str">
            <v>GULF RESOURCES (KETAPANG) LTD.</v>
          </cell>
          <cell r="C364" t="str">
            <v>JENGGOLO-1</v>
          </cell>
          <cell r="D364">
            <v>4</v>
          </cell>
          <cell r="E364" t="str">
            <v xml:space="preserve"> </v>
          </cell>
          <cell r="F364" t="str">
            <v>Sep Gas</v>
          </cell>
          <cell r="J364" t="str">
            <v>06/30/01</v>
          </cell>
          <cell r="K364" t="str">
            <v>04:30</v>
          </cell>
          <cell r="L364">
            <v>120</v>
          </cell>
          <cell r="M364">
            <v>78</v>
          </cell>
          <cell r="N364">
            <v>37089</v>
          </cell>
          <cell r="O364">
            <v>110</v>
          </cell>
          <cell r="P364">
            <v>100</v>
          </cell>
          <cell r="Q364" t="str">
            <v>Supriyanto</v>
          </cell>
          <cell r="R364" t="str">
            <v/>
          </cell>
          <cell r="S364" t="str">
            <v>A 1492</v>
          </cell>
          <cell r="T364" t="str">
            <v>Schlumberger Cilandak</v>
          </cell>
          <cell r="U364" t="str">
            <v/>
          </cell>
          <cell r="V364">
            <v>37040</v>
          </cell>
          <cell r="W364" t="str">
            <v>Supriyanto</v>
          </cell>
          <cell r="X364" t="str">
            <v/>
          </cell>
          <cell r="Y364" t="str">
            <v/>
          </cell>
          <cell r="Z364" t="str">
            <v/>
          </cell>
          <cell r="AA364" t="str">
            <v/>
          </cell>
          <cell r="AB364" t="str">
            <v/>
          </cell>
          <cell r="AC364" t="str">
            <v>2001-043</v>
          </cell>
        </row>
        <row r="365">
          <cell r="A365">
            <v>361</v>
          </cell>
          <cell r="B365" t="str">
            <v>GULF RESOURCES (KETAPANG) LTD.</v>
          </cell>
          <cell r="C365" t="str">
            <v>JENGGOLO-1</v>
          </cell>
          <cell r="D365">
            <v>4</v>
          </cell>
          <cell r="E365" t="str">
            <v xml:space="preserve"> </v>
          </cell>
          <cell r="F365" t="str">
            <v>Sep Gas</v>
          </cell>
          <cell r="J365" t="str">
            <v>06/29/01</v>
          </cell>
          <cell r="K365" t="str">
            <v>22:00</v>
          </cell>
          <cell r="L365">
            <v>150</v>
          </cell>
          <cell r="M365">
            <v>83</v>
          </cell>
          <cell r="N365">
            <v>37089</v>
          </cell>
          <cell r="O365">
            <v>135</v>
          </cell>
          <cell r="P365">
            <v>70</v>
          </cell>
          <cell r="Q365" t="str">
            <v>Supriyanto</v>
          </cell>
          <cell r="R365" t="str">
            <v xml:space="preserve"> </v>
          </cell>
          <cell r="S365" t="str">
            <v>A 0844</v>
          </cell>
          <cell r="T365" t="str">
            <v>Schlumberger Cilandak</v>
          </cell>
          <cell r="U365" t="str">
            <v>Supriyanto</v>
          </cell>
          <cell r="V365">
            <v>37019</v>
          </cell>
          <cell r="W365" t="str">
            <v/>
          </cell>
          <cell r="X365" t="str">
            <v/>
          </cell>
          <cell r="Y365" t="str">
            <v/>
          </cell>
          <cell r="Z365" t="str">
            <v/>
          </cell>
          <cell r="AA365" t="str">
            <v/>
          </cell>
          <cell r="AB365" t="str">
            <v xml:space="preserve"> </v>
          </cell>
          <cell r="AC365" t="str">
            <v>2001-043</v>
          </cell>
        </row>
        <row r="366">
          <cell r="A366">
            <v>362</v>
          </cell>
          <cell r="B366" t="str">
            <v>GULF RESOURCES (KETAPANG) LTD.</v>
          </cell>
          <cell r="C366" t="str">
            <v>JENGGOLO-1</v>
          </cell>
          <cell r="D366">
            <v>4</v>
          </cell>
          <cell r="E366" t="str">
            <v xml:space="preserve"> </v>
          </cell>
          <cell r="F366" t="str">
            <v>Sep Gas</v>
          </cell>
          <cell r="J366" t="str">
            <v>06/29/01</v>
          </cell>
          <cell r="K366" t="str">
            <v>22:30</v>
          </cell>
          <cell r="L366">
            <v>150</v>
          </cell>
          <cell r="M366">
            <v>83</v>
          </cell>
          <cell r="N366">
            <v>37089</v>
          </cell>
          <cell r="O366">
            <v>125</v>
          </cell>
          <cell r="P366">
            <v>70</v>
          </cell>
          <cell r="Q366" t="str">
            <v>Supriyanto</v>
          </cell>
          <cell r="R366" t="str">
            <v/>
          </cell>
          <cell r="S366" t="str">
            <v>A 1425</v>
          </cell>
          <cell r="T366" t="str">
            <v>Schlumberger Cilandak</v>
          </cell>
          <cell r="U366" t="str">
            <v/>
          </cell>
          <cell r="V366">
            <v>37019</v>
          </cell>
          <cell r="W366" t="str">
            <v/>
          </cell>
          <cell r="X366" t="str">
            <v/>
          </cell>
          <cell r="Y366" t="str">
            <v/>
          </cell>
          <cell r="Z366" t="str">
            <v/>
          </cell>
          <cell r="AA366" t="str">
            <v/>
          </cell>
          <cell r="AB366" t="str">
            <v/>
          </cell>
          <cell r="AC366" t="str">
            <v>2001-043</v>
          </cell>
        </row>
        <row r="367">
          <cell r="A367">
            <v>363</v>
          </cell>
          <cell r="B367" t="str">
            <v>GULF RESOURCES (KETAPANG) LTD.</v>
          </cell>
          <cell r="C367" t="str">
            <v>JENGGOLO-1</v>
          </cell>
          <cell r="D367">
            <v>4</v>
          </cell>
          <cell r="E367" t="str">
            <v xml:space="preserve"> </v>
          </cell>
          <cell r="F367" t="str">
            <v>Sep Gas</v>
          </cell>
          <cell r="J367" t="str">
            <v>06/29/01</v>
          </cell>
          <cell r="K367" t="str">
            <v>23:00</v>
          </cell>
          <cell r="L367">
            <v>150</v>
          </cell>
          <cell r="M367">
            <v>83</v>
          </cell>
          <cell r="N367">
            <v>37089</v>
          </cell>
          <cell r="O367">
            <v>118</v>
          </cell>
          <cell r="P367">
            <v>70</v>
          </cell>
          <cell r="Q367" t="str">
            <v>Supriyanto</v>
          </cell>
          <cell r="R367" t="str">
            <v/>
          </cell>
          <cell r="S367" t="str">
            <v>A 1053</v>
          </cell>
          <cell r="T367" t="str">
            <v>Schlumberger Cilandak</v>
          </cell>
          <cell r="U367" t="str">
            <v/>
          </cell>
          <cell r="V367">
            <v>37040</v>
          </cell>
          <cell r="W367" t="str">
            <v>Supriyanto</v>
          </cell>
          <cell r="X367" t="str">
            <v/>
          </cell>
          <cell r="Y367" t="str">
            <v/>
          </cell>
          <cell r="Z367" t="str">
            <v/>
          </cell>
          <cell r="AA367" t="str">
            <v/>
          </cell>
          <cell r="AB367" t="str">
            <v/>
          </cell>
          <cell r="AC367" t="str">
            <v>2001-043</v>
          </cell>
        </row>
        <row r="368">
          <cell r="A368">
            <v>364</v>
          </cell>
          <cell r="B368" t="str">
            <v>GULF RESOURCES (KETAPANG) LTD.</v>
          </cell>
          <cell r="C368" t="str">
            <v>JENGGOLO-1</v>
          </cell>
          <cell r="D368">
            <v>4</v>
          </cell>
          <cell r="E368" t="str">
            <v xml:space="preserve"> </v>
          </cell>
          <cell r="F368" t="str">
            <v>Sep Gas</v>
          </cell>
          <cell r="J368" t="str">
            <v>06/29/01</v>
          </cell>
          <cell r="K368" t="str">
            <v>23:30</v>
          </cell>
          <cell r="L368">
            <v>150</v>
          </cell>
          <cell r="M368">
            <v>83</v>
          </cell>
          <cell r="N368">
            <v>37089</v>
          </cell>
          <cell r="O368">
            <v>132</v>
          </cell>
          <cell r="P368">
            <v>70</v>
          </cell>
          <cell r="Q368" t="str">
            <v>Supriyanto</v>
          </cell>
          <cell r="R368" t="str">
            <v/>
          </cell>
          <cell r="S368" t="str">
            <v>A0471</v>
          </cell>
          <cell r="T368" t="str">
            <v>Schlumberger Cilandak</v>
          </cell>
          <cell r="U368" t="str">
            <v/>
          </cell>
          <cell r="V368">
            <v>37019</v>
          </cell>
          <cell r="W368" t="str">
            <v/>
          </cell>
          <cell r="X368" t="str">
            <v/>
          </cell>
          <cell r="Y368" t="str">
            <v/>
          </cell>
          <cell r="Z368" t="str">
            <v/>
          </cell>
          <cell r="AA368" t="str">
            <v/>
          </cell>
          <cell r="AB368" t="str">
            <v/>
          </cell>
          <cell r="AC368" t="str">
            <v>2001-043</v>
          </cell>
        </row>
        <row r="369">
          <cell r="A369">
            <v>365</v>
          </cell>
          <cell r="B369" t="str">
            <v>GULF RESOURCES (KETAPANG) LTD.</v>
          </cell>
          <cell r="C369" t="str">
            <v>JENGGOLO-1</v>
          </cell>
          <cell r="D369">
            <v>4</v>
          </cell>
          <cell r="E369" t="str">
            <v xml:space="preserve"> </v>
          </cell>
          <cell r="F369" t="str">
            <v>Sep Gas</v>
          </cell>
          <cell r="J369" t="str">
            <v>06/30/01</v>
          </cell>
          <cell r="K369" t="str">
            <v>02:30</v>
          </cell>
          <cell r="L369">
            <v>175</v>
          </cell>
          <cell r="M369">
            <v>86</v>
          </cell>
          <cell r="N369">
            <v>37089</v>
          </cell>
          <cell r="O369">
            <v>130</v>
          </cell>
          <cell r="P369">
            <v>70</v>
          </cell>
          <cell r="Q369" t="str">
            <v>Supriyanto</v>
          </cell>
          <cell r="R369" t="str">
            <v/>
          </cell>
          <cell r="S369" t="str">
            <v>A 0826</v>
          </cell>
          <cell r="T369" t="str">
            <v>Schlumberger Cilandak</v>
          </cell>
          <cell r="U369" t="str">
            <v/>
          </cell>
          <cell r="V369">
            <v>37019</v>
          </cell>
          <cell r="W369" t="str">
            <v/>
          </cell>
          <cell r="X369" t="str">
            <v/>
          </cell>
          <cell r="Y369" t="str">
            <v/>
          </cell>
          <cell r="Z369" t="str">
            <v/>
          </cell>
          <cell r="AA369" t="str">
            <v/>
          </cell>
          <cell r="AB369" t="str">
            <v/>
          </cell>
          <cell r="AC369" t="str">
            <v>2001-043</v>
          </cell>
        </row>
        <row r="370">
          <cell r="A370">
            <v>366</v>
          </cell>
          <cell r="B370" t="str">
            <v>GULF RESOURCES (KETAPANG) LTD.</v>
          </cell>
          <cell r="C370" t="str">
            <v>JENGGOLO-1</v>
          </cell>
          <cell r="D370">
            <v>4</v>
          </cell>
          <cell r="E370" t="str">
            <v xml:space="preserve"> </v>
          </cell>
          <cell r="F370" t="str">
            <v>Sep Liq</v>
          </cell>
          <cell r="J370" t="str">
            <v>06/30/01</v>
          </cell>
          <cell r="K370" t="str">
            <v>04:30</v>
          </cell>
          <cell r="L370">
            <v>120</v>
          </cell>
          <cell r="M370">
            <v>78</v>
          </cell>
          <cell r="N370">
            <v>37089</v>
          </cell>
          <cell r="O370">
            <v>110</v>
          </cell>
          <cell r="P370">
            <v>70</v>
          </cell>
          <cell r="Q370" t="str">
            <v>Supriyanto</v>
          </cell>
          <cell r="R370" t="str">
            <v xml:space="preserve"> </v>
          </cell>
          <cell r="S370" t="str">
            <v xml:space="preserve"> 4961 EA</v>
          </cell>
          <cell r="T370" t="str">
            <v>Schlumberger Cilandak</v>
          </cell>
          <cell r="U370" t="str">
            <v>Supriyanto</v>
          </cell>
          <cell r="V370" t="str">
            <v>05/-8/01</v>
          </cell>
          <cell r="W370" t="str">
            <v/>
          </cell>
          <cell r="X370" t="str">
            <v/>
          </cell>
          <cell r="Y370" t="str">
            <v/>
          </cell>
          <cell r="Z370" t="str">
            <v/>
          </cell>
          <cell r="AA370" t="str">
            <v/>
          </cell>
          <cell r="AB370" t="str">
            <v xml:space="preserve"> </v>
          </cell>
          <cell r="AC370" t="str">
            <v>2001-043</v>
          </cell>
        </row>
        <row r="371">
          <cell r="A371">
            <v>367</v>
          </cell>
          <cell r="B371" t="str">
            <v>GULF RESOURCES (KETAPANG) LTD.</v>
          </cell>
          <cell r="C371" t="str">
            <v>JENGGOLO-1</v>
          </cell>
          <cell r="D371">
            <v>4</v>
          </cell>
          <cell r="E371" t="str">
            <v xml:space="preserve"> </v>
          </cell>
          <cell r="F371" t="str">
            <v>Sep Liq</v>
          </cell>
          <cell r="J371" t="str">
            <v>06/30/01</v>
          </cell>
          <cell r="K371" t="str">
            <v>04:30</v>
          </cell>
          <cell r="L371">
            <v>120</v>
          </cell>
          <cell r="M371">
            <v>78</v>
          </cell>
          <cell r="N371">
            <v>37089</v>
          </cell>
          <cell r="O371">
            <v>118</v>
          </cell>
          <cell r="P371">
            <v>70</v>
          </cell>
          <cell r="Q371" t="str">
            <v>Supriyanto</v>
          </cell>
          <cell r="R371" t="str">
            <v/>
          </cell>
          <cell r="S371" t="str">
            <v>5371 EA</v>
          </cell>
          <cell r="T371" t="str">
            <v>Schlumberger Cilandak</v>
          </cell>
          <cell r="U371" t="str">
            <v/>
          </cell>
          <cell r="V371">
            <v>37040</v>
          </cell>
          <cell r="W371" t="str">
            <v>Supriyanto</v>
          </cell>
          <cell r="X371" t="str">
            <v/>
          </cell>
          <cell r="Y371" t="str">
            <v/>
          </cell>
          <cell r="Z371" t="str">
            <v/>
          </cell>
          <cell r="AA371" t="str">
            <v/>
          </cell>
          <cell r="AB371" t="str">
            <v/>
          </cell>
          <cell r="AC371" t="str">
            <v>2001-043</v>
          </cell>
        </row>
        <row r="372">
          <cell r="A372">
            <v>368</v>
          </cell>
          <cell r="B372" t="str">
            <v>PT. EXSPAN SUMATERA</v>
          </cell>
          <cell r="C372" t="str">
            <v>SENORO ST-2</v>
          </cell>
          <cell r="D372">
            <v>2</v>
          </cell>
          <cell r="F372" t="str">
            <v>BHS</v>
          </cell>
          <cell r="J372">
            <v>36985</v>
          </cell>
          <cell r="K372">
            <v>0.33333333333333331</v>
          </cell>
          <cell r="L372">
            <v>161</v>
          </cell>
          <cell r="M372">
            <v>60</v>
          </cell>
          <cell r="N372">
            <v>36988</v>
          </cell>
          <cell r="O372">
            <v>1900</v>
          </cell>
          <cell r="P372">
            <v>110</v>
          </cell>
          <cell r="Q372" t="str">
            <v>Supriyanto</v>
          </cell>
          <cell r="S372" t="str">
            <v>FASC TOOL 01022</v>
          </cell>
          <cell r="T372" t="str">
            <v>Schlumberger Cilandak</v>
          </cell>
          <cell r="U372" t="str">
            <v>Bambang HS</v>
          </cell>
          <cell r="V372">
            <v>37040</v>
          </cell>
          <cell r="W372" t="str">
            <v>Supriyanto</v>
          </cell>
          <cell r="AC372" t="str">
            <v>2001-043</v>
          </cell>
        </row>
        <row r="373">
          <cell r="A373">
            <v>369</v>
          </cell>
          <cell r="B373" t="str">
            <v>PT. EXSPAN SUMATERA</v>
          </cell>
          <cell r="C373" t="str">
            <v>SENORO ST-2</v>
          </cell>
          <cell r="D373">
            <v>2</v>
          </cell>
          <cell r="E373" t="str">
            <v xml:space="preserve"> </v>
          </cell>
          <cell r="F373" t="str">
            <v>Sep Gas</v>
          </cell>
          <cell r="G373" t="str">
            <v/>
          </cell>
          <cell r="H373" t="str">
            <v/>
          </cell>
          <cell r="I373" t="str">
            <v/>
          </cell>
          <cell r="J373">
            <v>36988</v>
          </cell>
          <cell r="K373">
            <v>0.42013888900000002</v>
          </cell>
          <cell r="L373">
            <v>135</v>
          </cell>
          <cell r="M373">
            <v>79</v>
          </cell>
          <cell r="N373">
            <v>36998</v>
          </cell>
          <cell r="O373">
            <v>140</v>
          </cell>
          <cell r="P373">
            <v>120</v>
          </cell>
          <cell r="Q373" t="str">
            <v>Supriyanto</v>
          </cell>
          <cell r="R373" t="str">
            <v/>
          </cell>
          <cell r="S373" t="str">
            <v>A-1712</v>
          </cell>
          <cell r="T373" t="str">
            <v>Schlumberger Cilandak</v>
          </cell>
          <cell r="U373" t="str">
            <v>Bambang HS</v>
          </cell>
          <cell r="V373">
            <v>37000</v>
          </cell>
          <cell r="W373" t="str">
            <v>Supriyanto</v>
          </cell>
          <cell r="X373" t="str">
            <v/>
          </cell>
          <cell r="Y373" t="str">
            <v/>
          </cell>
          <cell r="Z373" t="str">
            <v/>
          </cell>
          <cell r="AA373" t="str">
            <v/>
          </cell>
          <cell r="AB373" t="str">
            <v/>
          </cell>
          <cell r="AC373" t="str">
            <v>2001-043</v>
          </cell>
        </row>
        <row r="374">
          <cell r="A374">
            <v>370</v>
          </cell>
          <cell r="B374" t="str">
            <v>PT. EXSPAN SUMATERA</v>
          </cell>
          <cell r="C374" t="str">
            <v>SENORO ST-2</v>
          </cell>
          <cell r="D374">
            <v>2</v>
          </cell>
          <cell r="E374" t="str">
            <v xml:space="preserve"> </v>
          </cell>
          <cell r="F374" t="str">
            <v>Sep Gas</v>
          </cell>
          <cell r="G374" t="str">
            <v xml:space="preserve"> </v>
          </cell>
          <cell r="H374" t="str">
            <v/>
          </cell>
          <cell r="I374" t="str">
            <v/>
          </cell>
          <cell r="J374">
            <v>36988</v>
          </cell>
          <cell r="K374">
            <v>3</v>
          </cell>
          <cell r="L374">
            <v>136</v>
          </cell>
          <cell r="M374">
            <v>79</v>
          </cell>
          <cell r="N374">
            <v>36998</v>
          </cell>
          <cell r="O374">
            <v>140</v>
          </cell>
          <cell r="P374">
            <v>120</v>
          </cell>
          <cell r="Q374" t="str">
            <v>Supriyanto</v>
          </cell>
          <cell r="R374" t="str">
            <v xml:space="preserve"> </v>
          </cell>
          <cell r="S374" t="str">
            <v>A-1372</v>
          </cell>
          <cell r="T374" t="str">
            <v>Schlumberger Cilandak</v>
          </cell>
          <cell r="U374" t="str">
            <v>Bambang HS</v>
          </cell>
          <cell r="V374">
            <v>37000</v>
          </cell>
          <cell r="W374" t="str">
            <v>Supriyanto</v>
          </cell>
          <cell r="X374" t="str">
            <v/>
          </cell>
          <cell r="Y374" t="str">
            <v/>
          </cell>
          <cell r="Z374" t="str">
            <v/>
          </cell>
          <cell r="AA374" t="str">
            <v/>
          </cell>
          <cell r="AB374" t="str">
            <v xml:space="preserve"> </v>
          </cell>
          <cell r="AC374" t="str">
            <v>2001-043</v>
          </cell>
        </row>
        <row r="375">
          <cell r="A375">
            <v>371</v>
          </cell>
          <cell r="B375" t="str">
            <v>PT. EXSPAN SUMATERA</v>
          </cell>
          <cell r="C375" t="str">
            <v>SENORO ST-2</v>
          </cell>
          <cell r="D375">
            <v>2</v>
          </cell>
          <cell r="E375" t="str">
            <v xml:space="preserve"> </v>
          </cell>
          <cell r="F375" t="str">
            <v>Sep Gas</v>
          </cell>
          <cell r="G375" t="str">
            <v xml:space="preserve"> </v>
          </cell>
          <cell r="H375" t="str">
            <v/>
          </cell>
          <cell r="I375" t="str">
            <v/>
          </cell>
          <cell r="J375">
            <v>36988</v>
          </cell>
          <cell r="K375">
            <v>3.3</v>
          </cell>
          <cell r="L375">
            <v>132</v>
          </cell>
          <cell r="M375">
            <v>78</v>
          </cell>
          <cell r="N375">
            <v>36998</v>
          </cell>
          <cell r="O375">
            <v>140</v>
          </cell>
          <cell r="P375">
            <v>120</v>
          </cell>
          <cell r="Q375" t="str">
            <v>Supriyanto</v>
          </cell>
          <cell r="R375" t="str">
            <v xml:space="preserve"> </v>
          </cell>
          <cell r="S375" t="str">
            <v>A-0463</v>
          </cell>
          <cell r="T375" t="str">
            <v>Schlumberger Cilandak</v>
          </cell>
          <cell r="U375" t="str">
            <v>Bintang Silaen</v>
          </cell>
          <cell r="V375">
            <v>36910</v>
          </cell>
          <cell r="W375" t="str">
            <v>Supriyanto</v>
          </cell>
          <cell r="X375" t="str">
            <v/>
          </cell>
          <cell r="Y375" t="str">
            <v/>
          </cell>
          <cell r="Z375" t="str">
            <v/>
          </cell>
          <cell r="AA375" t="str">
            <v/>
          </cell>
          <cell r="AB375" t="str">
            <v xml:space="preserve"> </v>
          </cell>
          <cell r="AC375" t="str">
            <v>2001-043</v>
          </cell>
        </row>
        <row r="376">
          <cell r="A376">
            <v>372</v>
          </cell>
          <cell r="B376" t="str">
            <v>PT. EXSPAN SUMATERA</v>
          </cell>
          <cell r="C376" t="str">
            <v>SENORO ST-2</v>
          </cell>
          <cell r="D376">
            <v>2</v>
          </cell>
          <cell r="E376" t="str">
            <v xml:space="preserve"> </v>
          </cell>
          <cell r="F376" t="str">
            <v>Sep Gas</v>
          </cell>
          <cell r="G376" t="str">
            <v/>
          </cell>
          <cell r="H376" t="str">
            <v/>
          </cell>
          <cell r="I376" t="str">
            <v/>
          </cell>
          <cell r="J376" t="str">
            <v>07/03/01</v>
          </cell>
          <cell r="K376" t="str">
            <v>20.15-20.45</v>
          </cell>
          <cell r="L376">
            <v>450</v>
          </cell>
          <cell r="M376">
            <v>60</v>
          </cell>
          <cell r="N376" t="str">
            <v>00/03/01</v>
          </cell>
          <cell r="O376">
            <v>450</v>
          </cell>
          <cell r="P376">
            <v>96</v>
          </cell>
          <cell r="Q376" t="str">
            <v>-</v>
          </cell>
          <cell r="R376" t="str">
            <v/>
          </cell>
          <cell r="S376" t="str">
            <v>A1712</v>
          </cell>
          <cell r="T376" t="str">
            <v>Schlumberger</v>
          </cell>
          <cell r="U376" t="str">
            <v>Bintang Silaen</v>
          </cell>
          <cell r="V376">
            <v>37196</v>
          </cell>
          <cell r="W376" t="str">
            <v>Supriyanto</v>
          </cell>
          <cell r="X376" t="str">
            <v/>
          </cell>
          <cell r="Y376" t="str">
            <v/>
          </cell>
          <cell r="Z376" t="str">
            <v/>
          </cell>
          <cell r="AA376" t="str">
            <v/>
          </cell>
          <cell r="AB376" t="str">
            <v/>
          </cell>
          <cell r="AC376" t="str">
            <v>2001-043</v>
          </cell>
        </row>
        <row r="377">
          <cell r="A377">
            <v>373</v>
          </cell>
          <cell r="B377" t="str">
            <v>PT. EXSPAN SUMATERA</v>
          </cell>
          <cell r="C377" t="str">
            <v>SENORO ST-2</v>
          </cell>
          <cell r="D377">
            <v>2</v>
          </cell>
          <cell r="E377" t="str">
            <v xml:space="preserve"> </v>
          </cell>
          <cell r="F377" t="str">
            <v>Sep Gas</v>
          </cell>
          <cell r="G377" t="str">
            <v/>
          </cell>
          <cell r="H377" t="str">
            <v/>
          </cell>
          <cell r="I377" t="str">
            <v/>
          </cell>
          <cell r="J377" t="str">
            <v>07/03/01</v>
          </cell>
          <cell r="K377" t="str">
            <v>23.00-23.30</v>
          </cell>
          <cell r="L377">
            <v>300</v>
          </cell>
          <cell r="M377">
            <v>60</v>
          </cell>
          <cell r="N377" t="str">
            <v>00/03/01</v>
          </cell>
          <cell r="O377">
            <v>300</v>
          </cell>
          <cell r="P377">
            <v>96</v>
          </cell>
          <cell r="Q377" t="str">
            <v>-</v>
          </cell>
          <cell r="R377" t="str">
            <v/>
          </cell>
          <cell r="S377" t="str">
            <v>A1372</v>
          </cell>
          <cell r="T377" t="str">
            <v>Schlumberger</v>
          </cell>
          <cell r="U377" t="str">
            <v>Bintang Silaen</v>
          </cell>
          <cell r="V377">
            <v>37196</v>
          </cell>
          <cell r="W377" t="str">
            <v>Supriyanto</v>
          </cell>
          <cell r="X377" t="str">
            <v/>
          </cell>
          <cell r="Y377" t="str">
            <v/>
          </cell>
          <cell r="Z377" t="str">
            <v/>
          </cell>
          <cell r="AA377" t="str">
            <v/>
          </cell>
          <cell r="AB377" t="str">
            <v/>
          </cell>
          <cell r="AC377" t="str">
            <v>2001-043</v>
          </cell>
        </row>
        <row r="378">
          <cell r="A378">
            <v>374</v>
          </cell>
          <cell r="B378" t="str">
            <v>PT. EXSPAN SUMATERA</v>
          </cell>
          <cell r="C378" t="str">
            <v>SENORO ST-2</v>
          </cell>
          <cell r="D378">
            <v>2</v>
          </cell>
          <cell r="E378" t="str">
            <v xml:space="preserve"> </v>
          </cell>
          <cell r="F378" t="str">
            <v>Sep Gas</v>
          </cell>
          <cell r="G378" t="str">
            <v xml:space="preserve"> </v>
          </cell>
          <cell r="H378" t="str">
            <v/>
          </cell>
          <cell r="I378" t="str">
            <v/>
          </cell>
          <cell r="J378" t="str">
            <v>07/03/01</v>
          </cell>
          <cell r="K378" t="str">
            <v>14.00-14.30</v>
          </cell>
          <cell r="L378">
            <v>300</v>
          </cell>
          <cell r="M378">
            <v>60</v>
          </cell>
          <cell r="N378" t="str">
            <v>00/03/01</v>
          </cell>
          <cell r="O378">
            <v>270</v>
          </cell>
          <cell r="P378">
            <v>70</v>
          </cell>
          <cell r="Q378" t="str">
            <v>-</v>
          </cell>
          <cell r="R378" t="str">
            <v xml:space="preserve"> </v>
          </cell>
          <cell r="S378" t="str">
            <v>A0463</v>
          </cell>
          <cell r="T378" t="str">
            <v>Schlumberger</v>
          </cell>
          <cell r="U378" t="str">
            <v>Bintang Silaen</v>
          </cell>
          <cell r="V378">
            <v>37196</v>
          </cell>
          <cell r="W378" t="str">
            <v>Supriyanto</v>
          </cell>
          <cell r="X378" t="str">
            <v/>
          </cell>
          <cell r="Y378" t="str">
            <v/>
          </cell>
          <cell r="Z378" t="str">
            <v/>
          </cell>
          <cell r="AA378" t="str">
            <v>Monophasic</v>
          </cell>
          <cell r="AB378" t="str">
            <v>Condensate (refer to field data)</v>
          </cell>
          <cell r="AC378" t="str">
            <v>2001-043</v>
          </cell>
        </row>
        <row r="379">
          <cell r="A379">
            <v>375</v>
          </cell>
          <cell r="B379" t="str">
            <v>PT. EXSPAN SUMATERA</v>
          </cell>
          <cell r="C379" t="str">
            <v>SENORO ST-2</v>
          </cell>
          <cell r="D379">
            <v>2</v>
          </cell>
          <cell r="E379" t="str">
            <v xml:space="preserve"> </v>
          </cell>
          <cell r="F379" t="str">
            <v>Sep OIL</v>
          </cell>
          <cell r="G379" t="str">
            <v/>
          </cell>
          <cell r="H379" t="str">
            <v/>
          </cell>
          <cell r="I379" t="str">
            <v/>
          </cell>
          <cell r="J379" t="str">
            <v>07/03/01</v>
          </cell>
          <cell r="K379" t="str">
            <v>14.30-15.00</v>
          </cell>
          <cell r="L379">
            <v>300</v>
          </cell>
          <cell r="M379">
            <v>60</v>
          </cell>
          <cell r="N379" t="str">
            <v>00/03/01</v>
          </cell>
          <cell r="O379">
            <v>270</v>
          </cell>
          <cell r="P379">
            <v>70</v>
          </cell>
          <cell r="Q379" t="str">
            <v>-</v>
          </cell>
          <cell r="R379" t="str">
            <v/>
          </cell>
          <cell r="S379" t="str">
            <v>2117EA</v>
          </cell>
          <cell r="T379" t="str">
            <v>Schlumberger</v>
          </cell>
          <cell r="U379" t="str">
            <v>Bintang Silaen</v>
          </cell>
          <cell r="V379">
            <v>37196</v>
          </cell>
          <cell r="W379" t="str">
            <v>Supriyanto</v>
          </cell>
          <cell r="X379" t="str">
            <v/>
          </cell>
          <cell r="Y379" t="str">
            <v/>
          </cell>
          <cell r="Z379" t="str">
            <v/>
          </cell>
          <cell r="AA379" t="str">
            <v/>
          </cell>
          <cell r="AB379" t="str">
            <v/>
          </cell>
          <cell r="AC379" t="str">
            <v>2001-043</v>
          </cell>
        </row>
        <row r="380">
          <cell r="A380">
            <v>376</v>
          </cell>
          <cell r="B380" t="str">
            <v>PT. EXSPAN SUMATERA</v>
          </cell>
          <cell r="C380" t="str">
            <v>SENORO ST-2</v>
          </cell>
          <cell r="D380">
            <v>2</v>
          </cell>
          <cell r="E380" t="str">
            <v xml:space="preserve"> </v>
          </cell>
          <cell r="F380" t="str">
            <v>Sep OIL</v>
          </cell>
          <cell r="G380" t="str">
            <v/>
          </cell>
          <cell r="H380" t="str">
            <v/>
          </cell>
          <cell r="I380" t="str">
            <v/>
          </cell>
          <cell r="J380" t="str">
            <v>07/03/01</v>
          </cell>
          <cell r="K380" t="str">
            <v>19.30-20.00</v>
          </cell>
          <cell r="L380">
            <v>450</v>
          </cell>
          <cell r="M380">
            <v>60</v>
          </cell>
          <cell r="N380" t="str">
            <v>00/03/01</v>
          </cell>
          <cell r="O380">
            <v>260</v>
          </cell>
          <cell r="P380">
            <v>70</v>
          </cell>
          <cell r="Q380" t="str">
            <v>-</v>
          </cell>
          <cell r="R380" t="str">
            <v/>
          </cell>
          <cell r="S380" t="str">
            <v>2230EA</v>
          </cell>
          <cell r="T380" t="str">
            <v>Schlumberger</v>
          </cell>
          <cell r="U380" t="str">
            <v>Bintang Silaen</v>
          </cell>
          <cell r="V380">
            <v>37196</v>
          </cell>
          <cell r="W380" t="str">
            <v>Supriyanto</v>
          </cell>
          <cell r="X380" t="str">
            <v/>
          </cell>
          <cell r="Y380" t="str">
            <v/>
          </cell>
          <cell r="Z380" t="str">
            <v/>
          </cell>
          <cell r="AA380" t="str">
            <v/>
          </cell>
          <cell r="AB380" t="str">
            <v/>
          </cell>
          <cell r="AC380" t="str">
            <v>2001-043</v>
          </cell>
        </row>
        <row r="381">
          <cell r="A381">
            <v>377</v>
          </cell>
          <cell r="B381" t="str">
            <v>PT. EXSPAN SUMATERA</v>
          </cell>
          <cell r="C381" t="str">
            <v>SENORO ST-2</v>
          </cell>
          <cell r="D381">
            <v>2</v>
          </cell>
          <cell r="E381" t="str">
            <v xml:space="preserve"> </v>
          </cell>
          <cell r="F381" t="str">
            <v>Sep Gas</v>
          </cell>
          <cell r="G381" t="str">
            <v xml:space="preserve"> </v>
          </cell>
          <cell r="H381" t="str">
            <v/>
          </cell>
          <cell r="I381" t="str">
            <v/>
          </cell>
          <cell r="J381" t="str">
            <v>07/03/01</v>
          </cell>
          <cell r="K381" t="str">
            <v>19.30-20.00</v>
          </cell>
          <cell r="L381">
            <v>450</v>
          </cell>
          <cell r="M381">
            <v>60</v>
          </cell>
          <cell r="N381" t="str">
            <v>00/03/01</v>
          </cell>
          <cell r="O381">
            <v>420</v>
          </cell>
          <cell r="P381">
            <v>70</v>
          </cell>
          <cell r="Q381" t="str">
            <v>-</v>
          </cell>
          <cell r="R381" t="str">
            <v xml:space="preserve"> </v>
          </cell>
          <cell r="S381" t="str">
            <v>A1703</v>
          </cell>
          <cell r="T381" t="str">
            <v>Schlumberger</v>
          </cell>
          <cell r="U381" t="str">
            <v>Bintang Silaen</v>
          </cell>
          <cell r="V381">
            <v>37196</v>
          </cell>
          <cell r="W381" t="str">
            <v>Supriyanto</v>
          </cell>
          <cell r="X381" t="str">
            <v/>
          </cell>
          <cell r="Y381" t="str">
            <v/>
          </cell>
          <cell r="Z381" t="str">
            <v/>
          </cell>
          <cell r="AA381" t="str">
            <v>Monophasic</v>
          </cell>
          <cell r="AB381" t="str">
            <v>Condensate (refer to field data)</v>
          </cell>
          <cell r="AC381" t="str">
            <v>2001-043</v>
          </cell>
        </row>
        <row r="382">
          <cell r="A382">
            <v>378</v>
          </cell>
          <cell r="B382" t="str">
            <v>SANTA FE ENERGY RESOURCES (JABUNG) LTD.</v>
          </cell>
          <cell r="C382" t="str">
            <v>Berkah - 1</v>
          </cell>
          <cell r="D382">
            <v>1</v>
          </cell>
          <cell r="E382" t="str">
            <v xml:space="preserve"> </v>
          </cell>
          <cell r="F382" t="str">
            <v>Sep Gas</v>
          </cell>
          <cell r="H382" t="str">
            <v/>
          </cell>
          <cell r="I382" t="str">
            <v/>
          </cell>
          <cell r="J382">
            <v>37080</v>
          </cell>
          <cell r="K382" t="str">
            <v>20.30-21.00</v>
          </cell>
          <cell r="L382">
            <v>210</v>
          </cell>
          <cell r="M382">
            <v>66</v>
          </cell>
          <cell r="N382" t="str">
            <v>00/03/01</v>
          </cell>
          <cell r="O382">
            <v>170</v>
          </cell>
          <cell r="P382">
            <v>74</v>
          </cell>
          <cell r="Q382" t="str">
            <v>-</v>
          </cell>
          <cell r="R382" t="str">
            <v xml:space="preserve"> </v>
          </cell>
          <cell r="S382" t="str">
            <v>A2635</v>
          </cell>
          <cell r="T382" t="str">
            <v>Schlumberger</v>
          </cell>
          <cell r="U382" t="str">
            <v>Bintang Silaen</v>
          </cell>
          <cell r="V382" t="str">
            <v/>
          </cell>
          <cell r="W382" t="str">
            <v/>
          </cell>
          <cell r="X382" t="str">
            <v/>
          </cell>
          <cell r="Y382" t="str">
            <v/>
          </cell>
          <cell r="Z382" t="str">
            <v/>
          </cell>
          <cell r="AA382" t="str">
            <v xml:space="preserve"> </v>
          </cell>
          <cell r="AB382" t="str">
            <v xml:space="preserve"> </v>
          </cell>
          <cell r="AC382" t="str">
            <v>2001-043</v>
          </cell>
        </row>
        <row r="383">
          <cell r="A383">
            <v>379</v>
          </cell>
          <cell r="B383" t="str">
            <v>SANTA FE ENERGY RESOURCES (JABUNG) LTD.</v>
          </cell>
          <cell r="C383" t="str">
            <v>Berkah - 1</v>
          </cell>
          <cell r="D383">
            <v>1</v>
          </cell>
          <cell r="E383" t="str">
            <v xml:space="preserve"> </v>
          </cell>
          <cell r="F383" t="str">
            <v>Sep Gas</v>
          </cell>
          <cell r="G383" t="str">
            <v/>
          </cell>
          <cell r="H383" t="str">
            <v/>
          </cell>
          <cell r="I383" t="str">
            <v/>
          </cell>
          <cell r="J383" t="str">
            <v>07/06/01</v>
          </cell>
          <cell r="K383" t="str">
            <v>14.45-15.10</v>
          </cell>
          <cell r="L383">
            <v>90</v>
          </cell>
          <cell r="M383">
            <v>45</v>
          </cell>
          <cell r="N383" t="str">
            <v>00/03/01</v>
          </cell>
          <cell r="O383">
            <v>85</v>
          </cell>
          <cell r="P383">
            <v>73</v>
          </cell>
          <cell r="Q383" t="str">
            <v>-</v>
          </cell>
          <cell r="R383" t="str">
            <v/>
          </cell>
          <cell r="S383" t="str">
            <v>A2627</v>
          </cell>
          <cell r="T383" t="str">
            <v>Schlumberger</v>
          </cell>
          <cell r="U383" t="str">
            <v>Bintang Silaen</v>
          </cell>
          <cell r="V383" t="str">
            <v/>
          </cell>
          <cell r="W383" t="str">
            <v/>
          </cell>
          <cell r="X383" t="str">
            <v/>
          </cell>
          <cell r="Y383" t="str">
            <v/>
          </cell>
          <cell r="Z383" t="str">
            <v/>
          </cell>
          <cell r="AA383" t="str">
            <v/>
          </cell>
          <cell r="AB383" t="str">
            <v/>
          </cell>
          <cell r="AC383" t="str">
            <v>2001-043</v>
          </cell>
        </row>
        <row r="384">
          <cell r="A384">
            <v>380</v>
          </cell>
          <cell r="B384" t="str">
            <v>SANTA FE ENERGY RESOURCES (JABUNG) LTD.</v>
          </cell>
          <cell r="C384" t="str">
            <v>Berkah - 1</v>
          </cell>
          <cell r="D384">
            <v>1</v>
          </cell>
          <cell r="E384" t="str">
            <v xml:space="preserve"> </v>
          </cell>
          <cell r="F384" t="str">
            <v>Sep Gas</v>
          </cell>
          <cell r="G384" t="str">
            <v/>
          </cell>
          <cell r="H384" t="str">
            <v/>
          </cell>
          <cell r="I384" t="str">
            <v/>
          </cell>
          <cell r="J384" t="str">
            <v>07/06/01</v>
          </cell>
          <cell r="K384" t="str">
            <v>18.30-19.00</v>
          </cell>
          <cell r="L384">
            <v>250</v>
          </cell>
          <cell r="M384">
            <v>50</v>
          </cell>
          <cell r="N384" t="str">
            <v>00/03/01</v>
          </cell>
          <cell r="O384">
            <v>220</v>
          </cell>
          <cell r="P384">
            <v>74</v>
          </cell>
          <cell r="Q384" t="str">
            <v>-</v>
          </cell>
          <cell r="R384" t="str">
            <v/>
          </cell>
          <cell r="S384" t="str">
            <v>A972</v>
          </cell>
          <cell r="T384" t="str">
            <v>Schlumberger</v>
          </cell>
          <cell r="U384" t="str">
            <v>Bintang Silaen</v>
          </cell>
          <cell r="V384" t="str">
            <v/>
          </cell>
          <cell r="W384" t="str">
            <v/>
          </cell>
          <cell r="X384" t="str">
            <v/>
          </cell>
          <cell r="Y384" t="str">
            <v/>
          </cell>
          <cell r="Z384" t="str">
            <v/>
          </cell>
          <cell r="AA384" t="str">
            <v/>
          </cell>
          <cell r="AB384" t="str">
            <v/>
          </cell>
          <cell r="AC384" t="str">
            <v>2001-043</v>
          </cell>
        </row>
        <row r="385">
          <cell r="A385">
            <v>381</v>
          </cell>
          <cell r="B385" t="str">
            <v>SANTA FE ENERGY RESOURCES (JABUNG) LTD.</v>
          </cell>
          <cell r="C385" t="str">
            <v>Berkah - 1</v>
          </cell>
          <cell r="D385">
            <v>1</v>
          </cell>
          <cell r="E385" t="str">
            <v xml:space="preserve"> </v>
          </cell>
          <cell r="F385" t="str">
            <v>Sep OIL</v>
          </cell>
          <cell r="G385" t="str">
            <v/>
          </cell>
          <cell r="H385" t="str">
            <v/>
          </cell>
          <cell r="I385" t="str">
            <v/>
          </cell>
          <cell r="J385" t="str">
            <v>07/06/01</v>
          </cell>
          <cell r="K385" t="str">
            <v>14.15-14.40</v>
          </cell>
          <cell r="L385">
            <v>100</v>
          </cell>
          <cell r="M385">
            <v>42</v>
          </cell>
          <cell r="N385" t="str">
            <v>00/03/01</v>
          </cell>
          <cell r="O385">
            <v>60</v>
          </cell>
          <cell r="P385">
            <v>74</v>
          </cell>
          <cell r="Q385" t="str">
            <v>-</v>
          </cell>
          <cell r="R385" t="str">
            <v/>
          </cell>
          <cell r="S385" t="str">
            <v>908-EA</v>
          </cell>
          <cell r="T385" t="str">
            <v>Schlumberger</v>
          </cell>
          <cell r="U385" t="str">
            <v>Bintang Silaen</v>
          </cell>
          <cell r="V385" t="str">
            <v/>
          </cell>
          <cell r="W385" t="str">
            <v/>
          </cell>
          <cell r="X385" t="str">
            <v/>
          </cell>
          <cell r="Y385" t="str">
            <v/>
          </cell>
          <cell r="Z385" t="str">
            <v/>
          </cell>
          <cell r="AA385" t="str">
            <v/>
          </cell>
          <cell r="AB385" t="str">
            <v/>
          </cell>
          <cell r="AC385" t="str">
            <v>2001-043</v>
          </cell>
        </row>
        <row r="386">
          <cell r="A386">
            <v>382</v>
          </cell>
          <cell r="B386" t="str">
            <v>SANTA FE ENERGY RESOURCES (JABUNG) LTD.</v>
          </cell>
          <cell r="C386" t="str">
            <v>Berkah - 1</v>
          </cell>
          <cell r="D386">
            <v>1</v>
          </cell>
          <cell r="E386" t="str">
            <v xml:space="preserve"> </v>
          </cell>
          <cell r="F386" t="str">
            <v>Sep OIL</v>
          </cell>
          <cell r="G386" t="str">
            <v/>
          </cell>
          <cell r="H386" t="str">
            <v/>
          </cell>
          <cell r="I386" t="str">
            <v/>
          </cell>
          <cell r="J386" t="str">
            <v>07/06/01</v>
          </cell>
          <cell r="K386" t="str">
            <v>23.30-00.00</v>
          </cell>
          <cell r="L386">
            <v>255</v>
          </cell>
          <cell r="M386">
            <v>74</v>
          </cell>
          <cell r="N386" t="str">
            <v>00/03/01</v>
          </cell>
          <cell r="O386">
            <v>252</v>
          </cell>
          <cell r="P386">
            <v>73</v>
          </cell>
          <cell r="Q386" t="str">
            <v>-</v>
          </cell>
          <cell r="R386" t="str">
            <v/>
          </cell>
          <cell r="S386" t="str">
            <v>1437-EA</v>
          </cell>
          <cell r="T386" t="str">
            <v>Schlumberger</v>
          </cell>
          <cell r="U386" t="str">
            <v>Bintang Silaen</v>
          </cell>
          <cell r="V386" t="str">
            <v/>
          </cell>
          <cell r="W386" t="str">
            <v/>
          </cell>
          <cell r="X386" t="str">
            <v/>
          </cell>
          <cell r="Y386" t="str">
            <v/>
          </cell>
          <cell r="Z386" t="str">
            <v/>
          </cell>
          <cell r="AA386" t="str">
            <v/>
          </cell>
          <cell r="AB386" t="str">
            <v/>
          </cell>
          <cell r="AC386" t="str">
            <v>2001-043</v>
          </cell>
        </row>
        <row r="387">
          <cell r="A387">
            <v>383</v>
          </cell>
          <cell r="B387" t="str">
            <v>SANTA FE ENERGY RESOURCES (JABUNG) LTD.</v>
          </cell>
          <cell r="C387" t="str">
            <v>Berkah - 1</v>
          </cell>
          <cell r="D387">
            <v>1</v>
          </cell>
          <cell r="E387" t="str">
            <v xml:space="preserve"> </v>
          </cell>
          <cell r="F387" t="str">
            <v>Sep Gas</v>
          </cell>
          <cell r="H387" t="str">
            <v/>
          </cell>
          <cell r="I387" t="str">
            <v/>
          </cell>
          <cell r="J387">
            <v>37080</v>
          </cell>
          <cell r="K387" t="str">
            <v>20.30-21.00</v>
          </cell>
          <cell r="L387">
            <v>210</v>
          </cell>
          <cell r="M387">
            <v>66</v>
          </cell>
          <cell r="N387" t="str">
            <v>00/03/01</v>
          </cell>
          <cell r="O387">
            <v>215</v>
          </cell>
          <cell r="P387">
            <v>90</v>
          </cell>
          <cell r="Q387" t="str">
            <v>-</v>
          </cell>
          <cell r="R387" t="str">
            <v xml:space="preserve"> </v>
          </cell>
          <cell r="S387" t="str">
            <v>A1135</v>
          </cell>
          <cell r="T387" t="str">
            <v>Schlumberger</v>
          </cell>
          <cell r="U387" t="str">
            <v>Bintang Silaen</v>
          </cell>
          <cell r="V387" t="str">
            <v/>
          </cell>
          <cell r="W387" t="str">
            <v/>
          </cell>
          <cell r="X387" t="str">
            <v/>
          </cell>
          <cell r="Y387" t="str">
            <v/>
          </cell>
          <cell r="Z387" t="str">
            <v/>
          </cell>
          <cell r="AA387" t="str">
            <v xml:space="preserve"> </v>
          </cell>
          <cell r="AB387" t="str">
            <v xml:space="preserve"> </v>
          </cell>
          <cell r="AC387" t="str">
            <v>2001-043</v>
          </cell>
        </row>
        <row r="388">
          <cell r="A388">
            <v>384</v>
          </cell>
          <cell r="B388" t="str">
            <v>SANTA FE ENERGY RESOURCES (JABUNG) LTD.</v>
          </cell>
          <cell r="C388" t="str">
            <v>Berkah - 1</v>
          </cell>
          <cell r="D388">
            <v>1</v>
          </cell>
          <cell r="E388" t="str">
            <v xml:space="preserve"> </v>
          </cell>
          <cell r="F388" t="str">
            <v>Sep Gas</v>
          </cell>
          <cell r="G388" t="str">
            <v/>
          </cell>
          <cell r="H388" t="str">
            <v/>
          </cell>
          <cell r="I388" t="str">
            <v/>
          </cell>
          <cell r="J388" t="str">
            <v>07/06/01</v>
          </cell>
          <cell r="K388" t="str">
            <v>14.45-15.10</v>
          </cell>
          <cell r="L388">
            <v>90</v>
          </cell>
          <cell r="M388">
            <v>45</v>
          </cell>
          <cell r="N388" t="str">
            <v>00/03/01</v>
          </cell>
          <cell r="O388">
            <v>125</v>
          </cell>
          <cell r="P388">
            <v>90</v>
          </cell>
          <cell r="Q388" t="str">
            <v>-</v>
          </cell>
          <cell r="R388" t="str">
            <v/>
          </cell>
          <cell r="S388" t="str">
            <v>A1415</v>
          </cell>
          <cell r="T388" t="str">
            <v>Schlumberger</v>
          </cell>
          <cell r="U388" t="str">
            <v>Bintang Silaen</v>
          </cell>
          <cell r="V388" t="str">
            <v/>
          </cell>
          <cell r="W388" t="str">
            <v/>
          </cell>
          <cell r="X388" t="str">
            <v/>
          </cell>
          <cell r="Y388" t="str">
            <v/>
          </cell>
          <cell r="Z388" t="str">
            <v/>
          </cell>
          <cell r="AA388" t="str">
            <v/>
          </cell>
          <cell r="AB388" t="str">
            <v/>
          </cell>
          <cell r="AC388" t="str">
            <v>2001-043</v>
          </cell>
        </row>
        <row r="389">
          <cell r="A389">
            <v>385</v>
          </cell>
          <cell r="B389" t="str">
            <v>SANTA FE ENERGY RESOURCES (JABUNG) LTD.</v>
          </cell>
          <cell r="C389" t="str">
            <v>Berkah - 1</v>
          </cell>
          <cell r="D389">
            <v>1</v>
          </cell>
          <cell r="E389" t="str">
            <v xml:space="preserve"> </v>
          </cell>
          <cell r="F389" t="str">
            <v>Sep Gas</v>
          </cell>
          <cell r="G389" t="str">
            <v/>
          </cell>
          <cell r="H389" t="str">
            <v/>
          </cell>
          <cell r="I389" t="str">
            <v/>
          </cell>
          <cell r="J389" t="str">
            <v>07/06/01</v>
          </cell>
          <cell r="K389" t="str">
            <v>18.30-19.00</v>
          </cell>
          <cell r="L389">
            <v>250</v>
          </cell>
          <cell r="M389">
            <v>50</v>
          </cell>
          <cell r="N389" t="str">
            <v>00/03/01</v>
          </cell>
          <cell r="O389">
            <v>245</v>
          </cell>
          <cell r="P389">
            <v>90</v>
          </cell>
          <cell r="Q389" t="str">
            <v>-</v>
          </cell>
          <cell r="R389" t="str">
            <v/>
          </cell>
          <cell r="S389" t="str">
            <v>A1714</v>
          </cell>
          <cell r="T389" t="str">
            <v>Schlumberger</v>
          </cell>
          <cell r="U389" t="str">
            <v>Bintang Silaen</v>
          </cell>
          <cell r="V389" t="str">
            <v/>
          </cell>
          <cell r="W389" t="str">
            <v/>
          </cell>
          <cell r="X389" t="str">
            <v/>
          </cell>
          <cell r="Y389" t="str">
            <v/>
          </cell>
          <cell r="Z389" t="str">
            <v/>
          </cell>
          <cell r="AA389" t="str">
            <v/>
          </cell>
          <cell r="AB389" t="str">
            <v/>
          </cell>
          <cell r="AC389" t="str">
            <v>2001-043</v>
          </cell>
        </row>
        <row r="390">
          <cell r="A390">
            <v>386</v>
          </cell>
          <cell r="B390" t="str">
            <v>SANTA FE ENERGY RESOURCES (JABUNG) LTD.</v>
          </cell>
          <cell r="C390" t="str">
            <v>Berkah - 1</v>
          </cell>
          <cell r="D390">
            <v>1</v>
          </cell>
          <cell r="E390" t="str">
            <v xml:space="preserve"> </v>
          </cell>
          <cell r="F390" t="str">
            <v>Sep Gas</v>
          </cell>
          <cell r="G390" t="str">
            <v/>
          </cell>
          <cell r="H390" t="str">
            <v/>
          </cell>
          <cell r="I390" t="str">
            <v/>
          </cell>
          <cell r="J390" t="str">
            <v>07/06/01</v>
          </cell>
          <cell r="K390" t="str">
            <v>14.15-14.40</v>
          </cell>
          <cell r="L390">
            <v>100</v>
          </cell>
          <cell r="M390">
            <v>42</v>
          </cell>
          <cell r="N390" t="str">
            <v>00/03/01</v>
          </cell>
          <cell r="O390">
            <v>95</v>
          </cell>
          <cell r="P390">
            <v>90</v>
          </cell>
          <cell r="Q390" t="str">
            <v>-</v>
          </cell>
          <cell r="R390" t="str">
            <v/>
          </cell>
          <cell r="S390" t="str">
            <v>A2295</v>
          </cell>
          <cell r="T390" t="str">
            <v>Schlumberger</v>
          </cell>
          <cell r="U390" t="str">
            <v>Bintang Silaen</v>
          </cell>
          <cell r="V390" t="str">
            <v/>
          </cell>
          <cell r="W390" t="str">
            <v/>
          </cell>
          <cell r="X390" t="str">
            <v/>
          </cell>
          <cell r="Y390" t="str">
            <v/>
          </cell>
          <cell r="Z390" t="str">
            <v/>
          </cell>
          <cell r="AA390" t="str">
            <v/>
          </cell>
          <cell r="AB390" t="str">
            <v/>
          </cell>
          <cell r="AC390" t="str">
            <v>2001-043</v>
          </cell>
        </row>
        <row r="391">
          <cell r="A391">
            <v>387</v>
          </cell>
          <cell r="B391" t="str">
            <v>SANTA FE ENERGY RESOURCES (JABUNG) LTD.</v>
          </cell>
          <cell r="C391" t="str">
            <v>Berkah - 1</v>
          </cell>
          <cell r="D391">
            <v>1</v>
          </cell>
          <cell r="E391" t="str">
            <v xml:space="preserve"> </v>
          </cell>
          <cell r="F391" t="str">
            <v>Sep OIL</v>
          </cell>
          <cell r="G391" t="str">
            <v/>
          </cell>
          <cell r="H391" t="str">
            <v/>
          </cell>
          <cell r="I391" t="str">
            <v/>
          </cell>
          <cell r="J391" t="str">
            <v>07/06/01</v>
          </cell>
          <cell r="K391" t="str">
            <v>23.30-00.00</v>
          </cell>
          <cell r="L391">
            <v>255</v>
          </cell>
          <cell r="M391">
            <v>74</v>
          </cell>
          <cell r="N391" t="str">
            <v>00/03/01</v>
          </cell>
          <cell r="O391">
            <v>265</v>
          </cell>
          <cell r="P391">
            <v>90</v>
          </cell>
          <cell r="Q391" t="str">
            <v>-</v>
          </cell>
          <cell r="R391" t="str">
            <v/>
          </cell>
          <cell r="S391" t="str">
            <v>4804-EA</v>
          </cell>
          <cell r="T391" t="str">
            <v>Schlumberger</v>
          </cell>
          <cell r="U391" t="str">
            <v>Bintang Silaen</v>
          </cell>
          <cell r="V391" t="str">
            <v/>
          </cell>
          <cell r="W391" t="str">
            <v/>
          </cell>
          <cell r="X391" t="str">
            <v/>
          </cell>
          <cell r="Y391" t="str">
            <v/>
          </cell>
          <cell r="Z391" t="str">
            <v/>
          </cell>
          <cell r="AA391" t="str">
            <v/>
          </cell>
          <cell r="AB391" t="str">
            <v/>
          </cell>
          <cell r="AC391" t="str">
            <v>2001-043</v>
          </cell>
        </row>
        <row r="392">
          <cell r="A392">
            <v>388</v>
          </cell>
          <cell r="B392" t="str">
            <v>SANTA FE ENERGY RESOURCES (JABUNG) LTD.</v>
          </cell>
          <cell r="C392" t="str">
            <v>Berkah - 1</v>
          </cell>
          <cell r="D392">
            <v>2</v>
          </cell>
          <cell r="E392" t="str">
            <v xml:space="preserve"> </v>
          </cell>
          <cell r="F392" t="str">
            <v>Sep OIL</v>
          </cell>
          <cell r="H392" t="str">
            <v/>
          </cell>
          <cell r="I392" t="str">
            <v/>
          </cell>
          <cell r="J392" t="str">
            <v>07/14/01</v>
          </cell>
          <cell r="K392" t="str">
            <v>17.15-17.45</v>
          </cell>
          <cell r="L392">
            <v>120</v>
          </cell>
          <cell r="M392">
            <v>106</v>
          </cell>
          <cell r="N392" t="str">
            <v>00/03/01</v>
          </cell>
          <cell r="O392">
            <v>85</v>
          </cell>
          <cell r="P392">
            <v>74</v>
          </cell>
          <cell r="Q392" t="str">
            <v>-</v>
          </cell>
          <cell r="R392" t="str">
            <v xml:space="preserve"> </v>
          </cell>
          <cell r="S392" t="str">
            <v>4573-EA</v>
          </cell>
          <cell r="T392" t="str">
            <v>Schlumberger</v>
          </cell>
          <cell r="U392" t="str">
            <v>Bintang Silaen</v>
          </cell>
          <cell r="V392" t="str">
            <v/>
          </cell>
          <cell r="W392" t="str">
            <v/>
          </cell>
          <cell r="X392" t="str">
            <v/>
          </cell>
          <cell r="Y392" t="str">
            <v/>
          </cell>
          <cell r="Z392" t="str">
            <v/>
          </cell>
          <cell r="AA392" t="str">
            <v xml:space="preserve"> </v>
          </cell>
          <cell r="AB392" t="str">
            <v xml:space="preserve"> </v>
          </cell>
          <cell r="AC392" t="str">
            <v>2001-043</v>
          </cell>
        </row>
        <row r="393">
          <cell r="A393">
            <v>389</v>
          </cell>
          <cell r="B393" t="str">
            <v>SANTA FE ENERGY RESOURCES (JABUNG) LTD.</v>
          </cell>
          <cell r="C393" t="str">
            <v>Berkah - 1</v>
          </cell>
          <cell r="D393">
            <v>2</v>
          </cell>
          <cell r="E393" t="str">
            <v xml:space="preserve"> </v>
          </cell>
          <cell r="F393" t="str">
            <v>Sep Gas</v>
          </cell>
          <cell r="G393" t="str">
            <v/>
          </cell>
          <cell r="H393" t="str">
            <v/>
          </cell>
          <cell r="I393" t="str">
            <v/>
          </cell>
          <cell r="J393" t="str">
            <v>07/14/01</v>
          </cell>
          <cell r="K393" t="str">
            <v>16.45-17.15</v>
          </cell>
          <cell r="L393">
            <v>120</v>
          </cell>
          <cell r="M393">
            <v>107</v>
          </cell>
          <cell r="N393" t="str">
            <v>00/03/01</v>
          </cell>
          <cell r="O393">
            <v>80</v>
          </cell>
          <cell r="P393">
            <v>73</v>
          </cell>
          <cell r="Q393" t="str">
            <v>-</v>
          </cell>
          <cell r="R393" t="str">
            <v/>
          </cell>
          <cell r="S393" t="str">
            <v>A0465</v>
          </cell>
          <cell r="T393" t="str">
            <v>Schlumberger</v>
          </cell>
          <cell r="U393" t="str">
            <v>Bintang Silaen</v>
          </cell>
          <cell r="V393" t="str">
            <v/>
          </cell>
          <cell r="W393" t="str">
            <v/>
          </cell>
          <cell r="X393" t="str">
            <v/>
          </cell>
          <cell r="Y393" t="str">
            <v/>
          </cell>
          <cell r="Z393" t="str">
            <v/>
          </cell>
          <cell r="AA393" t="str">
            <v/>
          </cell>
          <cell r="AB393" t="str">
            <v/>
          </cell>
          <cell r="AC393" t="str">
            <v>2001-043</v>
          </cell>
        </row>
        <row r="394">
          <cell r="A394">
            <v>390</v>
          </cell>
          <cell r="B394" t="str">
            <v>SANTA FE ENERGY RESOURCES (JABUNG) LTD.</v>
          </cell>
          <cell r="C394" t="str">
            <v>Berkah - 1</v>
          </cell>
          <cell r="D394">
            <v>2</v>
          </cell>
          <cell r="E394" t="str">
            <v xml:space="preserve"> </v>
          </cell>
          <cell r="F394" t="str">
            <v>Sep Gas</v>
          </cell>
          <cell r="G394" t="str">
            <v/>
          </cell>
          <cell r="H394" t="str">
            <v/>
          </cell>
          <cell r="I394" t="str">
            <v/>
          </cell>
          <cell r="J394" t="str">
            <v>No data</v>
          </cell>
          <cell r="K394" t="str">
            <v>No data</v>
          </cell>
          <cell r="L394" t="str">
            <v>No data</v>
          </cell>
          <cell r="M394" t="str">
            <v>No data</v>
          </cell>
          <cell r="N394" t="str">
            <v>00/03/01</v>
          </cell>
          <cell r="O394">
            <v>102</v>
          </cell>
          <cell r="P394">
            <v>73</v>
          </cell>
          <cell r="Q394" t="str">
            <v>-</v>
          </cell>
          <cell r="R394" t="str">
            <v/>
          </cell>
          <cell r="S394" t="str">
            <v>A1526</v>
          </cell>
          <cell r="T394" t="str">
            <v>Schlumberger</v>
          </cell>
          <cell r="U394" t="str">
            <v>Bintang Silaen</v>
          </cell>
          <cell r="V394" t="str">
            <v/>
          </cell>
          <cell r="W394" t="str">
            <v/>
          </cell>
          <cell r="X394" t="str">
            <v/>
          </cell>
          <cell r="Y394" t="str">
            <v/>
          </cell>
          <cell r="Z394" t="str">
            <v/>
          </cell>
          <cell r="AA394" t="str">
            <v/>
          </cell>
          <cell r="AB394" t="str">
            <v/>
          </cell>
          <cell r="AC394" t="str">
            <v>2001-043</v>
          </cell>
        </row>
        <row r="395">
          <cell r="A395">
            <v>391</v>
          </cell>
          <cell r="B395" t="str">
            <v>SANTA FE ENERGY RESOURCES (JABUNG) LTD.</v>
          </cell>
          <cell r="C395" t="str">
            <v>Berkah - 1</v>
          </cell>
          <cell r="D395">
            <v>2</v>
          </cell>
          <cell r="E395" t="str">
            <v xml:space="preserve"> </v>
          </cell>
          <cell r="F395" t="str">
            <v>Sep Gas</v>
          </cell>
          <cell r="G395" t="str">
            <v/>
          </cell>
          <cell r="H395" t="str">
            <v/>
          </cell>
          <cell r="I395" t="str">
            <v/>
          </cell>
          <cell r="J395" t="str">
            <v>07/14/01</v>
          </cell>
          <cell r="K395" t="str">
            <v>17.15-17.45</v>
          </cell>
          <cell r="L395">
            <v>120</v>
          </cell>
          <cell r="M395">
            <v>106</v>
          </cell>
          <cell r="N395" t="str">
            <v>00/03/01</v>
          </cell>
          <cell r="O395">
            <v>115</v>
          </cell>
          <cell r="P395">
            <v>90</v>
          </cell>
          <cell r="Q395" t="str">
            <v>-</v>
          </cell>
          <cell r="R395" t="str">
            <v/>
          </cell>
          <cell r="S395" t="str">
            <v>A1136</v>
          </cell>
          <cell r="T395" t="str">
            <v>Schlumberger</v>
          </cell>
          <cell r="U395" t="str">
            <v>Bintang Silaen</v>
          </cell>
          <cell r="V395" t="str">
            <v/>
          </cell>
          <cell r="W395" t="str">
            <v/>
          </cell>
          <cell r="X395" t="str">
            <v/>
          </cell>
          <cell r="Y395" t="str">
            <v/>
          </cell>
          <cell r="Z395" t="str">
            <v/>
          </cell>
          <cell r="AA395" t="str">
            <v/>
          </cell>
          <cell r="AB395" t="str">
            <v/>
          </cell>
          <cell r="AC395" t="str">
            <v>2001-043</v>
          </cell>
        </row>
        <row r="396">
          <cell r="A396">
            <v>392</v>
          </cell>
          <cell r="B396" t="str">
            <v>SANTA FE ENERGY RESOURCES (JABUNG) LTD.</v>
          </cell>
          <cell r="C396" t="str">
            <v>Berkah - 1</v>
          </cell>
          <cell r="D396">
            <v>2</v>
          </cell>
          <cell r="E396" t="str">
            <v xml:space="preserve"> </v>
          </cell>
          <cell r="F396" t="str">
            <v>Sep OIL</v>
          </cell>
          <cell r="G396" t="str">
            <v/>
          </cell>
          <cell r="H396" t="str">
            <v/>
          </cell>
          <cell r="I396" t="str">
            <v/>
          </cell>
          <cell r="J396" t="str">
            <v>07/14/01</v>
          </cell>
          <cell r="K396" t="str">
            <v>16.45-17.15</v>
          </cell>
          <cell r="L396">
            <v>120</v>
          </cell>
          <cell r="M396">
            <v>107</v>
          </cell>
          <cell r="N396" t="str">
            <v>00/03/01</v>
          </cell>
          <cell r="O396">
            <v>110</v>
          </cell>
          <cell r="P396">
            <v>90</v>
          </cell>
          <cell r="Q396" t="str">
            <v>-</v>
          </cell>
          <cell r="R396" t="str">
            <v/>
          </cell>
          <cell r="S396" t="str">
            <v>2225-EA</v>
          </cell>
          <cell r="T396" t="str">
            <v>Schlumberger</v>
          </cell>
          <cell r="U396" t="str">
            <v>Bintang Silaen</v>
          </cell>
          <cell r="V396" t="str">
            <v/>
          </cell>
          <cell r="W396" t="str">
            <v/>
          </cell>
          <cell r="X396" t="str">
            <v/>
          </cell>
          <cell r="Y396" t="str">
            <v/>
          </cell>
          <cell r="Z396" t="str">
            <v/>
          </cell>
          <cell r="AA396" t="str">
            <v/>
          </cell>
          <cell r="AB396" t="str">
            <v/>
          </cell>
          <cell r="AC396" t="str">
            <v>2001-043</v>
          </cell>
        </row>
        <row r="397">
          <cell r="A397">
            <v>393</v>
          </cell>
          <cell r="B397" t="str">
            <v>SANTA FE ENERGY RESOURCES (JABUNG) LTD.</v>
          </cell>
          <cell r="C397" t="str">
            <v>Berkah - 1</v>
          </cell>
          <cell r="D397">
            <v>2</v>
          </cell>
          <cell r="E397" t="str">
            <v xml:space="preserve"> </v>
          </cell>
          <cell r="F397" t="str">
            <v>Sep OIL</v>
          </cell>
          <cell r="H397" t="str">
            <v/>
          </cell>
          <cell r="I397" t="str">
            <v/>
          </cell>
          <cell r="J397" t="str">
            <v>No data</v>
          </cell>
          <cell r="K397" t="str">
            <v>No data</v>
          </cell>
          <cell r="L397" t="str">
            <v>No data</v>
          </cell>
          <cell r="M397" t="str">
            <v>No data</v>
          </cell>
          <cell r="N397" t="str">
            <v>00/03/01</v>
          </cell>
          <cell r="O397">
            <v>135</v>
          </cell>
          <cell r="P397">
            <v>90</v>
          </cell>
          <cell r="Q397" t="str">
            <v>-</v>
          </cell>
          <cell r="R397" t="str">
            <v xml:space="preserve"> </v>
          </cell>
          <cell r="S397" t="str">
            <v>2119-EA</v>
          </cell>
          <cell r="T397" t="str">
            <v>Schlumberger</v>
          </cell>
          <cell r="U397" t="str">
            <v>Bintang Silaen</v>
          </cell>
          <cell r="V397" t="str">
            <v/>
          </cell>
          <cell r="W397" t="str">
            <v/>
          </cell>
          <cell r="X397" t="str">
            <v/>
          </cell>
          <cell r="Y397" t="str">
            <v/>
          </cell>
          <cell r="Z397" t="str">
            <v/>
          </cell>
          <cell r="AA397" t="str">
            <v xml:space="preserve"> </v>
          </cell>
          <cell r="AB397" t="str">
            <v xml:space="preserve"> </v>
          </cell>
          <cell r="AC397" t="str">
            <v>2001-043</v>
          </cell>
        </row>
        <row r="398">
          <cell r="A398">
            <v>394</v>
          </cell>
          <cell r="B398" t="str">
            <v>SANTA FE ENERGY RESOURCES (JABUNG) LTD.</v>
          </cell>
          <cell r="C398" t="str">
            <v>Berkah - 1</v>
          </cell>
          <cell r="D398">
            <v>3</v>
          </cell>
          <cell r="E398" t="str">
            <v xml:space="preserve"> </v>
          </cell>
          <cell r="F398" t="str">
            <v>Sep Gas</v>
          </cell>
          <cell r="H398" t="str">
            <v/>
          </cell>
          <cell r="I398" t="str">
            <v/>
          </cell>
          <cell r="J398" t="str">
            <v>07/17/01</v>
          </cell>
          <cell r="K398" t="str">
            <v>16.45-17.15</v>
          </cell>
          <cell r="L398">
            <v>130</v>
          </cell>
          <cell r="M398">
            <v>38</v>
          </cell>
          <cell r="N398" t="str">
            <v>00/03/01</v>
          </cell>
          <cell r="O398">
            <v>108</v>
          </cell>
          <cell r="P398">
            <v>74</v>
          </cell>
          <cell r="Q398" t="str">
            <v>-</v>
          </cell>
          <cell r="R398" t="str">
            <v xml:space="preserve"> </v>
          </cell>
          <cell r="S398" t="str">
            <v>A2635</v>
          </cell>
          <cell r="T398" t="str">
            <v>Schlumberger</v>
          </cell>
          <cell r="U398" t="str">
            <v>Bintang Silaen</v>
          </cell>
          <cell r="V398" t="str">
            <v/>
          </cell>
          <cell r="W398" t="str">
            <v/>
          </cell>
          <cell r="X398" t="str">
            <v/>
          </cell>
          <cell r="Y398" t="str">
            <v/>
          </cell>
          <cell r="Z398" t="str">
            <v/>
          </cell>
          <cell r="AA398" t="str">
            <v xml:space="preserve"> </v>
          </cell>
          <cell r="AB398" t="str">
            <v xml:space="preserve"> </v>
          </cell>
          <cell r="AC398" t="str">
            <v>2001-043</v>
          </cell>
        </row>
        <row r="399">
          <cell r="A399">
            <v>395</v>
          </cell>
          <cell r="B399" t="str">
            <v>SANTA FE ENERGY RESOURCES (JABUNG) LTD.</v>
          </cell>
          <cell r="C399" t="str">
            <v>Berkah - 1</v>
          </cell>
          <cell r="D399">
            <v>3</v>
          </cell>
          <cell r="E399" t="str">
            <v xml:space="preserve"> </v>
          </cell>
          <cell r="F399" t="str">
            <v>Sep Gas</v>
          </cell>
          <cell r="G399" t="str">
            <v/>
          </cell>
          <cell r="H399" t="str">
            <v/>
          </cell>
          <cell r="I399" t="str">
            <v/>
          </cell>
          <cell r="J399" t="str">
            <v>07/17/01</v>
          </cell>
          <cell r="K399" t="str">
            <v>21.00-21.30</v>
          </cell>
          <cell r="L399">
            <v>200</v>
          </cell>
          <cell r="M399">
            <v>73</v>
          </cell>
          <cell r="N399" t="str">
            <v>00/03/01</v>
          </cell>
          <cell r="O399">
            <v>200</v>
          </cell>
          <cell r="P399">
            <v>74</v>
          </cell>
          <cell r="Q399" t="str">
            <v>-</v>
          </cell>
          <cell r="R399" t="str">
            <v/>
          </cell>
          <cell r="S399" t="str">
            <v>A2630</v>
          </cell>
          <cell r="T399" t="str">
            <v>Schlumberger</v>
          </cell>
          <cell r="U399" t="str">
            <v>Bintang Silaen</v>
          </cell>
          <cell r="V399" t="str">
            <v/>
          </cell>
          <cell r="W399" t="str">
            <v/>
          </cell>
          <cell r="X399" t="str">
            <v/>
          </cell>
          <cell r="Y399" t="str">
            <v/>
          </cell>
          <cell r="Z399" t="str">
            <v/>
          </cell>
          <cell r="AA399" t="str">
            <v/>
          </cell>
          <cell r="AB399" t="str">
            <v/>
          </cell>
          <cell r="AC399" t="str">
            <v>2001-043</v>
          </cell>
        </row>
        <row r="400">
          <cell r="A400">
            <v>396</v>
          </cell>
          <cell r="B400" t="str">
            <v>SANTA FE ENERGY RESOURCES (JABUNG) LTD.</v>
          </cell>
          <cell r="C400" t="str">
            <v>Berkah - 1</v>
          </cell>
          <cell r="D400">
            <v>3</v>
          </cell>
          <cell r="E400" t="str">
            <v xml:space="preserve"> </v>
          </cell>
          <cell r="F400" t="str">
            <v>Sep Gas</v>
          </cell>
          <cell r="G400" t="str">
            <v/>
          </cell>
          <cell r="H400" t="str">
            <v/>
          </cell>
          <cell r="I400" t="str">
            <v/>
          </cell>
          <cell r="J400" t="str">
            <v>07/17/01</v>
          </cell>
          <cell r="K400" t="str">
            <v>17.15-17.45</v>
          </cell>
          <cell r="L400">
            <v>130</v>
          </cell>
          <cell r="M400">
            <v>38</v>
          </cell>
          <cell r="N400" t="str">
            <v>00/03/01</v>
          </cell>
          <cell r="O400">
            <v>118</v>
          </cell>
          <cell r="P400">
            <v>73</v>
          </cell>
          <cell r="Q400" t="str">
            <v>-</v>
          </cell>
          <cell r="R400" t="str">
            <v/>
          </cell>
          <cell r="S400" t="str">
            <v>A1370</v>
          </cell>
          <cell r="T400" t="str">
            <v>Schlumberger</v>
          </cell>
          <cell r="U400" t="str">
            <v>Bintang Silaen</v>
          </cell>
          <cell r="V400" t="str">
            <v/>
          </cell>
          <cell r="W400" t="str">
            <v/>
          </cell>
          <cell r="X400" t="str">
            <v/>
          </cell>
          <cell r="Y400" t="str">
            <v/>
          </cell>
          <cell r="Z400" t="str">
            <v/>
          </cell>
          <cell r="AA400" t="str">
            <v/>
          </cell>
          <cell r="AB400" t="str">
            <v/>
          </cell>
          <cell r="AC400" t="str">
            <v>2001-043</v>
          </cell>
        </row>
        <row r="401">
          <cell r="A401">
            <v>397</v>
          </cell>
          <cell r="B401" t="str">
            <v>SANTA FE ENERGY RESOURCES (JABUNG) LTD.</v>
          </cell>
          <cell r="C401" t="str">
            <v>Berkah - 1</v>
          </cell>
          <cell r="D401">
            <v>3</v>
          </cell>
          <cell r="E401" t="str">
            <v xml:space="preserve"> </v>
          </cell>
          <cell r="F401" t="str">
            <v>Sep Gas</v>
          </cell>
          <cell r="H401" t="str">
            <v/>
          </cell>
          <cell r="I401" t="str">
            <v/>
          </cell>
          <cell r="J401" t="str">
            <v>07/17/01</v>
          </cell>
          <cell r="K401" t="str">
            <v>16.45-17.15</v>
          </cell>
          <cell r="L401">
            <v>130</v>
          </cell>
          <cell r="M401">
            <v>38</v>
          </cell>
          <cell r="N401" t="str">
            <v>00/03/01</v>
          </cell>
          <cell r="O401">
            <v>145</v>
          </cell>
          <cell r="P401">
            <v>90</v>
          </cell>
          <cell r="Q401" t="str">
            <v>-</v>
          </cell>
          <cell r="R401" t="str">
            <v xml:space="preserve"> </v>
          </cell>
          <cell r="S401" t="str">
            <v>A1705</v>
          </cell>
          <cell r="T401" t="str">
            <v>Schlumberger</v>
          </cell>
          <cell r="U401" t="str">
            <v>Bintang Silaen</v>
          </cell>
          <cell r="V401" t="str">
            <v/>
          </cell>
          <cell r="W401" t="str">
            <v/>
          </cell>
          <cell r="X401" t="str">
            <v/>
          </cell>
          <cell r="Y401" t="str">
            <v/>
          </cell>
          <cell r="Z401" t="str">
            <v/>
          </cell>
          <cell r="AA401" t="str">
            <v xml:space="preserve"> </v>
          </cell>
          <cell r="AB401" t="str">
            <v xml:space="preserve"> </v>
          </cell>
          <cell r="AC401" t="str">
            <v>2001-043</v>
          </cell>
        </row>
        <row r="402">
          <cell r="A402">
            <v>398</v>
          </cell>
          <cell r="B402" t="str">
            <v>SANTA FE ENERGY RESOURCES (JABUNG) LTD.</v>
          </cell>
          <cell r="C402" t="str">
            <v>Berkah - 1</v>
          </cell>
          <cell r="D402">
            <v>3</v>
          </cell>
          <cell r="E402" t="str">
            <v xml:space="preserve"> </v>
          </cell>
          <cell r="F402" t="str">
            <v>Sep Gas</v>
          </cell>
          <cell r="G402" t="str">
            <v/>
          </cell>
          <cell r="H402" t="str">
            <v/>
          </cell>
          <cell r="I402" t="str">
            <v/>
          </cell>
          <cell r="J402" t="str">
            <v>07/17/01</v>
          </cell>
          <cell r="K402" t="str">
            <v>21.00-21.30</v>
          </cell>
          <cell r="L402">
            <v>200</v>
          </cell>
          <cell r="M402">
            <v>73</v>
          </cell>
          <cell r="N402">
            <v>36976</v>
          </cell>
          <cell r="O402">
            <v>200</v>
          </cell>
          <cell r="P402">
            <v>90</v>
          </cell>
          <cell r="Q402" t="str">
            <v>-</v>
          </cell>
          <cell r="R402" t="str">
            <v/>
          </cell>
          <cell r="S402" t="str">
            <v>RFL-038</v>
          </cell>
          <cell r="T402" t="str">
            <v>Client</v>
          </cell>
          <cell r="U402" t="str">
            <v>Bintang Silaen</v>
          </cell>
          <cell r="V402" t="str">
            <v/>
          </cell>
          <cell r="W402" t="str">
            <v/>
          </cell>
          <cell r="X402" t="str">
            <v/>
          </cell>
          <cell r="Y402" t="str">
            <v/>
          </cell>
          <cell r="Z402" t="str">
            <v/>
          </cell>
          <cell r="AA402" t="str">
            <v/>
          </cell>
          <cell r="AB402" t="str">
            <v/>
          </cell>
          <cell r="AC402" t="str">
            <v>2001-044</v>
          </cell>
        </row>
        <row r="403">
          <cell r="A403">
            <v>399</v>
          </cell>
          <cell r="B403" t="str">
            <v>SANTA FE ENERGY RESOURCES (JABUNG) LTD.</v>
          </cell>
          <cell r="C403" t="str">
            <v>Berkah - 1</v>
          </cell>
          <cell r="D403">
            <v>3</v>
          </cell>
          <cell r="E403" t="str">
            <v xml:space="preserve"> </v>
          </cell>
          <cell r="F403" t="str">
            <v>Sep Gas</v>
          </cell>
          <cell r="G403" t="str">
            <v/>
          </cell>
          <cell r="H403" t="str">
            <v/>
          </cell>
          <cell r="I403" t="str">
            <v/>
          </cell>
          <cell r="J403" t="str">
            <v>07/17/01</v>
          </cell>
          <cell r="K403" t="str">
            <v>17.15-17.45</v>
          </cell>
          <cell r="L403">
            <v>130</v>
          </cell>
          <cell r="M403">
            <v>38</v>
          </cell>
          <cell r="N403">
            <v>36976</v>
          </cell>
          <cell r="O403">
            <v>130</v>
          </cell>
          <cell r="P403">
            <v>90</v>
          </cell>
          <cell r="Q403" t="str">
            <v>-</v>
          </cell>
          <cell r="R403" t="str">
            <v/>
          </cell>
          <cell r="S403" t="str">
            <v>A208</v>
          </cell>
          <cell r="T403" t="str">
            <v>Client</v>
          </cell>
          <cell r="U403" t="str">
            <v>Bintang Silaen</v>
          </cell>
          <cell r="V403" t="str">
            <v/>
          </cell>
          <cell r="W403" t="str">
            <v/>
          </cell>
          <cell r="X403" t="str">
            <v/>
          </cell>
          <cell r="Y403" t="str">
            <v/>
          </cell>
          <cell r="Z403" t="str">
            <v/>
          </cell>
          <cell r="AA403" t="str">
            <v/>
          </cell>
          <cell r="AB403" t="str">
            <v/>
          </cell>
          <cell r="AC403" t="str">
            <v>2001-044</v>
          </cell>
        </row>
        <row r="404">
          <cell r="A404">
            <v>400</v>
          </cell>
          <cell r="B404" t="str">
            <v>GULF RESOURCES (GRISSIK) LTD.</v>
          </cell>
          <cell r="C404" t="str">
            <v>suban # 6</v>
          </cell>
          <cell r="D404" t="str">
            <v/>
          </cell>
          <cell r="E404" t="str">
            <v xml:space="preserve"> </v>
          </cell>
          <cell r="F404" t="str">
            <v>Sep Gas</v>
          </cell>
          <cell r="G404" t="str">
            <v>1703 A</v>
          </cell>
          <cell r="H404" t="str">
            <v>LUXFER</v>
          </cell>
          <cell r="I404" t="str">
            <v>21 Litres</v>
          </cell>
          <cell r="J404" t="str">
            <v>08/25/01</v>
          </cell>
          <cell r="K404" t="str">
            <v>09.00-09.20</v>
          </cell>
          <cell r="L404">
            <v>356</v>
          </cell>
          <cell r="M404">
            <v>182</v>
          </cell>
          <cell r="N404">
            <v>36976</v>
          </cell>
          <cell r="O404">
            <v>340</v>
          </cell>
          <cell r="P404">
            <v>98</v>
          </cell>
          <cell r="Q404" t="str">
            <v>-</v>
          </cell>
          <cell r="R404" t="str">
            <v>-</v>
          </cell>
          <cell r="S404" t="str">
            <v>AA0199</v>
          </cell>
          <cell r="T404" t="str">
            <v>Client</v>
          </cell>
          <cell r="U404" t="str">
            <v>-</v>
          </cell>
          <cell r="V404" t="str">
            <v/>
          </cell>
          <cell r="W404" t="str">
            <v/>
          </cell>
          <cell r="X404" t="str">
            <v/>
          </cell>
          <cell r="Y404" t="str">
            <v/>
          </cell>
          <cell r="Z404" t="str">
            <v/>
          </cell>
          <cell r="AA404" t="str">
            <v xml:space="preserve"> </v>
          </cell>
          <cell r="AB404" t="str">
            <v/>
          </cell>
          <cell r="AC404" t="str">
            <v>2001-044</v>
          </cell>
        </row>
        <row r="405">
          <cell r="A405">
            <v>401</v>
          </cell>
          <cell r="B405" t="str">
            <v>GULF RESOURCES (GRISSIK) LTD.</v>
          </cell>
          <cell r="C405" t="str">
            <v>suban # 6</v>
          </cell>
          <cell r="D405" t="str">
            <v/>
          </cell>
          <cell r="E405" t="str">
            <v xml:space="preserve"> </v>
          </cell>
          <cell r="F405" t="str">
            <v>Sep Gas</v>
          </cell>
          <cell r="G405" t="str">
            <v>1746 A</v>
          </cell>
          <cell r="H405" t="str">
            <v>LUXFER</v>
          </cell>
          <cell r="I405" t="str">
            <v>21 Litres</v>
          </cell>
          <cell r="J405" t="str">
            <v>08/25/01</v>
          </cell>
          <cell r="K405" t="str">
            <v>09.30-09.50</v>
          </cell>
          <cell r="L405">
            <v>356</v>
          </cell>
          <cell r="M405">
            <v>182</v>
          </cell>
          <cell r="N405">
            <v>36976</v>
          </cell>
          <cell r="O405">
            <v>340</v>
          </cell>
          <cell r="P405">
            <v>98</v>
          </cell>
          <cell r="Q405" t="str">
            <v>-</v>
          </cell>
          <cell r="R405" t="str">
            <v>-</v>
          </cell>
          <cell r="S405" t="str">
            <v>1EK080</v>
          </cell>
          <cell r="T405" t="str">
            <v>Client</v>
          </cell>
          <cell r="U405" t="str">
            <v>-</v>
          </cell>
          <cell r="V405" t="str">
            <v/>
          </cell>
          <cell r="W405" t="str">
            <v/>
          </cell>
          <cell r="X405" t="str">
            <v/>
          </cell>
          <cell r="Y405" t="str">
            <v/>
          </cell>
          <cell r="Z405" t="str">
            <v/>
          </cell>
          <cell r="AA405" t="str">
            <v/>
          </cell>
          <cell r="AB405" t="str">
            <v/>
          </cell>
          <cell r="AC405" t="str">
            <v>2001-044</v>
          </cell>
        </row>
        <row r="406">
          <cell r="A406">
            <v>402</v>
          </cell>
          <cell r="B406" t="str">
            <v>GULF RESOURCES (GRISSIK) LTD.</v>
          </cell>
          <cell r="C406" t="str">
            <v>suban # 6</v>
          </cell>
          <cell r="D406" t="str">
            <v/>
          </cell>
          <cell r="E406" t="str">
            <v xml:space="preserve"> </v>
          </cell>
          <cell r="F406" t="str">
            <v>Sep Gas</v>
          </cell>
          <cell r="G406" t="str">
            <v>1429 A</v>
          </cell>
          <cell r="H406" t="str">
            <v>LUXFER</v>
          </cell>
          <cell r="I406" t="str">
            <v>21 Litres</v>
          </cell>
          <cell r="J406" t="str">
            <v>08/25/01</v>
          </cell>
          <cell r="K406" t="str">
            <v>10.00-10.20</v>
          </cell>
          <cell r="L406">
            <v>356</v>
          </cell>
          <cell r="M406">
            <v>182</v>
          </cell>
          <cell r="N406">
            <v>36976</v>
          </cell>
          <cell r="O406">
            <v>340</v>
          </cell>
          <cell r="P406">
            <v>98</v>
          </cell>
          <cell r="Q406" t="str">
            <v>-</v>
          </cell>
          <cell r="R406" t="str">
            <v>-</v>
          </cell>
          <cell r="S406" t="str">
            <v>RFL017</v>
          </cell>
          <cell r="T406" t="str">
            <v>Client</v>
          </cell>
          <cell r="U406" t="str">
            <v>-</v>
          </cell>
          <cell r="V406" t="str">
            <v/>
          </cell>
          <cell r="W406" t="str">
            <v/>
          </cell>
          <cell r="X406" t="str">
            <v/>
          </cell>
          <cell r="Y406" t="str">
            <v/>
          </cell>
          <cell r="Z406" t="str">
            <v/>
          </cell>
          <cell r="AA406" t="str">
            <v/>
          </cell>
          <cell r="AB406" t="str">
            <v/>
          </cell>
          <cell r="AC406" t="str">
            <v>2001-044</v>
          </cell>
        </row>
        <row r="407">
          <cell r="A407">
            <v>403</v>
          </cell>
          <cell r="B407" t="str">
            <v>GULF RESOURCES (GRISSIK) LTD.</v>
          </cell>
          <cell r="C407" t="str">
            <v>suban # 6</v>
          </cell>
          <cell r="D407" t="str">
            <v/>
          </cell>
          <cell r="E407" t="str">
            <v xml:space="preserve"> </v>
          </cell>
          <cell r="F407" t="str">
            <v>Sep Gas</v>
          </cell>
          <cell r="G407" t="str">
            <v>616 A</v>
          </cell>
          <cell r="H407" t="str">
            <v>LUXFER</v>
          </cell>
          <cell r="I407" t="str">
            <v>21 Litres</v>
          </cell>
          <cell r="J407" t="str">
            <v>08/25/01</v>
          </cell>
          <cell r="K407" t="str">
            <v>10.30-10.50</v>
          </cell>
          <cell r="L407">
            <v>356</v>
          </cell>
          <cell r="M407">
            <v>182</v>
          </cell>
          <cell r="N407">
            <v>36976</v>
          </cell>
          <cell r="O407">
            <v>330</v>
          </cell>
          <cell r="P407">
            <v>98</v>
          </cell>
          <cell r="Q407" t="str">
            <v>-</v>
          </cell>
          <cell r="R407" t="str">
            <v>-</v>
          </cell>
          <cell r="S407" t="str">
            <v>79A2785</v>
          </cell>
          <cell r="T407" t="str">
            <v>Client</v>
          </cell>
          <cell r="U407" t="str">
            <v>-</v>
          </cell>
          <cell r="V407" t="str">
            <v/>
          </cell>
          <cell r="W407" t="str">
            <v/>
          </cell>
          <cell r="X407" t="str">
            <v/>
          </cell>
          <cell r="Y407" t="str">
            <v/>
          </cell>
          <cell r="Z407" t="str">
            <v/>
          </cell>
          <cell r="AA407" t="str">
            <v/>
          </cell>
          <cell r="AB407" t="str">
            <v/>
          </cell>
          <cell r="AC407" t="str">
            <v>2001-044</v>
          </cell>
        </row>
        <row r="408">
          <cell r="A408">
            <v>404</v>
          </cell>
          <cell r="B408" t="str">
            <v>GULF RESOURCES (GRISSIK) LTD.</v>
          </cell>
          <cell r="C408" t="str">
            <v>suban # 6</v>
          </cell>
          <cell r="D408" t="str">
            <v/>
          </cell>
          <cell r="E408" t="str">
            <v xml:space="preserve"> </v>
          </cell>
          <cell r="F408" t="str">
            <v>Sep Gas</v>
          </cell>
          <cell r="G408" t="str">
            <v>79A-2800</v>
          </cell>
          <cell r="H408" t="str">
            <v/>
          </cell>
          <cell r="I408" t="str">
            <v>1000 CC</v>
          </cell>
          <cell r="J408" t="str">
            <v>08/25/01</v>
          </cell>
          <cell r="K408" t="str">
            <v>09.00-09.20</v>
          </cell>
          <cell r="L408">
            <v>356</v>
          </cell>
          <cell r="M408">
            <v>182</v>
          </cell>
          <cell r="N408">
            <v>36976</v>
          </cell>
          <cell r="O408">
            <v>212</v>
          </cell>
          <cell r="P408">
            <v>74</v>
          </cell>
          <cell r="Q408" t="str">
            <v>-</v>
          </cell>
          <cell r="R408" t="str">
            <v>-</v>
          </cell>
          <cell r="S408" t="str">
            <v>WIE3856</v>
          </cell>
          <cell r="T408" t="str">
            <v>Client</v>
          </cell>
          <cell r="U408" t="str">
            <v>-</v>
          </cell>
          <cell r="V408" t="str">
            <v/>
          </cell>
          <cell r="W408" t="str">
            <v/>
          </cell>
          <cell r="X408" t="str">
            <v/>
          </cell>
          <cell r="Y408" t="str">
            <v/>
          </cell>
          <cell r="Z408" t="str">
            <v/>
          </cell>
          <cell r="AA408" t="str">
            <v xml:space="preserve"> </v>
          </cell>
          <cell r="AB408" t="str">
            <v/>
          </cell>
          <cell r="AC408" t="str">
            <v>2001-044</v>
          </cell>
        </row>
        <row r="409">
          <cell r="A409">
            <v>405</v>
          </cell>
          <cell r="B409" t="str">
            <v>GULF RESOURCES (GRISSIK) LTD.</v>
          </cell>
          <cell r="C409" t="str">
            <v>suban # 6</v>
          </cell>
          <cell r="D409" t="str">
            <v/>
          </cell>
          <cell r="E409" t="str">
            <v xml:space="preserve"> </v>
          </cell>
          <cell r="F409" t="str">
            <v>Sep Gas</v>
          </cell>
          <cell r="G409" t="str">
            <v>79A-2725</v>
          </cell>
          <cell r="H409" t="str">
            <v/>
          </cell>
          <cell r="I409" t="str">
            <v>1000 CC</v>
          </cell>
          <cell r="J409" t="str">
            <v>08/25/01</v>
          </cell>
          <cell r="K409" t="str">
            <v>10.00-10.30</v>
          </cell>
          <cell r="L409">
            <v>356</v>
          </cell>
          <cell r="M409">
            <v>182</v>
          </cell>
          <cell r="N409">
            <v>36976</v>
          </cell>
          <cell r="O409">
            <v>205</v>
          </cell>
          <cell r="P409">
            <v>74</v>
          </cell>
          <cell r="Q409" t="str">
            <v>-</v>
          </cell>
          <cell r="R409" t="str">
            <v>-</v>
          </cell>
          <cell r="S409" t="str">
            <v>WIC3410</v>
          </cell>
          <cell r="T409" t="str">
            <v>Client</v>
          </cell>
          <cell r="U409" t="str">
            <v>-</v>
          </cell>
          <cell r="V409" t="str">
            <v/>
          </cell>
          <cell r="W409" t="str">
            <v/>
          </cell>
          <cell r="X409" t="str">
            <v/>
          </cell>
          <cell r="Y409" t="str">
            <v/>
          </cell>
          <cell r="Z409" t="str">
            <v/>
          </cell>
          <cell r="AA409" t="str">
            <v/>
          </cell>
          <cell r="AB409" t="str">
            <v/>
          </cell>
          <cell r="AC409" t="str">
            <v>2001-044</v>
          </cell>
        </row>
        <row r="410">
          <cell r="A410">
            <v>406</v>
          </cell>
          <cell r="B410" t="str">
            <v>GULF RESOURCES (GRISSIK) LTD.</v>
          </cell>
          <cell r="C410" t="str">
            <v>RIPAH - 1</v>
          </cell>
          <cell r="D410">
            <v>4</v>
          </cell>
          <cell r="E410" t="str">
            <v xml:space="preserve"> </v>
          </cell>
          <cell r="F410" t="str">
            <v>Sep Gas</v>
          </cell>
          <cell r="H410" t="str">
            <v/>
          </cell>
          <cell r="I410" t="str">
            <v/>
          </cell>
          <cell r="J410" t="str">
            <v>12/11/00</v>
          </cell>
          <cell r="K410" t="str">
            <v>00:00-00:30</v>
          </cell>
          <cell r="L410">
            <v>30</v>
          </cell>
          <cell r="M410">
            <v>80</v>
          </cell>
          <cell r="N410">
            <v>36976</v>
          </cell>
          <cell r="O410">
            <v>30</v>
          </cell>
          <cell r="P410">
            <v>90</v>
          </cell>
          <cell r="Q410" t="str">
            <v>-</v>
          </cell>
          <cell r="R410" t="str">
            <v xml:space="preserve"> </v>
          </cell>
          <cell r="S410" t="str">
            <v>79A2687</v>
          </cell>
          <cell r="T410" t="str">
            <v>Client</v>
          </cell>
          <cell r="U410" t="str">
            <v>Ign Drijarkoroseno</v>
          </cell>
          <cell r="V410">
            <v>37147</v>
          </cell>
          <cell r="W410" t="str">
            <v>Supriyanto</v>
          </cell>
          <cell r="X410" t="str">
            <v/>
          </cell>
          <cell r="Y410" t="str">
            <v/>
          </cell>
          <cell r="Z410" t="str">
            <v/>
          </cell>
          <cell r="AA410" t="str">
            <v xml:space="preserve"> </v>
          </cell>
          <cell r="AB410" t="str">
            <v>Store Room out side</v>
          </cell>
          <cell r="AC410" t="str">
            <v>2001-044</v>
          </cell>
        </row>
        <row r="411">
          <cell r="A411">
            <v>407</v>
          </cell>
          <cell r="B411" t="str">
            <v>GULF RESOURCES (GRISSIK) LTD.</v>
          </cell>
          <cell r="C411" t="str">
            <v>RIPAH - 1</v>
          </cell>
          <cell r="D411">
            <v>4</v>
          </cell>
          <cell r="E411" t="str">
            <v xml:space="preserve"> </v>
          </cell>
          <cell r="F411" t="str">
            <v>Sep Gas</v>
          </cell>
          <cell r="G411" t="str">
            <v>RFL-C004</v>
          </cell>
          <cell r="H411" t="str">
            <v/>
          </cell>
          <cell r="I411" t="str">
            <v/>
          </cell>
          <cell r="J411" t="str">
            <v>12/10/00</v>
          </cell>
          <cell r="K411" t="str">
            <v>21:45-22:15</v>
          </cell>
          <cell r="L411">
            <v>30</v>
          </cell>
          <cell r="M411">
            <v>80</v>
          </cell>
          <cell r="N411">
            <v>37046</v>
          </cell>
          <cell r="O411">
            <v>30</v>
          </cell>
          <cell r="P411">
            <v>90</v>
          </cell>
          <cell r="Q411" t="str">
            <v>-</v>
          </cell>
          <cell r="R411" t="str">
            <v>-</v>
          </cell>
          <cell r="S411" t="str">
            <v>-</v>
          </cell>
          <cell r="T411" t="str">
            <v>-</v>
          </cell>
          <cell r="U411" t="str">
            <v>-</v>
          </cell>
          <cell r="V411" t="str">
            <v/>
          </cell>
          <cell r="W411" t="str">
            <v/>
          </cell>
          <cell r="X411" t="str">
            <v/>
          </cell>
          <cell r="Y411" t="str">
            <v/>
          </cell>
          <cell r="Z411" t="str">
            <v/>
          </cell>
          <cell r="AA411" t="str">
            <v/>
          </cell>
          <cell r="AB411" t="str">
            <v>Store Room out side</v>
          </cell>
          <cell r="AC411" t="str">
            <v>2001-045</v>
          </cell>
        </row>
        <row r="412">
          <cell r="A412">
            <v>408</v>
          </cell>
          <cell r="B412" t="str">
            <v>GULF RESOURCES (GRISSIK) LTD.</v>
          </cell>
          <cell r="C412" t="str">
            <v>RIPAH - 1</v>
          </cell>
          <cell r="D412">
            <v>4</v>
          </cell>
          <cell r="E412" t="str">
            <v xml:space="preserve"> </v>
          </cell>
          <cell r="F412" t="str">
            <v>Sep Gas</v>
          </cell>
          <cell r="G412" t="str">
            <v>RFL-C003</v>
          </cell>
          <cell r="H412" t="str">
            <v/>
          </cell>
          <cell r="I412" t="str">
            <v/>
          </cell>
          <cell r="J412" t="str">
            <v>12/10/00</v>
          </cell>
          <cell r="K412" t="str">
            <v>21:15-21:45</v>
          </cell>
          <cell r="L412">
            <v>30</v>
          </cell>
          <cell r="M412">
            <v>80</v>
          </cell>
          <cell r="N412">
            <v>37046</v>
          </cell>
          <cell r="O412">
            <v>30</v>
          </cell>
          <cell r="P412">
            <v>90</v>
          </cell>
          <cell r="Q412" t="str">
            <v>-</v>
          </cell>
          <cell r="R412" t="str">
            <v>-</v>
          </cell>
          <cell r="S412" t="str">
            <v>-</v>
          </cell>
          <cell r="T412" t="str">
            <v>-</v>
          </cell>
          <cell r="U412" t="str">
            <v>-</v>
          </cell>
          <cell r="V412" t="str">
            <v/>
          </cell>
          <cell r="W412" t="str">
            <v/>
          </cell>
          <cell r="X412" t="str">
            <v/>
          </cell>
          <cell r="Y412" t="str">
            <v/>
          </cell>
          <cell r="Z412" t="str">
            <v/>
          </cell>
          <cell r="AA412" t="str">
            <v/>
          </cell>
          <cell r="AB412" t="str">
            <v>Store Room out side</v>
          </cell>
          <cell r="AC412" t="str">
            <v>2001-045</v>
          </cell>
        </row>
        <row r="413">
          <cell r="A413">
            <v>409</v>
          </cell>
          <cell r="B413" t="str">
            <v>GULF RESOURCES (GRISSIK) LTD.</v>
          </cell>
          <cell r="C413" t="str">
            <v>RIPAH - 1</v>
          </cell>
          <cell r="D413">
            <v>4</v>
          </cell>
          <cell r="E413" t="str">
            <v xml:space="preserve"> </v>
          </cell>
          <cell r="F413" t="str">
            <v>Sep Gas</v>
          </cell>
          <cell r="G413" t="str">
            <v>RFL-C002</v>
          </cell>
          <cell r="H413" t="str">
            <v/>
          </cell>
          <cell r="I413" t="str">
            <v/>
          </cell>
          <cell r="J413" t="str">
            <v>12/10/00</v>
          </cell>
          <cell r="K413" t="str">
            <v>-</v>
          </cell>
          <cell r="L413" t="str">
            <v>-</v>
          </cell>
          <cell r="M413" t="str">
            <v>-</v>
          </cell>
          <cell r="N413">
            <v>37046</v>
          </cell>
          <cell r="O413">
            <v>30</v>
          </cell>
          <cell r="P413">
            <v>90</v>
          </cell>
          <cell r="Q413" t="str">
            <v>-</v>
          </cell>
          <cell r="R413" t="str">
            <v>-</v>
          </cell>
          <cell r="S413" t="str">
            <v>-</v>
          </cell>
          <cell r="T413" t="str">
            <v>-</v>
          </cell>
          <cell r="U413" t="str">
            <v>-</v>
          </cell>
          <cell r="V413" t="str">
            <v/>
          </cell>
          <cell r="W413" t="str">
            <v/>
          </cell>
          <cell r="X413" t="str">
            <v/>
          </cell>
          <cell r="Y413" t="str">
            <v/>
          </cell>
          <cell r="Z413" t="str">
            <v/>
          </cell>
          <cell r="AA413" t="str">
            <v/>
          </cell>
          <cell r="AB413" t="str">
            <v>Store Room out side</v>
          </cell>
          <cell r="AC413" t="str">
            <v>2001-045</v>
          </cell>
        </row>
        <row r="414">
          <cell r="A414">
            <v>410</v>
          </cell>
          <cell r="B414" t="str">
            <v>Santos (Sampang) Pty Ltd.</v>
          </cell>
          <cell r="C414" t="str">
            <v>OYONG-1</v>
          </cell>
          <cell r="D414">
            <v>1</v>
          </cell>
          <cell r="E414" t="str">
            <v>927-931 Mtr</v>
          </cell>
          <cell r="F414" t="str">
            <v>Sep Gas</v>
          </cell>
          <cell r="G414" t="str">
            <v>RFL-C009</v>
          </cell>
          <cell r="H414" t="str">
            <v/>
          </cell>
          <cell r="I414" t="str">
            <v/>
          </cell>
          <cell r="J414" t="str">
            <v>08/13/01</v>
          </cell>
          <cell r="K414" t="str">
            <v>13:30</v>
          </cell>
          <cell r="L414">
            <v>250</v>
          </cell>
          <cell r="M414">
            <v>88</v>
          </cell>
          <cell r="N414">
            <v>37046</v>
          </cell>
          <cell r="O414">
            <v>230</v>
          </cell>
          <cell r="P414">
            <v>98</v>
          </cell>
          <cell r="Q414" t="str">
            <v>-</v>
          </cell>
          <cell r="R414" t="str">
            <v>-</v>
          </cell>
          <cell r="S414" t="str">
            <v>-</v>
          </cell>
          <cell r="T414" t="str">
            <v>-</v>
          </cell>
          <cell r="U414" t="str">
            <v>-</v>
          </cell>
          <cell r="V414" t="str">
            <v/>
          </cell>
          <cell r="W414" t="str">
            <v/>
          </cell>
          <cell r="X414" t="str">
            <v/>
          </cell>
          <cell r="Y414" t="str">
            <v/>
          </cell>
          <cell r="Z414" t="str">
            <v/>
          </cell>
          <cell r="AA414" t="str">
            <v xml:space="preserve"> </v>
          </cell>
          <cell r="AB414" t="str">
            <v xml:space="preserve"> </v>
          </cell>
          <cell r="AC414" t="str">
            <v>2001-045</v>
          </cell>
        </row>
        <row r="415">
          <cell r="A415">
            <v>411</v>
          </cell>
          <cell r="B415" t="str">
            <v>Santos (Sampang) Pty Ltd.</v>
          </cell>
          <cell r="C415" t="str">
            <v>OYONG-1</v>
          </cell>
          <cell r="D415">
            <v>1</v>
          </cell>
          <cell r="E415" t="str">
            <v>927-931 Mtr</v>
          </cell>
          <cell r="F415" t="str">
            <v>Sep Gas</v>
          </cell>
          <cell r="G415" t="str">
            <v>RFL-C007</v>
          </cell>
          <cell r="H415" t="str">
            <v/>
          </cell>
          <cell r="I415" t="str">
            <v/>
          </cell>
          <cell r="J415" t="str">
            <v>08/13/01</v>
          </cell>
          <cell r="K415" t="str">
            <v>15:20</v>
          </cell>
          <cell r="L415">
            <v>210</v>
          </cell>
          <cell r="M415">
            <v>90</v>
          </cell>
          <cell r="N415">
            <v>37046</v>
          </cell>
          <cell r="O415">
            <v>210</v>
          </cell>
          <cell r="P415">
            <v>98</v>
          </cell>
          <cell r="Q415" t="str">
            <v>-</v>
          </cell>
          <cell r="R415" t="str">
            <v>-</v>
          </cell>
          <cell r="S415" t="str">
            <v>-</v>
          </cell>
          <cell r="T415" t="str">
            <v>-</v>
          </cell>
          <cell r="U415" t="str">
            <v>-</v>
          </cell>
          <cell r="V415" t="str">
            <v/>
          </cell>
          <cell r="W415" t="str">
            <v/>
          </cell>
          <cell r="X415" t="str">
            <v/>
          </cell>
          <cell r="Y415" t="str">
            <v/>
          </cell>
          <cell r="Z415" t="str">
            <v/>
          </cell>
          <cell r="AA415" t="str">
            <v/>
          </cell>
          <cell r="AB415" t="str">
            <v/>
          </cell>
          <cell r="AC415" t="str">
            <v>2001-045</v>
          </cell>
        </row>
        <row r="416">
          <cell r="A416">
            <v>412</v>
          </cell>
          <cell r="B416" t="str">
            <v>Santos (Sampang) Pty Ltd.</v>
          </cell>
          <cell r="C416" t="str">
            <v>OYONG-1</v>
          </cell>
          <cell r="D416">
            <v>1</v>
          </cell>
          <cell r="E416" t="str">
            <v>927-931 Mtr</v>
          </cell>
          <cell r="F416" t="str">
            <v>Sep Gas</v>
          </cell>
          <cell r="G416" t="str">
            <v>RFL-C001</v>
          </cell>
          <cell r="H416" t="str">
            <v/>
          </cell>
          <cell r="I416" t="str">
            <v/>
          </cell>
          <cell r="J416">
            <v>37116</v>
          </cell>
          <cell r="K416" t="str">
            <v>20:30</v>
          </cell>
          <cell r="L416">
            <v>210</v>
          </cell>
          <cell r="M416">
            <v>96</v>
          </cell>
          <cell r="N416">
            <v>37046</v>
          </cell>
          <cell r="O416">
            <v>210</v>
          </cell>
          <cell r="P416">
            <v>98</v>
          </cell>
          <cell r="Q416" t="str">
            <v>-</v>
          </cell>
          <cell r="R416" t="str">
            <v>-</v>
          </cell>
          <cell r="S416" t="str">
            <v>-</v>
          </cell>
          <cell r="T416" t="str">
            <v>-</v>
          </cell>
          <cell r="U416" t="str">
            <v>-</v>
          </cell>
          <cell r="V416" t="str">
            <v/>
          </cell>
          <cell r="W416" t="str">
            <v/>
          </cell>
          <cell r="X416" t="str">
            <v/>
          </cell>
          <cell r="Y416" t="str">
            <v/>
          </cell>
          <cell r="Z416" t="str">
            <v/>
          </cell>
          <cell r="AA416" t="str">
            <v/>
          </cell>
          <cell r="AB416" t="str">
            <v/>
          </cell>
          <cell r="AC416" t="str">
            <v>2001-045</v>
          </cell>
        </row>
        <row r="417">
          <cell r="A417">
            <v>413</v>
          </cell>
          <cell r="B417" t="str">
            <v>Santos (Sampang) Pty Ltd.</v>
          </cell>
          <cell r="C417" t="str">
            <v>OYONG-1</v>
          </cell>
          <cell r="D417">
            <v>1</v>
          </cell>
          <cell r="E417" t="str">
            <v>927-931 Mtr</v>
          </cell>
          <cell r="F417" t="str">
            <v>Sep Gas</v>
          </cell>
          <cell r="G417" t="str">
            <v>RFL-C008</v>
          </cell>
          <cell r="H417" t="str">
            <v/>
          </cell>
          <cell r="I417" t="str">
            <v/>
          </cell>
          <cell r="J417" t="str">
            <v>08/15/01</v>
          </cell>
          <cell r="K417" t="str">
            <v>20:00</v>
          </cell>
          <cell r="L417">
            <v>360</v>
          </cell>
          <cell r="M417">
            <v>107</v>
          </cell>
          <cell r="N417">
            <v>37046</v>
          </cell>
          <cell r="O417">
            <v>350</v>
          </cell>
          <cell r="P417">
            <v>98</v>
          </cell>
          <cell r="Q417" t="str">
            <v>-</v>
          </cell>
          <cell r="R417" t="str">
            <v>-</v>
          </cell>
          <cell r="S417" t="str">
            <v>-</v>
          </cell>
          <cell r="T417" t="str">
            <v>-</v>
          </cell>
          <cell r="U417" t="str">
            <v>-</v>
          </cell>
          <cell r="V417" t="str">
            <v/>
          </cell>
          <cell r="W417" t="str">
            <v/>
          </cell>
          <cell r="X417" t="str">
            <v/>
          </cell>
          <cell r="Y417" t="str">
            <v/>
          </cell>
          <cell r="Z417" t="str">
            <v/>
          </cell>
          <cell r="AA417" t="str">
            <v/>
          </cell>
          <cell r="AB417" t="str">
            <v/>
          </cell>
          <cell r="AC417" t="str">
            <v>2001-045</v>
          </cell>
        </row>
        <row r="418">
          <cell r="A418">
            <v>414</v>
          </cell>
          <cell r="B418" t="str">
            <v>Santos (Sampang) Pty Ltd.</v>
          </cell>
          <cell r="C418" t="str">
            <v>OYONG-1</v>
          </cell>
          <cell r="D418">
            <v>1</v>
          </cell>
          <cell r="E418" t="str">
            <v>927-931 Mtr</v>
          </cell>
          <cell r="F418" t="str">
            <v>Sep Gas</v>
          </cell>
          <cell r="G418" t="str">
            <v>RFL-C006</v>
          </cell>
          <cell r="H418" t="str">
            <v/>
          </cell>
          <cell r="I418" t="str">
            <v/>
          </cell>
          <cell r="J418" t="str">
            <v>08/15/01</v>
          </cell>
          <cell r="K418" t="str">
            <v>21:00</v>
          </cell>
          <cell r="L418">
            <v>360</v>
          </cell>
          <cell r="M418">
            <v>107</v>
          </cell>
          <cell r="N418">
            <v>37046</v>
          </cell>
          <cell r="O418">
            <v>350</v>
          </cell>
          <cell r="P418">
            <v>98</v>
          </cell>
          <cell r="Q418" t="str">
            <v>-</v>
          </cell>
          <cell r="R418" t="str">
            <v>-</v>
          </cell>
          <cell r="S418" t="str">
            <v>-</v>
          </cell>
          <cell r="T418" t="str">
            <v>-</v>
          </cell>
          <cell r="U418" t="str">
            <v>-</v>
          </cell>
          <cell r="V418" t="str">
            <v/>
          </cell>
          <cell r="W418" t="str">
            <v/>
          </cell>
          <cell r="X418" t="str">
            <v/>
          </cell>
          <cell r="Y418" t="str">
            <v/>
          </cell>
          <cell r="Z418" t="str">
            <v/>
          </cell>
          <cell r="AA418" t="str">
            <v xml:space="preserve"> </v>
          </cell>
          <cell r="AB418" t="str">
            <v xml:space="preserve"> </v>
          </cell>
          <cell r="AC418" t="str">
            <v>2001-045</v>
          </cell>
        </row>
        <row r="419">
          <cell r="A419">
            <v>415</v>
          </cell>
          <cell r="B419" t="str">
            <v>Santos (Sampang) Pty Ltd.</v>
          </cell>
          <cell r="C419" t="str">
            <v>OYONG-1</v>
          </cell>
          <cell r="D419">
            <v>1</v>
          </cell>
          <cell r="E419" t="str">
            <v>927-931 Mtr</v>
          </cell>
          <cell r="F419" t="str">
            <v>BHS GAS</v>
          </cell>
          <cell r="G419" t="str">
            <v/>
          </cell>
          <cell r="H419" t="str">
            <v/>
          </cell>
          <cell r="I419" t="str">
            <v/>
          </cell>
          <cell r="J419" t="str">
            <v>08/15/01</v>
          </cell>
          <cell r="K419" t="str">
            <v>22:00</v>
          </cell>
          <cell r="L419">
            <v>360</v>
          </cell>
          <cell r="M419">
            <v>107</v>
          </cell>
          <cell r="N419" t="str">
            <v>00/04/01</v>
          </cell>
          <cell r="O419">
            <v>350</v>
          </cell>
          <cell r="P419">
            <v>98</v>
          </cell>
          <cell r="Q419" t="str">
            <v>-</v>
          </cell>
          <cell r="R419" t="str">
            <v/>
          </cell>
          <cell r="S419" t="str">
            <v>MPSR 633</v>
          </cell>
          <cell r="T419" t="str">
            <v>Schlumberger</v>
          </cell>
          <cell r="U419" t="str">
            <v/>
          </cell>
          <cell r="V419" t="str">
            <v/>
          </cell>
          <cell r="W419" t="str">
            <v/>
          </cell>
          <cell r="X419" t="str">
            <v/>
          </cell>
          <cell r="Y419" t="str">
            <v/>
          </cell>
          <cell r="Z419" t="str">
            <v/>
          </cell>
          <cell r="AA419" t="str">
            <v/>
          </cell>
          <cell r="AB419" t="str">
            <v/>
          </cell>
          <cell r="AC419" t="str">
            <v>2001-046</v>
          </cell>
        </row>
        <row r="420">
          <cell r="A420">
            <v>416</v>
          </cell>
          <cell r="B420" t="str">
            <v>Santos (Sampang) Pty Ltd.</v>
          </cell>
          <cell r="C420" t="str">
            <v>OYONG-1</v>
          </cell>
          <cell r="D420">
            <v>1</v>
          </cell>
          <cell r="E420" t="str">
            <v>927-931 Mtr</v>
          </cell>
          <cell r="F420" t="str">
            <v>BHS GAS</v>
          </cell>
          <cell r="G420" t="str">
            <v/>
          </cell>
          <cell r="H420" t="str">
            <v/>
          </cell>
          <cell r="I420" t="str">
            <v/>
          </cell>
          <cell r="J420" t="str">
            <v>08/13/01</v>
          </cell>
          <cell r="K420" t="str">
            <v>13:30</v>
          </cell>
          <cell r="L420">
            <v>250</v>
          </cell>
          <cell r="M420">
            <v>94</v>
          </cell>
          <cell r="N420" t="str">
            <v>00/04/01</v>
          </cell>
          <cell r="O420">
            <v>308</v>
          </cell>
          <cell r="P420">
            <v>74</v>
          </cell>
          <cell r="Q420" t="str">
            <v>-</v>
          </cell>
          <cell r="R420" t="str">
            <v xml:space="preserve"> </v>
          </cell>
          <cell r="S420" t="str">
            <v>MPSR 212</v>
          </cell>
          <cell r="T420" t="str">
            <v>Schlumberger</v>
          </cell>
          <cell r="U420" t="str">
            <v/>
          </cell>
          <cell r="V420" t="str">
            <v/>
          </cell>
          <cell r="W420" t="str">
            <v/>
          </cell>
          <cell r="X420" t="str">
            <v/>
          </cell>
          <cell r="Y420" t="str">
            <v/>
          </cell>
          <cell r="Z420" t="str">
            <v/>
          </cell>
          <cell r="AA420" t="str">
            <v xml:space="preserve"> </v>
          </cell>
          <cell r="AB420" t="str">
            <v xml:space="preserve"> </v>
          </cell>
          <cell r="AC420" t="str">
            <v>2001-046</v>
          </cell>
        </row>
        <row r="421">
          <cell r="A421">
            <v>417</v>
          </cell>
          <cell r="B421" t="str">
            <v>Santos (Sampang) Pty Ltd.</v>
          </cell>
          <cell r="C421" t="str">
            <v>OYONG-1</v>
          </cell>
          <cell r="D421">
            <v>1</v>
          </cell>
          <cell r="E421" t="str">
            <v>927-931 Mtr</v>
          </cell>
          <cell r="F421" t="str">
            <v>Sep Gas</v>
          </cell>
          <cell r="G421" t="str">
            <v/>
          </cell>
          <cell r="H421" t="str">
            <v/>
          </cell>
          <cell r="I421" t="str">
            <v/>
          </cell>
          <cell r="J421" t="str">
            <v>08/13/01</v>
          </cell>
          <cell r="K421" t="str">
            <v>15:20</v>
          </cell>
          <cell r="L421">
            <v>210</v>
          </cell>
          <cell r="M421">
            <v>92</v>
          </cell>
          <cell r="N421">
            <v>37199</v>
          </cell>
          <cell r="O421">
            <v>185</v>
          </cell>
          <cell r="P421">
            <v>74</v>
          </cell>
          <cell r="Q421" t="str">
            <v>-</v>
          </cell>
          <cell r="R421" t="str">
            <v/>
          </cell>
          <cell r="S421" t="str">
            <v>AA0175</v>
          </cell>
          <cell r="T421" t="str">
            <v>Client</v>
          </cell>
          <cell r="U421" t="str">
            <v/>
          </cell>
          <cell r="V421" t="str">
            <v/>
          </cell>
          <cell r="W421" t="str">
            <v/>
          </cell>
          <cell r="X421" t="str">
            <v/>
          </cell>
          <cell r="Y421" t="str">
            <v/>
          </cell>
          <cell r="Z421" t="str">
            <v/>
          </cell>
          <cell r="AA421" t="str">
            <v/>
          </cell>
          <cell r="AB421" t="str">
            <v/>
          </cell>
          <cell r="AC421" t="str">
            <v>2001-047</v>
          </cell>
        </row>
        <row r="422">
          <cell r="A422">
            <v>418</v>
          </cell>
          <cell r="B422" t="str">
            <v>Santos (Sampang) Pty Ltd.</v>
          </cell>
          <cell r="C422" t="str">
            <v>OYONG-1</v>
          </cell>
          <cell r="D422">
            <v>1</v>
          </cell>
          <cell r="E422" t="str">
            <v>927-931 Mtr</v>
          </cell>
          <cell r="F422" t="str">
            <v>Sep Gas</v>
          </cell>
          <cell r="G422" t="str">
            <v/>
          </cell>
          <cell r="H422" t="str">
            <v/>
          </cell>
          <cell r="I422" t="str">
            <v/>
          </cell>
          <cell r="J422" t="str">
            <v>08/13/01</v>
          </cell>
          <cell r="K422" t="str">
            <v>20:30</v>
          </cell>
          <cell r="L422">
            <v>210</v>
          </cell>
          <cell r="M422">
            <v>100</v>
          </cell>
          <cell r="N422">
            <v>37199</v>
          </cell>
          <cell r="O422">
            <v>190</v>
          </cell>
          <cell r="P422">
            <v>74</v>
          </cell>
          <cell r="Q422" t="str">
            <v>-</v>
          </cell>
          <cell r="R422" t="str">
            <v/>
          </cell>
          <cell r="S422" t="str">
            <v>AA 220</v>
          </cell>
          <cell r="T422" t="str">
            <v>Client</v>
          </cell>
          <cell r="U422" t="str">
            <v/>
          </cell>
          <cell r="V422" t="str">
            <v/>
          </cell>
          <cell r="W422" t="str">
            <v/>
          </cell>
          <cell r="X422" t="str">
            <v/>
          </cell>
          <cell r="Y422" t="str">
            <v/>
          </cell>
          <cell r="Z422" t="str">
            <v/>
          </cell>
          <cell r="AA422" t="str">
            <v/>
          </cell>
          <cell r="AB422" t="str">
            <v/>
          </cell>
          <cell r="AC422" t="str">
            <v>2001-047</v>
          </cell>
        </row>
        <row r="423">
          <cell r="A423">
            <v>419</v>
          </cell>
          <cell r="B423" t="str">
            <v>Santos (Sampang) Pty Ltd.</v>
          </cell>
          <cell r="C423" t="str">
            <v>OYONG-1</v>
          </cell>
          <cell r="D423">
            <v>1</v>
          </cell>
          <cell r="E423" t="str">
            <v>927-931 Mtr</v>
          </cell>
          <cell r="F423" t="str">
            <v>Gas Sample</v>
          </cell>
          <cell r="G423" t="str">
            <v>1703 A</v>
          </cell>
          <cell r="H423" t="str">
            <v>LUXFER</v>
          </cell>
          <cell r="I423" t="str">
            <v>21 Litres</v>
          </cell>
          <cell r="J423">
            <v>36975</v>
          </cell>
          <cell r="K423" t="str">
            <v>00.30-01.00</v>
          </cell>
          <cell r="L423">
            <v>55</v>
          </cell>
          <cell r="M423">
            <v>78</v>
          </cell>
          <cell r="N423">
            <v>36993</v>
          </cell>
          <cell r="O423">
            <v>55</v>
          </cell>
          <cell r="P423">
            <v>120</v>
          </cell>
          <cell r="Q423" t="str">
            <v>Bintang Silaen</v>
          </cell>
          <cell r="R423" t="str">
            <v/>
          </cell>
          <cell r="S423">
            <v>80151</v>
          </cell>
          <cell r="T423" t="str">
            <v>Halliburton</v>
          </cell>
          <cell r="U423" t="str">
            <v/>
          </cell>
          <cell r="V423" t="str">
            <v/>
          </cell>
          <cell r="W423" t="str">
            <v/>
          </cell>
          <cell r="X423" t="str">
            <v/>
          </cell>
          <cell r="Y423" t="str">
            <v/>
          </cell>
          <cell r="Z423" t="str">
            <v/>
          </cell>
          <cell r="AA423" t="str">
            <v/>
          </cell>
          <cell r="AB423" t="str">
            <v/>
          </cell>
          <cell r="AC423" t="str">
            <v>2001-048</v>
          </cell>
        </row>
        <row r="424">
          <cell r="A424">
            <v>420</v>
          </cell>
          <cell r="B424" t="str">
            <v>Santos (Sampang) Pty Ltd.</v>
          </cell>
          <cell r="C424" t="str">
            <v>OYONG-1</v>
          </cell>
          <cell r="D424">
            <v>1</v>
          </cell>
          <cell r="E424" t="str">
            <v>927-931 Mtr</v>
          </cell>
          <cell r="F424" t="str">
            <v>Gas Sample</v>
          </cell>
          <cell r="G424" t="str">
            <v>1492 A</v>
          </cell>
          <cell r="H424" t="str">
            <v>LUXFER</v>
          </cell>
          <cell r="I424" t="str">
            <v>21 Litres</v>
          </cell>
          <cell r="J424">
            <v>36975</v>
          </cell>
          <cell r="K424" t="str">
            <v>00.30-01.00</v>
          </cell>
          <cell r="L424">
            <v>55</v>
          </cell>
          <cell r="M424">
            <v>78</v>
          </cell>
          <cell r="N424">
            <v>36993</v>
          </cell>
          <cell r="O424">
            <v>55</v>
          </cell>
          <cell r="P424">
            <v>120</v>
          </cell>
          <cell r="Q424" t="str">
            <v>Bintang Silaen</v>
          </cell>
          <cell r="R424" t="str">
            <v/>
          </cell>
          <cell r="S424">
            <v>811730</v>
          </cell>
          <cell r="T424" t="str">
            <v>Halliburton</v>
          </cell>
          <cell r="U424" t="str">
            <v/>
          </cell>
          <cell r="V424" t="str">
            <v/>
          </cell>
          <cell r="W424" t="str">
            <v/>
          </cell>
          <cell r="X424" t="str">
            <v/>
          </cell>
          <cell r="Y424" t="str">
            <v/>
          </cell>
          <cell r="Z424" t="str">
            <v/>
          </cell>
          <cell r="AA424" t="str">
            <v/>
          </cell>
          <cell r="AB424" t="str">
            <v/>
          </cell>
          <cell r="AC424" t="str">
            <v>2001-048</v>
          </cell>
        </row>
        <row r="425">
          <cell r="A425">
            <v>421</v>
          </cell>
          <cell r="B425" t="str">
            <v>Santos (Sampang) Pty Ltd.</v>
          </cell>
          <cell r="C425" t="str">
            <v>OYONG-1</v>
          </cell>
          <cell r="D425">
            <v>1</v>
          </cell>
          <cell r="E425" t="str">
            <v>927-931 Mtr</v>
          </cell>
          <cell r="F425" t="str">
            <v>Gas Sample</v>
          </cell>
          <cell r="G425" t="str">
            <v>84A 00395</v>
          </cell>
          <cell r="H425" t="str">
            <v>1800 Psi</v>
          </cell>
          <cell r="I425" t="str">
            <v>1000 cc</v>
          </cell>
          <cell r="J425">
            <v>36969</v>
          </cell>
          <cell r="K425" t="str">
            <v>10:00-10:15</v>
          </cell>
          <cell r="L425">
            <v>868</v>
          </cell>
          <cell r="M425">
            <v>90</v>
          </cell>
          <cell r="N425">
            <v>36993</v>
          </cell>
          <cell r="O425">
            <v>865</v>
          </cell>
          <cell r="P425">
            <v>120</v>
          </cell>
          <cell r="Q425" t="str">
            <v>Bintang Silaen</v>
          </cell>
          <cell r="R425" t="str">
            <v xml:space="preserve"> </v>
          </cell>
          <cell r="S425">
            <v>80128</v>
          </cell>
          <cell r="T425" t="str">
            <v>Halliburton</v>
          </cell>
          <cell r="U425" t="str">
            <v/>
          </cell>
          <cell r="V425" t="str">
            <v/>
          </cell>
          <cell r="W425" t="str">
            <v/>
          </cell>
          <cell r="X425" t="str">
            <v/>
          </cell>
          <cell r="Y425" t="str">
            <v/>
          </cell>
          <cell r="Z425" t="str">
            <v/>
          </cell>
          <cell r="AA425" t="str">
            <v xml:space="preserve"> </v>
          </cell>
          <cell r="AB425" t="str">
            <v xml:space="preserve"> </v>
          </cell>
          <cell r="AC425" t="str">
            <v>2001-048</v>
          </cell>
        </row>
        <row r="426">
          <cell r="A426">
            <v>422</v>
          </cell>
          <cell r="B426" t="str">
            <v>Santos (Sampang) Pty Ltd.</v>
          </cell>
          <cell r="C426" t="str">
            <v>OYONG-1</v>
          </cell>
          <cell r="D426">
            <v>1</v>
          </cell>
          <cell r="E426" t="str">
            <v>927-931 Mtr</v>
          </cell>
          <cell r="F426" t="str">
            <v>Gas Sample</v>
          </cell>
          <cell r="G426" t="str">
            <v>WIA 7769</v>
          </cell>
          <cell r="H426" t="str">
            <v>1800 Psi</v>
          </cell>
          <cell r="I426" t="str">
            <v>1000 cc</v>
          </cell>
          <cell r="J426">
            <v>36969</v>
          </cell>
          <cell r="K426" t="str">
            <v>10:30-10:45</v>
          </cell>
          <cell r="L426">
            <v>856</v>
          </cell>
          <cell r="M426">
            <v>90</v>
          </cell>
          <cell r="N426">
            <v>36993</v>
          </cell>
          <cell r="O426">
            <v>870</v>
          </cell>
          <cell r="P426">
            <v>120</v>
          </cell>
          <cell r="Q426" t="str">
            <v>Bintang Silaen</v>
          </cell>
          <cell r="R426" t="str">
            <v xml:space="preserve"> </v>
          </cell>
          <cell r="S426" t="str">
            <v>0002-AA</v>
          </cell>
          <cell r="T426" t="str">
            <v>Halliburton</v>
          </cell>
          <cell r="U426" t="str">
            <v/>
          </cell>
          <cell r="V426" t="str">
            <v/>
          </cell>
          <cell r="W426" t="str">
            <v/>
          </cell>
          <cell r="X426" t="str">
            <v/>
          </cell>
          <cell r="Y426" t="str">
            <v/>
          </cell>
          <cell r="Z426" t="str">
            <v/>
          </cell>
          <cell r="AA426" t="str">
            <v xml:space="preserve"> </v>
          </cell>
          <cell r="AB426" t="str">
            <v>Measured on Bottom Conditions</v>
          </cell>
          <cell r="AC426" t="str">
            <v>2001-048</v>
          </cell>
        </row>
        <row r="427">
          <cell r="A427">
            <v>423</v>
          </cell>
          <cell r="B427" t="str">
            <v>Santos (Sampang) Pty Ltd.</v>
          </cell>
          <cell r="C427" t="str">
            <v>OYONG-1</v>
          </cell>
          <cell r="D427">
            <v>1</v>
          </cell>
          <cell r="E427" t="str">
            <v>927-931 Mtr</v>
          </cell>
          <cell r="F427" t="str">
            <v>Gas Sample</v>
          </cell>
          <cell r="G427" t="str">
            <v>WIE-3902</v>
          </cell>
          <cell r="H427" t="str">
            <v>1800 Psi</v>
          </cell>
          <cell r="I427" t="str">
            <v>1000 cc</v>
          </cell>
          <cell r="J427">
            <v>36962</v>
          </cell>
          <cell r="K427">
            <v>0.4375</v>
          </cell>
          <cell r="L427" t="str">
            <v>-</v>
          </cell>
          <cell r="M427" t="str">
            <v>-</v>
          </cell>
          <cell r="N427">
            <v>36993</v>
          </cell>
          <cell r="O427">
            <v>0</v>
          </cell>
          <cell r="P427">
            <v>76</v>
          </cell>
          <cell r="Q427" t="str">
            <v>Bintang Silaen</v>
          </cell>
          <cell r="R427" t="str">
            <v/>
          </cell>
          <cell r="S427" t="str">
            <v>0020-AA</v>
          </cell>
          <cell r="T427" t="str">
            <v>Halliburton</v>
          </cell>
          <cell r="U427" t="str">
            <v/>
          </cell>
          <cell r="V427" t="str">
            <v/>
          </cell>
          <cell r="W427" t="str">
            <v/>
          </cell>
          <cell r="X427" t="str">
            <v/>
          </cell>
          <cell r="Y427" t="str">
            <v/>
          </cell>
          <cell r="Z427" t="str">
            <v/>
          </cell>
          <cell r="AA427" t="str">
            <v/>
          </cell>
          <cell r="AB427" t="str">
            <v>RETURNED BACK On: Nov 12, 2001. (Changed w/ Petrotech Cyld. SN. PT1074)</v>
          </cell>
          <cell r="AC427" t="str">
            <v>2001-048</v>
          </cell>
        </row>
        <row r="428">
          <cell r="A428">
            <v>424</v>
          </cell>
          <cell r="B428" t="str">
            <v>Santos (Sampang) Pty Ltd.</v>
          </cell>
          <cell r="C428" t="str">
            <v>OYONG-1</v>
          </cell>
          <cell r="D428">
            <v>1</v>
          </cell>
          <cell r="F428" t="str">
            <v>Gas Sample</v>
          </cell>
          <cell r="G428" t="str">
            <v>560292-D</v>
          </cell>
          <cell r="H428" t="str">
            <v>10000 Psi</v>
          </cell>
          <cell r="I428" t="str">
            <v>1000 cc</v>
          </cell>
          <cell r="J428">
            <v>37117</v>
          </cell>
          <cell r="K428" t="str">
            <v>18:30</v>
          </cell>
          <cell r="L428" t="str">
            <v>-</v>
          </cell>
          <cell r="M428" t="str">
            <v>-</v>
          </cell>
          <cell r="N428">
            <v>37208</v>
          </cell>
          <cell r="O428">
            <v>0</v>
          </cell>
          <cell r="P428">
            <v>76</v>
          </cell>
          <cell r="Q428" t="str">
            <v>Bintang Silaen</v>
          </cell>
          <cell r="S428" t="str">
            <v>PT-1074</v>
          </cell>
          <cell r="T428" t="str">
            <v>Halliburton</v>
          </cell>
          <cell r="AB428" t="str">
            <v>Received: Nov 13, 2001</v>
          </cell>
          <cell r="AC428" t="str">
            <v>2001-048</v>
          </cell>
        </row>
        <row r="429">
          <cell r="A429">
            <v>425</v>
          </cell>
          <cell r="B429" t="str">
            <v>Santos (Sampang) Pty Ltd.</v>
          </cell>
          <cell r="C429" t="str">
            <v>OYONG-1</v>
          </cell>
          <cell r="D429">
            <v>2</v>
          </cell>
          <cell r="E429" t="str">
            <v/>
          </cell>
          <cell r="F429" t="str">
            <v>Sep Gas</v>
          </cell>
          <cell r="G429" t="str">
            <v>345 A</v>
          </cell>
          <cell r="H429" t="str">
            <v>LUXFER</v>
          </cell>
          <cell r="I429" t="str">
            <v>21 Litres</v>
          </cell>
          <cell r="J429">
            <v>36988</v>
          </cell>
          <cell r="K429" t="str">
            <v>12:00-12:15</v>
          </cell>
          <cell r="L429">
            <v>252</v>
          </cell>
          <cell r="M429">
            <v>80</v>
          </cell>
          <cell r="N429">
            <v>36999</v>
          </cell>
          <cell r="O429">
            <v>250</v>
          </cell>
          <cell r="P429">
            <v>120</v>
          </cell>
          <cell r="Q429" t="str">
            <v>Bintang Silaen</v>
          </cell>
          <cell r="R429" t="str">
            <v xml:space="preserve"> </v>
          </cell>
          <cell r="S429" t="str">
            <v>4054-A</v>
          </cell>
          <cell r="T429" t="str">
            <v>Halliburton</v>
          </cell>
          <cell r="U429" t="str">
            <v/>
          </cell>
          <cell r="V429" t="str">
            <v/>
          </cell>
          <cell r="W429" t="str">
            <v/>
          </cell>
          <cell r="X429" t="str">
            <v/>
          </cell>
          <cell r="Y429" t="str">
            <v/>
          </cell>
          <cell r="Z429" t="str">
            <v/>
          </cell>
          <cell r="AA429" t="str">
            <v xml:space="preserve"> </v>
          </cell>
          <cell r="AB429" t="str">
            <v xml:space="preserve"> </v>
          </cell>
          <cell r="AC429" t="str">
            <v>2001-048</v>
          </cell>
        </row>
        <row r="430">
          <cell r="A430">
            <v>426</v>
          </cell>
          <cell r="B430" t="str">
            <v>Santos (Sampang) Pty Ltd.</v>
          </cell>
          <cell r="C430" t="str">
            <v>OYONG-1</v>
          </cell>
          <cell r="D430">
            <v>2</v>
          </cell>
          <cell r="E430" t="str">
            <v/>
          </cell>
          <cell r="F430" t="str">
            <v>Sep Gas</v>
          </cell>
          <cell r="G430" t="str">
            <v>616 A</v>
          </cell>
          <cell r="H430" t="str">
            <v>LUXFER</v>
          </cell>
          <cell r="I430" t="str">
            <v>21 Litres</v>
          </cell>
          <cell r="J430">
            <v>36988</v>
          </cell>
          <cell r="K430" t="str">
            <v>12:00-12:30</v>
          </cell>
          <cell r="L430">
            <v>252</v>
          </cell>
          <cell r="M430">
            <v>80</v>
          </cell>
          <cell r="N430">
            <v>36999</v>
          </cell>
          <cell r="O430">
            <v>245</v>
          </cell>
          <cell r="P430">
            <v>120</v>
          </cell>
          <cell r="Q430" t="str">
            <v>Bintang Silaen</v>
          </cell>
          <cell r="R430" t="str">
            <v/>
          </cell>
          <cell r="S430" t="str">
            <v>4094-A</v>
          </cell>
          <cell r="T430" t="str">
            <v>Halliburton</v>
          </cell>
          <cell r="U430" t="str">
            <v/>
          </cell>
          <cell r="V430" t="str">
            <v/>
          </cell>
          <cell r="W430" t="str">
            <v/>
          </cell>
          <cell r="X430" t="str">
            <v/>
          </cell>
          <cell r="Y430" t="str">
            <v/>
          </cell>
          <cell r="Z430" t="str">
            <v/>
          </cell>
          <cell r="AA430" t="str">
            <v/>
          </cell>
          <cell r="AB430" t="str">
            <v/>
          </cell>
          <cell r="AC430" t="str">
            <v>2001-048</v>
          </cell>
        </row>
        <row r="431">
          <cell r="A431">
            <v>427</v>
          </cell>
          <cell r="B431" t="str">
            <v>Santos (Sampang) Pty Ltd.</v>
          </cell>
          <cell r="C431" t="str">
            <v>OYONG-1</v>
          </cell>
          <cell r="D431">
            <v>2</v>
          </cell>
          <cell r="E431" t="str">
            <v/>
          </cell>
          <cell r="F431" t="str">
            <v>Sep Gas</v>
          </cell>
          <cell r="G431" t="str">
            <v>1701 A</v>
          </cell>
          <cell r="H431" t="str">
            <v>LUXFER</v>
          </cell>
          <cell r="I431" t="str">
            <v>21 Litres</v>
          </cell>
          <cell r="J431">
            <v>36988</v>
          </cell>
          <cell r="K431" t="str">
            <v>16:00-16:30</v>
          </cell>
          <cell r="L431">
            <v>223.5</v>
          </cell>
          <cell r="M431">
            <v>89.8</v>
          </cell>
          <cell r="N431">
            <v>36999</v>
          </cell>
          <cell r="O431">
            <v>220</v>
          </cell>
          <cell r="P431">
            <v>120</v>
          </cell>
          <cell r="Q431" t="str">
            <v>Bintang Silaen</v>
          </cell>
          <cell r="R431" t="str">
            <v/>
          </cell>
          <cell r="S431" t="str">
            <v>4150-A</v>
          </cell>
          <cell r="T431" t="str">
            <v>Halliburton</v>
          </cell>
          <cell r="U431" t="str">
            <v/>
          </cell>
          <cell r="V431" t="str">
            <v/>
          </cell>
          <cell r="W431" t="str">
            <v/>
          </cell>
          <cell r="X431" t="str">
            <v/>
          </cell>
          <cell r="Y431" t="str">
            <v/>
          </cell>
          <cell r="Z431" t="str">
            <v/>
          </cell>
          <cell r="AA431" t="str">
            <v/>
          </cell>
          <cell r="AB431" t="str">
            <v/>
          </cell>
          <cell r="AC431" t="str">
            <v>2001-048</v>
          </cell>
        </row>
        <row r="432">
          <cell r="A432">
            <v>428</v>
          </cell>
          <cell r="B432" t="str">
            <v>KODECO ENERGY COMPANY LTD.</v>
          </cell>
          <cell r="C432" t="str">
            <v>KE 30 - 1</v>
          </cell>
          <cell r="D432" t="str">
            <v/>
          </cell>
          <cell r="E432" t="str">
            <v/>
          </cell>
          <cell r="F432" t="str">
            <v>Sep Gas</v>
          </cell>
          <cell r="G432" t="str">
            <v>433 A</v>
          </cell>
          <cell r="H432" t="str">
            <v>LUXFER</v>
          </cell>
          <cell r="I432" t="str">
            <v>21 Litres</v>
          </cell>
          <cell r="J432">
            <v>36988</v>
          </cell>
          <cell r="K432" t="str">
            <v>16:15-16:30</v>
          </cell>
          <cell r="L432">
            <v>223.5</v>
          </cell>
          <cell r="M432">
            <v>89.8</v>
          </cell>
          <cell r="N432">
            <v>36999</v>
          </cell>
          <cell r="O432">
            <v>225</v>
          </cell>
          <cell r="P432">
            <v>120</v>
          </cell>
          <cell r="Q432" t="str">
            <v>Bintang Silaen</v>
          </cell>
          <cell r="R432" t="str">
            <v xml:space="preserve"> </v>
          </cell>
          <cell r="S432" t="str">
            <v>1431-A</v>
          </cell>
          <cell r="T432" t="str">
            <v>Halliburton</v>
          </cell>
          <cell r="U432" t="str">
            <v/>
          </cell>
          <cell r="V432">
            <v>37412</v>
          </cell>
          <cell r="W432" t="str">
            <v>SP</v>
          </cell>
          <cell r="X432" t="str">
            <v/>
          </cell>
          <cell r="Y432" t="str">
            <v/>
          </cell>
          <cell r="Z432" t="str">
            <v/>
          </cell>
          <cell r="AA432" t="str">
            <v xml:space="preserve"> </v>
          </cell>
          <cell r="AB432" t="str">
            <v xml:space="preserve"> </v>
          </cell>
          <cell r="AC432" t="str">
            <v>2001-048</v>
          </cell>
        </row>
        <row r="433">
          <cell r="A433">
            <v>429</v>
          </cell>
          <cell r="B433" t="str">
            <v>KODECO ENERGY COMPANY LTD.</v>
          </cell>
          <cell r="C433" t="str">
            <v>KE 30 - 1</v>
          </cell>
          <cell r="D433" t="str">
            <v/>
          </cell>
          <cell r="E433" t="str">
            <v/>
          </cell>
          <cell r="F433" t="str">
            <v>Sep Gas</v>
          </cell>
          <cell r="G433" t="str">
            <v>1644 A</v>
          </cell>
          <cell r="H433" t="str">
            <v>LUXFER</v>
          </cell>
          <cell r="I433" t="str">
            <v>21LTR</v>
          </cell>
          <cell r="J433">
            <v>36988</v>
          </cell>
          <cell r="K433" t="str">
            <v>21:00-21:20</v>
          </cell>
          <cell r="L433">
            <v>242</v>
          </cell>
          <cell r="M433">
            <v>86</v>
          </cell>
          <cell r="N433">
            <v>36999</v>
          </cell>
          <cell r="O433">
            <v>240</v>
          </cell>
          <cell r="P433">
            <v>120</v>
          </cell>
          <cell r="Q433" t="str">
            <v>Bintang Silaen</v>
          </cell>
          <cell r="R433" t="str">
            <v/>
          </cell>
          <cell r="S433" t="str">
            <v>3221-A</v>
          </cell>
          <cell r="T433" t="str">
            <v>Halliburton</v>
          </cell>
          <cell r="U433" t="str">
            <v/>
          </cell>
          <cell r="V433" t="str">
            <v/>
          </cell>
          <cell r="W433" t="str">
            <v/>
          </cell>
          <cell r="X433" t="str">
            <v/>
          </cell>
          <cell r="Y433" t="str">
            <v/>
          </cell>
          <cell r="Z433" t="str">
            <v/>
          </cell>
          <cell r="AA433" t="str">
            <v/>
          </cell>
          <cell r="AB433" t="str">
            <v/>
          </cell>
          <cell r="AC433" t="str">
            <v>2001-048</v>
          </cell>
        </row>
        <row r="434">
          <cell r="A434">
            <v>430</v>
          </cell>
          <cell r="B434" t="str">
            <v>KODECO ENERGY COMPANY LTD.</v>
          </cell>
          <cell r="C434" t="str">
            <v>KE 30 - 1</v>
          </cell>
          <cell r="D434" t="str">
            <v/>
          </cell>
          <cell r="E434" t="str">
            <v/>
          </cell>
          <cell r="F434" t="str">
            <v>Sep Gas</v>
          </cell>
          <cell r="G434" t="str">
            <v>1503 A</v>
          </cell>
          <cell r="H434" t="str">
            <v>LUXFER</v>
          </cell>
          <cell r="I434" t="str">
            <v>21 Litres</v>
          </cell>
          <cell r="J434">
            <v>36988</v>
          </cell>
          <cell r="K434" t="str">
            <v>21:35-21:55</v>
          </cell>
          <cell r="L434">
            <v>242</v>
          </cell>
          <cell r="M434">
            <v>86</v>
          </cell>
          <cell r="N434">
            <v>36999</v>
          </cell>
          <cell r="O434">
            <v>240</v>
          </cell>
          <cell r="P434">
            <v>120</v>
          </cell>
          <cell r="Q434" t="str">
            <v>Bintang Silaen</v>
          </cell>
          <cell r="R434" t="str">
            <v xml:space="preserve"> </v>
          </cell>
          <cell r="S434" t="str">
            <v>W - 4295</v>
          </cell>
          <cell r="T434" t="str">
            <v>Halliburton</v>
          </cell>
          <cell r="U434" t="str">
            <v/>
          </cell>
          <cell r="V434" t="str">
            <v/>
          </cell>
          <cell r="W434" t="str">
            <v/>
          </cell>
          <cell r="X434" t="str">
            <v/>
          </cell>
          <cell r="Y434" t="str">
            <v/>
          </cell>
          <cell r="Z434" t="str">
            <v/>
          </cell>
          <cell r="AA434" t="str">
            <v xml:space="preserve"> </v>
          </cell>
          <cell r="AB434" t="str">
            <v xml:space="preserve"> </v>
          </cell>
          <cell r="AC434" t="str">
            <v>2001-048</v>
          </cell>
        </row>
        <row r="435">
          <cell r="A435">
            <v>431</v>
          </cell>
          <cell r="B435" t="str">
            <v>KODECO ENERGY COMPANY LTD.</v>
          </cell>
          <cell r="C435" t="str">
            <v>KE 30 - 1</v>
          </cell>
          <cell r="D435" t="str">
            <v/>
          </cell>
          <cell r="E435" t="str">
            <v/>
          </cell>
          <cell r="F435" t="str">
            <v>Sep Liq</v>
          </cell>
          <cell r="G435" t="str">
            <v>79A-2800</v>
          </cell>
          <cell r="H435" t="str">
            <v>1800 Psi</v>
          </cell>
          <cell r="I435" t="str">
            <v>1000 cc</v>
          </cell>
          <cell r="J435">
            <v>36988</v>
          </cell>
          <cell r="K435" t="str">
            <v>12:00-12:30</v>
          </cell>
          <cell r="L435">
            <v>252</v>
          </cell>
          <cell r="M435">
            <v>78</v>
          </cell>
          <cell r="N435">
            <v>36999</v>
          </cell>
          <cell r="O435">
            <v>242</v>
          </cell>
          <cell r="P435">
            <v>76</v>
          </cell>
          <cell r="Q435" t="str">
            <v>Bintang Silaen</v>
          </cell>
          <cell r="R435" t="str">
            <v/>
          </cell>
          <cell r="S435" t="str">
            <v>WIG - 4147</v>
          </cell>
          <cell r="T435" t="str">
            <v>Halliburton</v>
          </cell>
          <cell r="U435" t="str">
            <v/>
          </cell>
          <cell r="V435" t="str">
            <v/>
          </cell>
          <cell r="W435" t="str">
            <v/>
          </cell>
          <cell r="X435" t="str">
            <v/>
          </cell>
          <cell r="Y435" t="str">
            <v/>
          </cell>
          <cell r="Z435" t="str">
            <v/>
          </cell>
          <cell r="AA435" t="str">
            <v/>
          </cell>
          <cell r="AB435" t="str">
            <v/>
          </cell>
          <cell r="AC435" t="str">
            <v>2001-048</v>
          </cell>
        </row>
        <row r="436">
          <cell r="A436">
            <v>432</v>
          </cell>
          <cell r="B436" t="str">
            <v>SANTA FE ENERGY RESOURCES (JABUNG) LTD.</v>
          </cell>
          <cell r="C436" t="str">
            <v>RIPAH#2</v>
          </cell>
          <cell r="D436">
            <v>1</v>
          </cell>
          <cell r="E436" t="str">
            <v/>
          </cell>
          <cell r="F436" t="str">
            <v>Sep Liq</v>
          </cell>
          <cell r="G436" t="str">
            <v>WIA 9655</v>
          </cell>
          <cell r="H436" t="str">
            <v>1800 Psi</v>
          </cell>
          <cell r="I436" t="str">
            <v>1000 cc</v>
          </cell>
          <cell r="J436">
            <v>36988</v>
          </cell>
          <cell r="K436" t="str">
            <v>21:10-21:32</v>
          </cell>
          <cell r="L436">
            <v>242</v>
          </cell>
          <cell r="M436">
            <v>86</v>
          </cell>
          <cell r="N436">
            <v>36999</v>
          </cell>
          <cell r="O436">
            <v>236</v>
          </cell>
          <cell r="P436">
            <v>76</v>
          </cell>
          <cell r="Q436" t="str">
            <v>Bintang Silaen</v>
          </cell>
          <cell r="R436" t="str">
            <v xml:space="preserve"> </v>
          </cell>
          <cell r="S436" t="str">
            <v>5303 EA</v>
          </cell>
          <cell r="T436" t="str">
            <v>Schlumberger Cilandak</v>
          </cell>
          <cell r="U436" t="str">
            <v/>
          </cell>
          <cell r="V436" t="str">
            <v/>
          </cell>
          <cell r="W436" t="str">
            <v/>
          </cell>
          <cell r="X436" t="str">
            <v/>
          </cell>
          <cell r="Y436" t="str">
            <v/>
          </cell>
          <cell r="Z436" t="str">
            <v/>
          </cell>
          <cell r="AA436" t="str">
            <v xml:space="preserve"> </v>
          </cell>
          <cell r="AB436" t="str">
            <v xml:space="preserve"> </v>
          </cell>
          <cell r="AC436" t="str">
            <v>2001-048</v>
          </cell>
        </row>
        <row r="437">
          <cell r="A437">
            <v>433</v>
          </cell>
          <cell r="B437" t="str">
            <v>SANTA FE ENERGY RESOURCES (JABUNG) LTD.</v>
          </cell>
          <cell r="C437" t="str">
            <v>RIPAH#2</v>
          </cell>
          <cell r="D437">
            <v>1</v>
          </cell>
          <cell r="E437" t="str">
            <v/>
          </cell>
          <cell r="F437" t="str">
            <v>PDS-BHS Run#3</v>
          </cell>
          <cell r="G437" t="str">
            <v>CL.0105</v>
          </cell>
          <cell r="H437" t="str">
            <v>LUXFER</v>
          </cell>
          <cell r="I437" t="str">
            <v>500 cc</v>
          </cell>
          <cell r="J437">
            <v>37003</v>
          </cell>
          <cell r="K437">
            <v>0.60416666699999999</v>
          </cell>
          <cell r="L437">
            <v>0</v>
          </cell>
          <cell r="M437" t="str">
            <v>-</v>
          </cell>
          <cell r="N437">
            <v>37012</v>
          </cell>
          <cell r="O437">
            <v>0</v>
          </cell>
          <cell r="P437">
            <v>120</v>
          </cell>
          <cell r="Q437" t="str">
            <v>Supriyanto</v>
          </cell>
          <cell r="R437" t="str">
            <v/>
          </cell>
          <cell r="S437" t="str">
            <v>4663 EA</v>
          </cell>
          <cell r="T437" t="str">
            <v>Schlumberger Cilandak</v>
          </cell>
          <cell r="U437" t="str">
            <v/>
          </cell>
          <cell r="V437" t="str">
            <v/>
          </cell>
          <cell r="W437" t="str">
            <v/>
          </cell>
          <cell r="X437" t="str">
            <v/>
          </cell>
          <cell r="Y437" t="str">
            <v/>
          </cell>
          <cell r="Z437" t="str">
            <v/>
          </cell>
          <cell r="AA437" t="str">
            <v/>
          </cell>
          <cell r="AB437" t="str">
            <v/>
          </cell>
          <cell r="AC437" t="str">
            <v>2001-048</v>
          </cell>
        </row>
        <row r="438">
          <cell r="A438">
            <v>434</v>
          </cell>
          <cell r="B438" t="str">
            <v>SANTA FE ENERGY RESOURCES (JABUNG) LTD.</v>
          </cell>
          <cell r="C438" t="str">
            <v>RIPAH#2</v>
          </cell>
          <cell r="D438">
            <v>1</v>
          </cell>
          <cell r="E438" t="str">
            <v/>
          </cell>
          <cell r="F438" t="str">
            <v>PDS-BHS Run#2A</v>
          </cell>
          <cell r="G438" t="str">
            <v>CLI.0037</v>
          </cell>
          <cell r="H438" t="str">
            <v>LUXFER</v>
          </cell>
          <cell r="I438" t="str">
            <v>500 cc</v>
          </cell>
          <cell r="J438">
            <v>37003</v>
          </cell>
          <cell r="K438">
            <v>0.48263888900000002</v>
          </cell>
          <cell r="L438">
            <v>1000</v>
          </cell>
          <cell r="M438" t="str">
            <v>-</v>
          </cell>
          <cell r="N438">
            <v>37012</v>
          </cell>
          <cell r="O438">
            <v>960</v>
          </cell>
          <cell r="P438">
            <v>120</v>
          </cell>
          <cell r="Q438" t="str">
            <v>Supriyanto</v>
          </cell>
          <cell r="R438" t="str">
            <v/>
          </cell>
          <cell r="S438" t="str">
            <v>5711 EA</v>
          </cell>
          <cell r="T438" t="str">
            <v>Schlumberger Cilandak</v>
          </cell>
          <cell r="U438" t="str">
            <v/>
          </cell>
          <cell r="V438" t="str">
            <v>29/01/2002</v>
          </cell>
          <cell r="W438" t="str">
            <v>A.Budi</v>
          </cell>
          <cell r="X438" t="str">
            <v/>
          </cell>
          <cell r="Y438" t="str">
            <v/>
          </cell>
          <cell r="Z438" t="str">
            <v/>
          </cell>
          <cell r="AA438" t="str">
            <v/>
          </cell>
          <cell r="AB438" t="str">
            <v/>
          </cell>
          <cell r="AC438" t="str">
            <v>2001-048</v>
          </cell>
        </row>
        <row r="439">
          <cell r="A439">
            <v>435</v>
          </cell>
          <cell r="B439" t="str">
            <v>SANTA FE ENERGY RESOURCES (JABUNG) LTD.</v>
          </cell>
          <cell r="C439" t="str">
            <v>RIPAH#2</v>
          </cell>
          <cell r="D439">
            <v>2</v>
          </cell>
          <cell r="E439" t="str">
            <v/>
          </cell>
          <cell r="F439" t="str">
            <v>PDS-BHS Run#1</v>
          </cell>
          <cell r="G439" t="str">
            <v>CL.0109</v>
          </cell>
          <cell r="H439" t="str">
            <v>LUXFER</v>
          </cell>
          <cell r="I439" t="str">
            <v>500 cc</v>
          </cell>
          <cell r="J439">
            <v>37003</v>
          </cell>
          <cell r="K439">
            <v>0.19791666666666666</v>
          </cell>
          <cell r="L439">
            <v>1000</v>
          </cell>
          <cell r="M439" t="str">
            <v>-</v>
          </cell>
          <cell r="N439">
            <v>37012</v>
          </cell>
          <cell r="O439">
            <v>950</v>
          </cell>
          <cell r="P439">
            <v>120</v>
          </cell>
          <cell r="Q439" t="str">
            <v>Supriyanto</v>
          </cell>
          <cell r="R439" t="str">
            <v xml:space="preserve"> </v>
          </cell>
          <cell r="S439" t="str">
            <v>4708 EA</v>
          </cell>
          <cell r="T439" t="str">
            <v>Schlumberger Cilandak</v>
          </cell>
          <cell r="U439" t="str">
            <v/>
          </cell>
          <cell r="V439" t="str">
            <v/>
          </cell>
          <cell r="W439" t="str">
            <v/>
          </cell>
          <cell r="X439" t="str">
            <v/>
          </cell>
          <cell r="Y439" t="str">
            <v/>
          </cell>
          <cell r="Z439" t="str">
            <v/>
          </cell>
          <cell r="AA439" t="str">
            <v xml:space="preserve"> </v>
          </cell>
          <cell r="AB439" t="str">
            <v xml:space="preserve"> </v>
          </cell>
          <cell r="AC439" t="str">
            <v>2001-048</v>
          </cell>
        </row>
        <row r="440">
          <cell r="A440">
            <v>436</v>
          </cell>
          <cell r="B440" t="str">
            <v>SANTA FE ENERGY RESOURCES (JABUNG) LTD.</v>
          </cell>
          <cell r="C440" t="str">
            <v>RIPAH#2</v>
          </cell>
          <cell r="D440" t="str">
            <v>2A</v>
          </cell>
          <cell r="E440" t="str">
            <v/>
          </cell>
          <cell r="F440" t="str">
            <v>Gas Sample</v>
          </cell>
          <cell r="G440" t="str">
            <v>410 A</v>
          </cell>
          <cell r="H440" t="str">
            <v>LUXFER</v>
          </cell>
          <cell r="I440" t="str">
            <v>21 Litres</v>
          </cell>
          <cell r="J440">
            <v>37135</v>
          </cell>
          <cell r="K440" t="str">
            <v>7:00-7:30</v>
          </cell>
          <cell r="L440">
            <v>125</v>
          </cell>
          <cell r="M440">
            <v>90</v>
          </cell>
          <cell r="N440" t="str">
            <v>SEP /03/01</v>
          </cell>
          <cell r="O440">
            <v>115</v>
          </cell>
          <cell r="P440">
            <v>75</v>
          </cell>
          <cell r="Q440" t="str">
            <v>Supriyanto</v>
          </cell>
          <cell r="R440" t="str">
            <v xml:space="preserve"> </v>
          </cell>
          <cell r="S440" t="str">
            <v>5003 EA</v>
          </cell>
          <cell r="T440" t="str">
            <v>Schlumberger Cilandak</v>
          </cell>
          <cell r="U440" t="str">
            <v/>
          </cell>
          <cell r="V440" t="str">
            <v/>
          </cell>
          <cell r="W440" t="str">
            <v/>
          </cell>
          <cell r="X440" t="str">
            <v/>
          </cell>
          <cell r="Y440" t="str">
            <v/>
          </cell>
          <cell r="Z440" t="str">
            <v/>
          </cell>
          <cell r="AA440" t="str">
            <v xml:space="preserve"> </v>
          </cell>
          <cell r="AB440" t="str">
            <v xml:space="preserve"> </v>
          </cell>
          <cell r="AC440" t="str">
            <v>2001-049</v>
          </cell>
        </row>
        <row r="441">
          <cell r="A441">
            <v>437</v>
          </cell>
          <cell r="B441" t="str">
            <v>SANTA FE ENERGY RESOURCES (JABUNG) LTD.</v>
          </cell>
          <cell r="C441" t="str">
            <v>RIPAH#2</v>
          </cell>
          <cell r="D441" t="str">
            <v>2A</v>
          </cell>
          <cell r="E441" t="str">
            <v/>
          </cell>
          <cell r="F441" t="str">
            <v>Gas Sample</v>
          </cell>
          <cell r="G441" t="str">
            <v>440 A</v>
          </cell>
          <cell r="H441" t="str">
            <v>LUXFER</v>
          </cell>
          <cell r="I441" t="str">
            <v>21 Litres</v>
          </cell>
          <cell r="J441">
            <v>36983</v>
          </cell>
          <cell r="K441" t="str">
            <v>15:00-15:15</v>
          </cell>
          <cell r="L441">
            <v>94</v>
          </cell>
          <cell r="M441">
            <v>100</v>
          </cell>
          <cell r="N441">
            <v>36993</v>
          </cell>
          <cell r="O441">
            <v>95</v>
          </cell>
          <cell r="P441">
            <v>120</v>
          </cell>
          <cell r="Q441" t="str">
            <v>Supriyanto</v>
          </cell>
          <cell r="R441" t="str">
            <v/>
          </cell>
          <cell r="S441" t="str">
            <v>5026 EA</v>
          </cell>
          <cell r="T441" t="str">
            <v>Schlumberger Cilandak</v>
          </cell>
          <cell r="U441" t="str">
            <v/>
          </cell>
          <cell r="V441" t="str">
            <v/>
          </cell>
          <cell r="W441" t="str">
            <v/>
          </cell>
          <cell r="X441" t="str">
            <v/>
          </cell>
          <cell r="Y441" t="str">
            <v/>
          </cell>
          <cell r="Z441" t="str">
            <v/>
          </cell>
          <cell r="AA441" t="str">
            <v/>
          </cell>
          <cell r="AB441" t="str">
            <v/>
          </cell>
          <cell r="AC441" t="str">
            <v>2001-049</v>
          </cell>
        </row>
        <row r="442">
          <cell r="A442">
            <v>438</v>
          </cell>
          <cell r="B442" t="str">
            <v>SANTA FE ENERGY RESOURCES (JABUNG) LTD.</v>
          </cell>
          <cell r="C442" t="str">
            <v>RIPAH#2</v>
          </cell>
          <cell r="D442" t="str">
            <v>2A</v>
          </cell>
          <cell r="E442" t="str">
            <v/>
          </cell>
          <cell r="F442" t="str">
            <v>Gas Sample</v>
          </cell>
          <cell r="G442" t="str">
            <v>1508 A</v>
          </cell>
          <cell r="H442" t="str">
            <v>LUXFER</v>
          </cell>
          <cell r="I442" t="str">
            <v>21 Litres</v>
          </cell>
          <cell r="J442">
            <v>36983</v>
          </cell>
          <cell r="K442" t="str">
            <v>15:30-15:45</v>
          </cell>
          <cell r="L442">
            <v>94</v>
          </cell>
          <cell r="M442">
            <v>100</v>
          </cell>
          <cell r="N442">
            <v>36993</v>
          </cell>
          <cell r="O442">
            <v>95</v>
          </cell>
          <cell r="P442">
            <v>120</v>
          </cell>
          <cell r="Q442" t="str">
            <v>Supriyanto</v>
          </cell>
          <cell r="R442" t="str">
            <v/>
          </cell>
          <cell r="S442" t="str">
            <v>4718 EA</v>
          </cell>
          <cell r="T442" t="str">
            <v>Schlumberger Cilandak</v>
          </cell>
          <cell r="U442" t="str">
            <v/>
          </cell>
          <cell r="V442" t="str">
            <v/>
          </cell>
          <cell r="W442" t="str">
            <v/>
          </cell>
          <cell r="X442" t="str">
            <v/>
          </cell>
          <cell r="Y442" t="str">
            <v/>
          </cell>
          <cell r="Z442" t="str">
            <v/>
          </cell>
          <cell r="AA442" t="str">
            <v/>
          </cell>
          <cell r="AB442" t="str">
            <v/>
          </cell>
          <cell r="AC442" t="str">
            <v>2001-049</v>
          </cell>
        </row>
        <row r="443">
          <cell r="A443">
            <v>439</v>
          </cell>
          <cell r="B443" t="str">
            <v>SANTA FE ENERGY RESOURCES (JABUNG) LTD.</v>
          </cell>
          <cell r="C443" t="str">
            <v>RIPAH#2</v>
          </cell>
          <cell r="D443" t="str">
            <v>DST FRAC</v>
          </cell>
          <cell r="E443" t="str">
            <v/>
          </cell>
          <cell r="F443" t="str">
            <v>Sep Gas</v>
          </cell>
          <cell r="G443" t="str">
            <v>999 A</v>
          </cell>
          <cell r="H443" t="str">
            <v>LUXFER</v>
          </cell>
          <cell r="I443" t="str">
            <v>21 Litres</v>
          </cell>
          <cell r="J443">
            <v>36983</v>
          </cell>
          <cell r="K443" t="str">
            <v>14:45-15:00</v>
          </cell>
          <cell r="L443">
            <v>94</v>
          </cell>
          <cell r="M443">
            <v>100</v>
          </cell>
          <cell r="N443">
            <v>36993</v>
          </cell>
          <cell r="O443">
            <v>95</v>
          </cell>
          <cell r="P443">
            <v>120</v>
          </cell>
          <cell r="Q443" t="str">
            <v>Supriyanto</v>
          </cell>
          <cell r="R443" t="str">
            <v xml:space="preserve"> </v>
          </cell>
          <cell r="S443" t="str">
            <v>4781 EA</v>
          </cell>
          <cell r="T443" t="str">
            <v>Schlumberger Cilandak</v>
          </cell>
          <cell r="U443" t="str">
            <v/>
          </cell>
          <cell r="V443" t="str">
            <v/>
          </cell>
          <cell r="W443" t="str">
            <v/>
          </cell>
          <cell r="X443" t="str">
            <v/>
          </cell>
          <cell r="Y443" t="str">
            <v/>
          </cell>
          <cell r="Z443" t="str">
            <v/>
          </cell>
          <cell r="AA443" t="str">
            <v xml:space="preserve"> </v>
          </cell>
          <cell r="AB443" t="str">
            <v xml:space="preserve"> </v>
          </cell>
          <cell r="AC443" t="str">
            <v>2001-049</v>
          </cell>
        </row>
        <row r="444">
          <cell r="A444">
            <v>440</v>
          </cell>
          <cell r="B444" t="str">
            <v>SANTA FE ENERGY RESOURCES (JABUNG) LTD.</v>
          </cell>
          <cell r="C444" t="str">
            <v>RIPAH#2</v>
          </cell>
          <cell r="D444">
            <v>1</v>
          </cell>
          <cell r="E444" t="str">
            <v/>
          </cell>
          <cell r="F444" t="str">
            <v>Sep Gas</v>
          </cell>
          <cell r="G444" t="str">
            <v>1746 A</v>
          </cell>
          <cell r="H444" t="str">
            <v>LUXFER</v>
          </cell>
          <cell r="I444" t="str">
            <v>21 Litres</v>
          </cell>
          <cell r="J444">
            <v>36983</v>
          </cell>
          <cell r="K444" t="str">
            <v>15:15-15:30</v>
          </cell>
          <cell r="L444">
            <v>94</v>
          </cell>
          <cell r="M444">
            <v>100</v>
          </cell>
          <cell r="N444">
            <v>36993</v>
          </cell>
          <cell r="O444">
            <v>95</v>
          </cell>
          <cell r="P444">
            <v>120</v>
          </cell>
          <cell r="Q444" t="str">
            <v>Supriyanto</v>
          </cell>
          <cell r="R444" t="str">
            <v xml:space="preserve"> </v>
          </cell>
          <cell r="S444" t="str">
            <v>4949 A</v>
          </cell>
          <cell r="T444" t="str">
            <v>Schlumberger Cilandak</v>
          </cell>
          <cell r="U444" t="str">
            <v/>
          </cell>
          <cell r="V444" t="str">
            <v/>
          </cell>
          <cell r="W444" t="str">
            <v/>
          </cell>
          <cell r="X444" t="str">
            <v/>
          </cell>
          <cell r="Y444" t="str">
            <v/>
          </cell>
          <cell r="Z444" t="str">
            <v/>
          </cell>
          <cell r="AA444" t="str">
            <v xml:space="preserve"> </v>
          </cell>
          <cell r="AB444" t="str">
            <v xml:space="preserve"> </v>
          </cell>
          <cell r="AC444" t="str">
            <v>2001-049</v>
          </cell>
        </row>
        <row r="445">
          <cell r="A445">
            <v>441</v>
          </cell>
          <cell r="B445" t="str">
            <v>SANTA FE ENERGY RESOURCES (JABUNG) LTD.</v>
          </cell>
          <cell r="C445" t="str">
            <v>RIPAH#2</v>
          </cell>
          <cell r="D445">
            <v>1</v>
          </cell>
          <cell r="E445" t="str">
            <v/>
          </cell>
          <cell r="F445" t="str">
            <v>Sep Gas</v>
          </cell>
          <cell r="G445" t="str">
            <v>1496 A</v>
          </cell>
          <cell r="H445" t="str">
            <v>LUXFER</v>
          </cell>
          <cell r="I445" t="str">
            <v>20 Litres</v>
          </cell>
          <cell r="J445">
            <v>36983</v>
          </cell>
          <cell r="K445" t="str">
            <v>15:45-16:00</v>
          </cell>
          <cell r="L445">
            <v>94</v>
          </cell>
          <cell r="M445">
            <v>100</v>
          </cell>
          <cell r="N445">
            <v>36993</v>
          </cell>
          <cell r="O445">
            <v>95</v>
          </cell>
          <cell r="P445">
            <v>120</v>
          </cell>
          <cell r="Q445" t="str">
            <v>Supriyanto</v>
          </cell>
          <cell r="R445" t="str">
            <v/>
          </cell>
          <cell r="S445" t="str">
            <v>0463 A</v>
          </cell>
          <cell r="T445" t="str">
            <v>Schlumberger Cilandak</v>
          </cell>
          <cell r="U445" t="str">
            <v/>
          </cell>
          <cell r="V445" t="str">
            <v/>
          </cell>
          <cell r="W445" t="str">
            <v/>
          </cell>
          <cell r="X445" t="str">
            <v/>
          </cell>
          <cell r="Y445" t="str">
            <v/>
          </cell>
          <cell r="Z445" t="str">
            <v/>
          </cell>
          <cell r="AA445" t="str">
            <v/>
          </cell>
          <cell r="AB445" t="str">
            <v/>
          </cell>
          <cell r="AC445" t="str">
            <v>2001-049</v>
          </cell>
        </row>
        <row r="446">
          <cell r="A446">
            <v>442</v>
          </cell>
          <cell r="B446" t="str">
            <v>SANTA FE ENERGY RESOURCES (JABUNG) LTD.</v>
          </cell>
          <cell r="C446" t="str">
            <v>RIPAH#2</v>
          </cell>
          <cell r="D446">
            <v>1</v>
          </cell>
          <cell r="E446" t="str">
            <v/>
          </cell>
          <cell r="F446" t="str">
            <v>Sep Liq</v>
          </cell>
          <cell r="G446" t="str">
            <v>WIE-3909</v>
          </cell>
          <cell r="H446" t="str">
            <v>1800 Psi</v>
          </cell>
          <cell r="I446" t="str">
            <v>1000 cc</v>
          </cell>
          <cell r="J446">
            <v>36983</v>
          </cell>
          <cell r="K446" t="str">
            <v>14:30-15:00</v>
          </cell>
          <cell r="L446">
            <v>94</v>
          </cell>
          <cell r="M446">
            <v>100</v>
          </cell>
          <cell r="N446">
            <v>36993</v>
          </cell>
          <cell r="O446">
            <v>55</v>
          </cell>
          <cell r="P446">
            <v>76</v>
          </cell>
          <cell r="Q446" t="str">
            <v>Supriyanto</v>
          </cell>
          <cell r="R446" t="str">
            <v/>
          </cell>
          <cell r="S446" t="str">
            <v>4725 A</v>
          </cell>
          <cell r="T446" t="str">
            <v>Schlumberger Cilandak</v>
          </cell>
          <cell r="U446" t="str">
            <v/>
          </cell>
          <cell r="V446" t="str">
            <v/>
          </cell>
          <cell r="W446" t="str">
            <v/>
          </cell>
          <cell r="X446" t="str">
            <v/>
          </cell>
          <cell r="Y446" t="str">
            <v/>
          </cell>
          <cell r="Z446" t="str">
            <v/>
          </cell>
          <cell r="AA446" t="str">
            <v/>
          </cell>
          <cell r="AB446" t="str">
            <v/>
          </cell>
          <cell r="AC446" t="str">
            <v>2001-049</v>
          </cell>
        </row>
        <row r="447">
          <cell r="A447">
            <v>443</v>
          </cell>
          <cell r="B447" t="str">
            <v>SANTA FE ENERGY RESOURCES (JABUNG) LTD.</v>
          </cell>
          <cell r="C447" t="str">
            <v>RIPAH#2</v>
          </cell>
          <cell r="D447">
            <v>1</v>
          </cell>
          <cell r="E447" t="str">
            <v/>
          </cell>
          <cell r="F447" t="str">
            <v>Sep Liq</v>
          </cell>
          <cell r="G447" t="str">
            <v>79A 2805</v>
          </cell>
          <cell r="H447" t="str">
            <v>1800 Psi</v>
          </cell>
          <cell r="I447" t="str">
            <v>1000 cc</v>
          </cell>
          <cell r="J447">
            <v>36983</v>
          </cell>
          <cell r="K447" t="str">
            <v>15:00-15:30</v>
          </cell>
          <cell r="L447">
            <v>94</v>
          </cell>
          <cell r="M447">
            <v>100</v>
          </cell>
          <cell r="N447">
            <v>36993</v>
          </cell>
          <cell r="O447">
            <v>58</v>
          </cell>
          <cell r="P447">
            <v>76</v>
          </cell>
          <cell r="Q447" t="str">
            <v>Supriyanto</v>
          </cell>
          <cell r="R447" t="str">
            <v/>
          </cell>
          <cell r="S447" t="str">
            <v>2627 A</v>
          </cell>
          <cell r="T447" t="str">
            <v>Schlumberger Cilandak</v>
          </cell>
          <cell r="U447" t="str">
            <v/>
          </cell>
          <cell r="V447" t="str">
            <v/>
          </cell>
          <cell r="W447" t="str">
            <v/>
          </cell>
          <cell r="X447" t="str">
            <v/>
          </cell>
          <cell r="Y447" t="str">
            <v/>
          </cell>
          <cell r="Z447" t="str">
            <v/>
          </cell>
          <cell r="AA447" t="str">
            <v/>
          </cell>
          <cell r="AB447" t="str">
            <v/>
          </cell>
          <cell r="AC447" t="str">
            <v>2001-049</v>
          </cell>
        </row>
        <row r="448">
          <cell r="A448">
            <v>444</v>
          </cell>
          <cell r="B448" t="str">
            <v>SANTA FE ENERGY RESOURCES (JABUNG) LTD.</v>
          </cell>
          <cell r="C448" t="str">
            <v>RIPAH#2</v>
          </cell>
          <cell r="D448" t="str">
            <v>2A</v>
          </cell>
          <cell r="E448" t="str">
            <v/>
          </cell>
          <cell r="F448" t="str">
            <v>Sep Liq</v>
          </cell>
          <cell r="G448" t="str">
            <v>70A 789</v>
          </cell>
          <cell r="H448" t="str">
            <v>1800 Psi</v>
          </cell>
          <cell r="I448" t="str">
            <v>1000 cc</v>
          </cell>
          <cell r="J448">
            <v>36983</v>
          </cell>
          <cell r="K448" t="str">
            <v>15:30-16:00</v>
          </cell>
          <cell r="L448">
            <v>94</v>
          </cell>
          <cell r="M448">
            <v>100</v>
          </cell>
          <cell r="N448">
            <v>36993</v>
          </cell>
          <cell r="O448">
            <v>60</v>
          </cell>
          <cell r="P448">
            <v>76</v>
          </cell>
          <cell r="Q448" t="str">
            <v>Supriyanto</v>
          </cell>
          <cell r="R448" t="str">
            <v xml:space="preserve"> </v>
          </cell>
          <cell r="S448" t="str">
            <v>4719 A</v>
          </cell>
          <cell r="T448" t="str">
            <v>Schlumberger Cilandak</v>
          </cell>
          <cell r="U448" t="str">
            <v/>
          </cell>
          <cell r="V448" t="str">
            <v/>
          </cell>
          <cell r="W448" t="str">
            <v/>
          </cell>
          <cell r="X448" t="str">
            <v/>
          </cell>
          <cell r="Y448" t="str">
            <v/>
          </cell>
          <cell r="Z448" t="str">
            <v/>
          </cell>
          <cell r="AA448" t="str">
            <v xml:space="preserve"> </v>
          </cell>
          <cell r="AB448" t="str">
            <v xml:space="preserve"> </v>
          </cell>
          <cell r="AC448" t="str">
            <v>2001-049</v>
          </cell>
        </row>
        <row r="449">
          <cell r="A449">
            <v>445</v>
          </cell>
          <cell r="B449" t="str">
            <v>SANTA FE ENERGY RESOURCES (JABUNG) LTD.</v>
          </cell>
          <cell r="C449" t="str">
            <v>RIPAH#2</v>
          </cell>
          <cell r="D449" t="str">
            <v>2A</v>
          </cell>
          <cell r="E449" t="str">
            <v/>
          </cell>
          <cell r="F449" t="str">
            <v>Gas Sample</v>
          </cell>
          <cell r="G449" t="str">
            <v>1429 A</v>
          </cell>
          <cell r="H449" t="str">
            <v>LUXFER</v>
          </cell>
          <cell r="I449" t="str">
            <v>20 Litres</v>
          </cell>
          <cell r="J449">
            <v>37002</v>
          </cell>
          <cell r="K449" t="str">
            <v>20.00-20.30</v>
          </cell>
          <cell r="L449">
            <v>68</v>
          </cell>
          <cell r="M449">
            <v>83</v>
          </cell>
          <cell r="N449">
            <v>37012</v>
          </cell>
          <cell r="O449">
            <v>70</v>
          </cell>
          <cell r="P449">
            <v>120</v>
          </cell>
          <cell r="Q449" t="str">
            <v>Supriyanto</v>
          </cell>
          <cell r="R449" t="str">
            <v/>
          </cell>
          <cell r="S449" t="str">
            <v>3190 A</v>
          </cell>
          <cell r="T449" t="str">
            <v>Schlumberger Cilandak</v>
          </cell>
          <cell r="U449" t="str">
            <v/>
          </cell>
          <cell r="V449" t="str">
            <v/>
          </cell>
          <cell r="W449" t="str">
            <v/>
          </cell>
          <cell r="X449" t="str">
            <v/>
          </cell>
          <cell r="Y449" t="str">
            <v/>
          </cell>
          <cell r="Z449" t="str">
            <v/>
          </cell>
          <cell r="AA449" t="str">
            <v/>
          </cell>
          <cell r="AB449" t="str">
            <v/>
          </cell>
          <cell r="AC449" t="str">
            <v>2001-049</v>
          </cell>
        </row>
        <row r="450">
          <cell r="A450">
            <v>446</v>
          </cell>
          <cell r="B450" t="str">
            <v>SANTA FE ENERGY RESOURCES (JABUNG) LTD.</v>
          </cell>
          <cell r="C450" t="str">
            <v>RIPAH#2</v>
          </cell>
          <cell r="D450" t="str">
            <v>2A</v>
          </cell>
          <cell r="E450" t="str">
            <v/>
          </cell>
          <cell r="F450" t="str">
            <v>Gas Sample</v>
          </cell>
          <cell r="G450" t="str">
            <v>1501 A</v>
          </cell>
          <cell r="H450" t="str">
            <v>LUXFER</v>
          </cell>
          <cell r="I450" t="str">
            <v>20 Litres</v>
          </cell>
          <cell r="J450">
            <v>37002</v>
          </cell>
          <cell r="K450" t="str">
            <v>19.00-19.30</v>
          </cell>
          <cell r="L450">
            <v>66</v>
          </cell>
          <cell r="M450">
            <v>83</v>
          </cell>
          <cell r="N450">
            <v>37012</v>
          </cell>
          <cell r="O450">
            <v>70</v>
          </cell>
          <cell r="P450">
            <v>120</v>
          </cell>
          <cell r="Q450" t="str">
            <v>Supriyanto</v>
          </cell>
          <cell r="R450" t="str">
            <v/>
          </cell>
          <cell r="S450" t="str">
            <v>5798 A</v>
          </cell>
          <cell r="T450" t="str">
            <v>Schlumberger Cilandak</v>
          </cell>
          <cell r="U450" t="str">
            <v/>
          </cell>
          <cell r="V450" t="str">
            <v/>
          </cell>
          <cell r="W450" t="str">
            <v/>
          </cell>
          <cell r="X450" t="str">
            <v/>
          </cell>
          <cell r="Y450" t="str">
            <v/>
          </cell>
          <cell r="Z450" t="str">
            <v/>
          </cell>
          <cell r="AA450" t="str">
            <v/>
          </cell>
          <cell r="AB450" t="str">
            <v/>
          </cell>
          <cell r="AC450" t="str">
            <v>2001-049</v>
          </cell>
        </row>
        <row r="451">
          <cell r="A451">
            <v>447</v>
          </cell>
          <cell r="B451" t="str">
            <v>SANTA FE ENERGY RESOURCES (JABUNG) LTD.</v>
          </cell>
          <cell r="C451" t="str">
            <v>RIPAH#2</v>
          </cell>
          <cell r="D451" t="str">
            <v>DSTFRAC</v>
          </cell>
          <cell r="E451" t="str">
            <v/>
          </cell>
          <cell r="F451" t="str">
            <v>Gas Sample</v>
          </cell>
          <cell r="G451" t="str">
            <v>615 A</v>
          </cell>
          <cell r="H451" t="str">
            <v>LUXFER</v>
          </cell>
          <cell r="I451" t="str">
            <v>20 Litres</v>
          </cell>
          <cell r="J451">
            <v>37002</v>
          </cell>
          <cell r="K451" t="str">
            <v>18.00-18.30</v>
          </cell>
          <cell r="L451">
            <v>60</v>
          </cell>
          <cell r="M451">
            <v>82</v>
          </cell>
          <cell r="N451">
            <v>37012</v>
          </cell>
          <cell r="O451">
            <v>70</v>
          </cell>
          <cell r="P451">
            <v>120</v>
          </cell>
          <cell r="Q451" t="str">
            <v>Supriyanto</v>
          </cell>
          <cell r="R451" t="str">
            <v xml:space="preserve"> </v>
          </cell>
          <cell r="S451" t="str">
            <v>1714 A</v>
          </cell>
          <cell r="T451" t="str">
            <v>Schlumberger Cilandak</v>
          </cell>
          <cell r="U451" t="str">
            <v/>
          </cell>
          <cell r="V451" t="str">
            <v/>
          </cell>
          <cell r="W451" t="str">
            <v/>
          </cell>
          <cell r="X451" t="str">
            <v/>
          </cell>
          <cell r="Y451" t="str">
            <v/>
          </cell>
          <cell r="Z451" t="str">
            <v/>
          </cell>
          <cell r="AA451" t="str">
            <v xml:space="preserve"> </v>
          </cell>
          <cell r="AB451" t="str">
            <v xml:space="preserve"> </v>
          </cell>
          <cell r="AC451" t="str">
            <v>2001-049</v>
          </cell>
        </row>
        <row r="452">
          <cell r="A452">
            <v>448</v>
          </cell>
          <cell r="B452" t="str">
            <v>SANTA FE ENERGY RESOURCES (JABUNG) LTD.</v>
          </cell>
          <cell r="C452" t="str">
            <v>RIPAH#2</v>
          </cell>
          <cell r="D452" t="str">
            <v>DSTFRAC</v>
          </cell>
          <cell r="E452" t="str">
            <v/>
          </cell>
          <cell r="F452" t="str">
            <v>Gas Sample</v>
          </cell>
          <cell r="G452" t="str">
            <v>1528 A</v>
          </cell>
          <cell r="H452" t="str">
            <v>LUXFER</v>
          </cell>
          <cell r="I452" t="str">
            <v>20 Litres</v>
          </cell>
          <cell r="J452">
            <v>37002</v>
          </cell>
          <cell r="K452" t="str">
            <v>18.00-18.30</v>
          </cell>
          <cell r="L452">
            <v>60</v>
          </cell>
          <cell r="M452">
            <v>82</v>
          </cell>
          <cell r="N452">
            <v>37012</v>
          </cell>
          <cell r="O452">
            <v>70</v>
          </cell>
          <cell r="P452">
            <v>120</v>
          </cell>
          <cell r="Q452" t="str">
            <v>Supriyanto</v>
          </cell>
          <cell r="R452" t="str">
            <v>-</v>
          </cell>
          <cell r="S452" t="str">
            <v>-</v>
          </cell>
          <cell r="T452" t="str">
            <v>-</v>
          </cell>
          <cell r="U452" t="str">
            <v>-</v>
          </cell>
          <cell r="V452" t="str">
            <v/>
          </cell>
          <cell r="W452" t="str">
            <v/>
          </cell>
          <cell r="X452" t="str">
            <v/>
          </cell>
          <cell r="Y452" t="str">
            <v/>
          </cell>
          <cell r="Z452" t="str">
            <v/>
          </cell>
          <cell r="AA452" t="str">
            <v/>
          </cell>
          <cell r="AB452" t="str">
            <v/>
          </cell>
          <cell r="AC452" t="str">
            <v>2001-049</v>
          </cell>
        </row>
        <row r="453">
          <cell r="A453">
            <v>449</v>
          </cell>
          <cell r="B453" t="str">
            <v>SANTA FE ENERGY RESOURCES (JABUNG) LTD.</v>
          </cell>
          <cell r="C453" t="str">
            <v>RIPAH#2</v>
          </cell>
          <cell r="D453" t="str">
            <v>DSTFRAC</v>
          </cell>
          <cell r="E453" t="str">
            <v/>
          </cell>
          <cell r="F453" t="str">
            <v>Gas Sample</v>
          </cell>
          <cell r="G453" t="str">
            <v>1527 A</v>
          </cell>
          <cell r="H453" t="str">
            <v>LUXFER</v>
          </cell>
          <cell r="I453" t="str">
            <v>20 Litres</v>
          </cell>
          <cell r="J453">
            <v>37002</v>
          </cell>
          <cell r="K453" t="str">
            <v>18.30-19.00</v>
          </cell>
          <cell r="L453">
            <v>63</v>
          </cell>
          <cell r="M453">
            <v>83</v>
          </cell>
          <cell r="N453">
            <v>37012</v>
          </cell>
          <cell r="O453">
            <v>70</v>
          </cell>
          <cell r="P453">
            <v>120</v>
          </cell>
          <cell r="Q453" t="str">
            <v>Supriyanto</v>
          </cell>
          <cell r="R453" t="str">
            <v>-</v>
          </cell>
          <cell r="S453" t="str">
            <v>-</v>
          </cell>
          <cell r="T453" t="str">
            <v>-</v>
          </cell>
          <cell r="U453" t="str">
            <v>-</v>
          </cell>
          <cell r="V453" t="str">
            <v/>
          </cell>
          <cell r="W453" t="str">
            <v/>
          </cell>
          <cell r="X453" t="str">
            <v/>
          </cell>
          <cell r="Y453" t="str">
            <v/>
          </cell>
          <cell r="Z453" t="str">
            <v/>
          </cell>
          <cell r="AA453" t="str">
            <v/>
          </cell>
          <cell r="AB453" t="str">
            <v/>
          </cell>
          <cell r="AC453" t="str">
            <v>2001-049</v>
          </cell>
        </row>
        <row r="454">
          <cell r="A454">
            <v>450</v>
          </cell>
          <cell r="B454" t="str">
            <v>SANTA FE ENERGY RESOURCES (JABUNG) LTD.</v>
          </cell>
          <cell r="C454" t="str">
            <v>RIPAH#2</v>
          </cell>
          <cell r="D454" t="str">
            <v>DSTFRAC</v>
          </cell>
          <cell r="E454" t="str">
            <v/>
          </cell>
          <cell r="F454" t="str">
            <v>Gas Sample</v>
          </cell>
          <cell r="G454" t="str">
            <v>1504 A</v>
          </cell>
          <cell r="H454" t="str">
            <v>LUXFER</v>
          </cell>
          <cell r="I454" t="str">
            <v>20 Litres</v>
          </cell>
          <cell r="J454">
            <v>37002</v>
          </cell>
          <cell r="K454" t="str">
            <v>17.30-18.00</v>
          </cell>
          <cell r="L454">
            <v>60</v>
          </cell>
          <cell r="M454">
            <v>83</v>
          </cell>
          <cell r="N454">
            <v>37012</v>
          </cell>
          <cell r="O454">
            <v>70</v>
          </cell>
          <cell r="P454">
            <v>120</v>
          </cell>
          <cell r="Q454" t="str">
            <v>Supriyanto</v>
          </cell>
          <cell r="R454" t="str">
            <v>-</v>
          </cell>
          <cell r="S454" t="str">
            <v>-</v>
          </cell>
          <cell r="T454" t="str">
            <v>-</v>
          </cell>
          <cell r="U454" t="str">
            <v>-</v>
          </cell>
          <cell r="V454" t="str">
            <v/>
          </cell>
          <cell r="W454" t="str">
            <v/>
          </cell>
          <cell r="X454" t="str">
            <v/>
          </cell>
          <cell r="Y454" t="str">
            <v/>
          </cell>
          <cell r="Z454" t="str">
            <v/>
          </cell>
          <cell r="AA454" t="str">
            <v/>
          </cell>
          <cell r="AB454" t="str">
            <v/>
          </cell>
          <cell r="AC454" t="str">
            <v>2001-049</v>
          </cell>
        </row>
        <row r="455">
          <cell r="A455">
            <v>451</v>
          </cell>
          <cell r="B455" t="str">
            <v>SANTA FE ENERGY RESOURCES (JABUNG) LTD.</v>
          </cell>
          <cell r="C455" t="str">
            <v>RIPAH#2</v>
          </cell>
          <cell r="D455" t="str">
            <v>DSTFRAC</v>
          </cell>
          <cell r="E455" t="str">
            <v/>
          </cell>
          <cell r="F455" t="str">
            <v>Sep Liq</v>
          </cell>
          <cell r="G455">
            <v>851020</v>
          </cell>
          <cell r="H455" t="str">
            <v>1800 Psi</v>
          </cell>
          <cell r="I455" t="str">
            <v>1000 cc</v>
          </cell>
          <cell r="J455">
            <v>37002</v>
          </cell>
          <cell r="K455" t="str">
            <v>18.30-19.15</v>
          </cell>
          <cell r="L455">
            <v>63</v>
          </cell>
          <cell r="M455">
            <v>83</v>
          </cell>
          <cell r="N455">
            <v>37012</v>
          </cell>
          <cell r="O455">
            <v>55</v>
          </cell>
          <cell r="P455">
            <v>76</v>
          </cell>
          <cell r="Q455" t="str">
            <v>Supriyanto</v>
          </cell>
          <cell r="R455" t="str">
            <v>-</v>
          </cell>
          <cell r="S455" t="str">
            <v>-</v>
          </cell>
          <cell r="T455" t="str">
            <v>-</v>
          </cell>
          <cell r="U455" t="str">
            <v>-</v>
          </cell>
          <cell r="V455" t="str">
            <v/>
          </cell>
          <cell r="W455" t="str">
            <v/>
          </cell>
          <cell r="X455" t="str">
            <v/>
          </cell>
          <cell r="Y455" t="str">
            <v/>
          </cell>
          <cell r="Z455" t="str">
            <v/>
          </cell>
          <cell r="AA455" t="str">
            <v/>
          </cell>
          <cell r="AB455" t="str">
            <v/>
          </cell>
          <cell r="AC455" t="str">
            <v>2001-049</v>
          </cell>
        </row>
        <row r="456">
          <cell r="A456">
            <v>452</v>
          </cell>
          <cell r="B456" t="str">
            <v>SANTA FE ENERGY RESOURCES (JABUNG) LTD.</v>
          </cell>
          <cell r="C456" t="str">
            <v>RIPAH#2</v>
          </cell>
          <cell r="D456" t="str">
            <v>DSTFRAC</v>
          </cell>
          <cell r="E456" t="str">
            <v/>
          </cell>
          <cell r="F456" t="str">
            <v>Sep Liq</v>
          </cell>
          <cell r="G456">
            <v>85101</v>
          </cell>
          <cell r="H456" t="str">
            <v>1800 Psi</v>
          </cell>
          <cell r="I456" t="str">
            <v>1000 cc</v>
          </cell>
          <cell r="J456">
            <v>37002</v>
          </cell>
          <cell r="K456" t="str">
            <v>18.30-19.00</v>
          </cell>
          <cell r="L456">
            <v>63</v>
          </cell>
          <cell r="M456">
            <v>83</v>
          </cell>
          <cell r="N456">
            <v>37012</v>
          </cell>
          <cell r="O456">
            <v>50</v>
          </cell>
          <cell r="P456">
            <v>76</v>
          </cell>
          <cell r="Q456" t="str">
            <v>Supriyanto</v>
          </cell>
          <cell r="R456" t="str">
            <v>-</v>
          </cell>
          <cell r="S456" t="str">
            <v>-</v>
          </cell>
          <cell r="T456" t="str">
            <v>-</v>
          </cell>
          <cell r="U456" t="str">
            <v>-</v>
          </cell>
          <cell r="V456" t="str">
            <v/>
          </cell>
          <cell r="W456" t="str">
            <v/>
          </cell>
          <cell r="X456" t="str">
            <v/>
          </cell>
          <cell r="Y456" t="str">
            <v/>
          </cell>
          <cell r="Z456" t="str">
            <v/>
          </cell>
          <cell r="AA456" t="str">
            <v/>
          </cell>
          <cell r="AB456" t="str">
            <v/>
          </cell>
          <cell r="AC456" t="str">
            <v>2001-049</v>
          </cell>
        </row>
        <row r="457">
          <cell r="A457">
            <v>453</v>
          </cell>
          <cell r="B457" t="str">
            <v>SANTA FE ENERGY RESOURCES (JABUNG) LTD.</v>
          </cell>
          <cell r="C457" t="str">
            <v>RIPAH#2</v>
          </cell>
          <cell r="D457" t="str">
            <v>DSTFRAC</v>
          </cell>
          <cell r="E457" t="str">
            <v/>
          </cell>
          <cell r="F457" t="str">
            <v>Sep Liq</v>
          </cell>
          <cell r="G457" t="str">
            <v>84A 00369</v>
          </cell>
          <cell r="H457" t="str">
            <v>1800 Psi</v>
          </cell>
          <cell r="I457" t="str">
            <v>1000 cc</v>
          </cell>
          <cell r="J457">
            <v>37002</v>
          </cell>
          <cell r="K457" t="str">
            <v>17.30-18.10</v>
          </cell>
          <cell r="L457">
            <v>60</v>
          </cell>
          <cell r="M457">
            <v>83</v>
          </cell>
          <cell r="N457">
            <v>37012</v>
          </cell>
          <cell r="O457">
            <v>50</v>
          </cell>
          <cell r="P457">
            <v>76</v>
          </cell>
          <cell r="Q457" t="str">
            <v>Supriyanto</v>
          </cell>
          <cell r="R457" t="str">
            <v>-</v>
          </cell>
          <cell r="S457" t="str">
            <v>-</v>
          </cell>
          <cell r="T457" t="str">
            <v>-</v>
          </cell>
          <cell r="U457" t="str">
            <v>-</v>
          </cell>
          <cell r="V457" t="str">
            <v/>
          </cell>
          <cell r="W457" t="str">
            <v/>
          </cell>
          <cell r="X457" t="str">
            <v/>
          </cell>
          <cell r="Y457" t="str">
            <v/>
          </cell>
          <cell r="Z457" t="str">
            <v/>
          </cell>
          <cell r="AA457" t="str">
            <v/>
          </cell>
          <cell r="AB457" t="str">
            <v/>
          </cell>
          <cell r="AC457" t="str">
            <v>2001-049</v>
          </cell>
        </row>
        <row r="458">
          <cell r="A458">
            <v>454</v>
          </cell>
          <cell r="B458" t="str">
            <v>JOB PERTAMINA - DEVON ENERGY (TUBAN).</v>
          </cell>
          <cell r="C458" t="str">
            <v>SUKOWATI # 2</v>
          </cell>
          <cell r="D458" t="str">
            <v>#1</v>
          </cell>
          <cell r="E458">
            <v>5516</v>
          </cell>
          <cell r="F458" t="str">
            <v>BHS GAS</v>
          </cell>
          <cell r="G458" t="str">
            <v/>
          </cell>
          <cell r="H458" t="str">
            <v/>
          </cell>
          <cell r="I458" t="str">
            <v/>
          </cell>
          <cell r="J458" t="str">
            <v>09/17/01</v>
          </cell>
          <cell r="K458" t="str">
            <v>16:00-16:15</v>
          </cell>
          <cell r="L458">
            <v>2376</v>
          </cell>
          <cell r="M458">
            <v>100</v>
          </cell>
          <cell r="N458" t="str">
            <v>00/04/01</v>
          </cell>
          <cell r="O458" t="str">
            <v/>
          </cell>
          <cell r="P458" t="str">
            <v/>
          </cell>
          <cell r="Q458" t="str">
            <v>-</v>
          </cell>
          <cell r="R458" t="str">
            <v xml:space="preserve"> </v>
          </cell>
          <cell r="S458" t="str">
            <v>MDT 0111</v>
          </cell>
          <cell r="T458" t="str">
            <v>Schlumberger</v>
          </cell>
          <cell r="U458" t="str">
            <v/>
          </cell>
          <cell r="V458" t="str">
            <v>Returned</v>
          </cell>
          <cell r="W458" t="str">
            <v/>
          </cell>
          <cell r="X458" t="str">
            <v/>
          </cell>
          <cell r="Y458" t="str">
            <v/>
          </cell>
          <cell r="Z458" t="str">
            <v/>
          </cell>
          <cell r="AA458" t="str">
            <v xml:space="preserve"> </v>
          </cell>
          <cell r="AB458" t="str">
            <v xml:space="preserve"> </v>
          </cell>
          <cell r="AC458" t="str">
            <v>2001-050</v>
          </cell>
        </row>
        <row r="459">
          <cell r="A459">
            <v>455</v>
          </cell>
          <cell r="B459" t="str">
            <v>JOB PERTAMINA - DEVON ENERGY (TUBAN).</v>
          </cell>
          <cell r="C459" t="str">
            <v>SUKOWATI # 2</v>
          </cell>
          <cell r="D459" t="str">
            <v>#1</v>
          </cell>
          <cell r="E459" t="str">
            <v>7558-7610 ft</v>
          </cell>
          <cell r="F459" t="str">
            <v>BHS Fluid</v>
          </cell>
          <cell r="G459" t="str">
            <v/>
          </cell>
          <cell r="H459" t="str">
            <v/>
          </cell>
          <cell r="I459" t="str">
            <v/>
          </cell>
          <cell r="J459" t="str">
            <v>09/17/01</v>
          </cell>
          <cell r="K459" t="str">
            <v>17:00</v>
          </cell>
          <cell r="L459">
            <v>10</v>
          </cell>
          <cell r="M459">
            <v>97</v>
          </cell>
          <cell r="N459">
            <v>37012</v>
          </cell>
          <cell r="O459" t="str">
            <v/>
          </cell>
          <cell r="P459" t="str">
            <v/>
          </cell>
          <cell r="Q459" t="str">
            <v>Supriyanto</v>
          </cell>
          <cell r="R459" t="str">
            <v xml:space="preserve"> </v>
          </cell>
          <cell r="S459" t="str">
            <v>048MRSC-EB2</v>
          </cell>
          <cell r="T459" t="str">
            <v>Schlumberger</v>
          </cell>
          <cell r="U459" t="str">
            <v/>
          </cell>
          <cell r="V459" t="str">
            <v>Returned</v>
          </cell>
          <cell r="W459" t="str">
            <v/>
          </cell>
          <cell r="X459" t="str">
            <v/>
          </cell>
          <cell r="Y459" t="str">
            <v/>
          </cell>
          <cell r="Z459" t="str">
            <v/>
          </cell>
          <cell r="AA459" t="str">
            <v xml:space="preserve"> </v>
          </cell>
          <cell r="AB459" t="str">
            <v xml:space="preserve"> </v>
          </cell>
          <cell r="AC459" t="str">
            <v>2001-051</v>
          </cell>
        </row>
        <row r="460">
          <cell r="A460">
            <v>456</v>
          </cell>
          <cell r="B460" t="str">
            <v>JOB PERTAMINA - DEVON ENERGY (TUBAN).</v>
          </cell>
          <cell r="C460" t="str">
            <v>SUKOWATI # 2</v>
          </cell>
          <cell r="D460" t="str">
            <v># 2</v>
          </cell>
          <cell r="E460" t="str">
            <v>7300 - 7328</v>
          </cell>
          <cell r="F460" t="str">
            <v>BHS Fluid</v>
          </cell>
          <cell r="G460" t="str">
            <v/>
          </cell>
          <cell r="H460" t="str">
            <v/>
          </cell>
          <cell r="I460" t="str">
            <v/>
          </cell>
          <cell r="J460" t="str">
            <v>09/23/01</v>
          </cell>
          <cell r="K460" t="str">
            <v>18.15-18.30</v>
          </cell>
          <cell r="L460">
            <v>195</v>
          </cell>
          <cell r="M460">
            <v>100</v>
          </cell>
          <cell r="N460">
            <v>37012</v>
          </cell>
          <cell r="O460">
            <v>188</v>
          </cell>
          <cell r="P460">
            <v>72</v>
          </cell>
          <cell r="Q460" t="str">
            <v>Bintang Silaen</v>
          </cell>
          <cell r="R460" t="str">
            <v xml:space="preserve"> </v>
          </cell>
          <cell r="S460" t="str">
            <v>MPSR 245</v>
          </cell>
          <cell r="T460" t="str">
            <v>Schlumberger</v>
          </cell>
          <cell r="U460" t="str">
            <v/>
          </cell>
          <cell r="V460" t="str">
            <v/>
          </cell>
          <cell r="W460" t="str">
            <v/>
          </cell>
          <cell r="X460" t="str">
            <v/>
          </cell>
          <cell r="Y460" t="str">
            <v/>
          </cell>
          <cell r="Z460" t="str">
            <v/>
          </cell>
          <cell r="AA460" t="str">
            <v xml:space="preserve"> </v>
          </cell>
          <cell r="AB460" t="str">
            <v>Warning Samples Contains H2S: 18000-19000 ppm</v>
          </cell>
          <cell r="AC460" t="str">
            <v>2001-051</v>
          </cell>
        </row>
        <row r="461">
          <cell r="A461">
            <v>457</v>
          </cell>
          <cell r="B461" t="str">
            <v>JOB PERTAMINA - DEVON ENERGY (TUBAN).</v>
          </cell>
          <cell r="C461" t="str">
            <v>SUKOWATI # 2</v>
          </cell>
          <cell r="D461" t="str">
            <v># 2</v>
          </cell>
          <cell r="E461" t="str">
            <v>7300 - 7328</v>
          </cell>
          <cell r="F461" t="str">
            <v>BHS Fluid</v>
          </cell>
          <cell r="G461" t="str">
            <v/>
          </cell>
          <cell r="H461" t="str">
            <v/>
          </cell>
          <cell r="I461" t="str">
            <v/>
          </cell>
          <cell r="J461" t="str">
            <v>09/23/01</v>
          </cell>
          <cell r="K461" t="str">
            <v>18.45-19.00</v>
          </cell>
          <cell r="L461">
            <v>195</v>
          </cell>
          <cell r="M461">
            <v>100</v>
          </cell>
          <cell r="N461">
            <v>37012</v>
          </cell>
          <cell r="O461">
            <v>189</v>
          </cell>
          <cell r="P461">
            <v>72</v>
          </cell>
          <cell r="Q461" t="str">
            <v>Bintang Silaen</v>
          </cell>
          <cell r="R461" t="str">
            <v/>
          </cell>
          <cell r="S461" t="str">
            <v>MPSR  708</v>
          </cell>
          <cell r="T461" t="str">
            <v>Schlumberger</v>
          </cell>
          <cell r="U461" t="str">
            <v/>
          </cell>
          <cell r="V461" t="str">
            <v/>
          </cell>
          <cell r="W461" t="str">
            <v/>
          </cell>
          <cell r="X461" t="str">
            <v/>
          </cell>
          <cell r="Y461" t="str">
            <v/>
          </cell>
          <cell r="Z461" t="str">
            <v/>
          </cell>
          <cell r="AA461" t="str">
            <v/>
          </cell>
          <cell r="AB461" t="str">
            <v>Warning Samples Contains H2S: 18000-19000 ppm</v>
          </cell>
          <cell r="AC461" t="str">
            <v>2001-051</v>
          </cell>
        </row>
        <row r="462">
          <cell r="A462">
            <v>458</v>
          </cell>
          <cell r="B462" t="str">
            <v>JOB PERTAMINA - DEVON ENERGY (TUBAN).</v>
          </cell>
          <cell r="C462" t="str">
            <v>SUKOWATI # 2</v>
          </cell>
          <cell r="D462" t="str">
            <v># 2</v>
          </cell>
          <cell r="E462" t="str">
            <v>7300 - 7328</v>
          </cell>
          <cell r="F462" t="str">
            <v>BHS Fluid</v>
          </cell>
          <cell r="G462" t="str">
            <v/>
          </cell>
          <cell r="H462" t="str">
            <v/>
          </cell>
          <cell r="I462" t="str">
            <v/>
          </cell>
          <cell r="J462" t="str">
            <v>09/24/01</v>
          </cell>
          <cell r="K462" t="str">
            <v>3.30-3.45</v>
          </cell>
          <cell r="L462">
            <v>210</v>
          </cell>
          <cell r="M462">
            <v>122</v>
          </cell>
          <cell r="N462">
            <v>37012</v>
          </cell>
          <cell r="O462">
            <v>206</v>
          </cell>
          <cell r="P462">
            <v>72</v>
          </cell>
          <cell r="Q462" t="str">
            <v>Bintang Silaen</v>
          </cell>
          <cell r="R462" t="str">
            <v/>
          </cell>
          <cell r="S462" t="str">
            <v>MPSR 235</v>
          </cell>
          <cell r="T462" t="str">
            <v>Schlumberger</v>
          </cell>
          <cell r="U462" t="str">
            <v/>
          </cell>
          <cell r="V462" t="str">
            <v/>
          </cell>
          <cell r="W462" t="str">
            <v/>
          </cell>
          <cell r="X462" t="str">
            <v/>
          </cell>
          <cell r="Y462" t="str">
            <v/>
          </cell>
          <cell r="Z462" t="str">
            <v/>
          </cell>
          <cell r="AA462" t="str">
            <v/>
          </cell>
          <cell r="AB462" t="str">
            <v>Warning Samples Contains H2S: 18000-19000 ppm</v>
          </cell>
          <cell r="AC462" t="str">
            <v>2001-051</v>
          </cell>
        </row>
        <row r="463">
          <cell r="A463">
            <v>459</v>
          </cell>
          <cell r="B463" t="str">
            <v>JOB PERTAMINA - DEVON ENERGY (TUBAN).</v>
          </cell>
          <cell r="C463" t="str">
            <v>SUKOWATI # 2</v>
          </cell>
          <cell r="D463" t="str">
            <v># 2</v>
          </cell>
          <cell r="E463" t="str">
            <v>7300 - 7328</v>
          </cell>
          <cell r="F463" t="str">
            <v>BHS Fluid</v>
          </cell>
          <cell r="G463" t="str">
            <v/>
          </cell>
          <cell r="H463" t="str">
            <v/>
          </cell>
          <cell r="I463" t="str">
            <v/>
          </cell>
          <cell r="J463" t="str">
            <v>09/24/01</v>
          </cell>
          <cell r="K463" t="str">
            <v>4.00-4.15</v>
          </cell>
          <cell r="L463">
            <v>210</v>
          </cell>
          <cell r="M463">
            <v>122</v>
          </cell>
          <cell r="N463">
            <v>37012</v>
          </cell>
          <cell r="O463">
            <v>206</v>
          </cell>
          <cell r="P463">
            <v>72</v>
          </cell>
          <cell r="Q463" t="str">
            <v>Bintang Silaen</v>
          </cell>
          <cell r="R463" t="str">
            <v/>
          </cell>
          <cell r="S463" t="str">
            <v>MPSR 528</v>
          </cell>
          <cell r="T463" t="str">
            <v>Schlumberger</v>
          </cell>
          <cell r="U463" t="str">
            <v/>
          </cell>
          <cell r="V463" t="str">
            <v/>
          </cell>
          <cell r="W463" t="str">
            <v/>
          </cell>
          <cell r="X463" t="str">
            <v/>
          </cell>
          <cell r="Y463" t="str">
            <v/>
          </cell>
          <cell r="Z463" t="str">
            <v/>
          </cell>
          <cell r="AA463" t="str">
            <v/>
          </cell>
          <cell r="AB463" t="str">
            <v>Warning Samples Contains H2S: 18000-19000 ppm</v>
          </cell>
          <cell r="AC463" t="str">
            <v>2001-051</v>
          </cell>
        </row>
        <row r="464">
          <cell r="A464">
            <v>460</v>
          </cell>
          <cell r="B464" t="str">
            <v>JOB PERTAMINA - DEVON ENERGY (TUBAN).</v>
          </cell>
          <cell r="C464" t="str">
            <v>SUKOWATI # 2</v>
          </cell>
          <cell r="D464" t="str">
            <v># 2</v>
          </cell>
          <cell r="E464" t="str">
            <v>7300 - 7328</v>
          </cell>
          <cell r="F464" t="str">
            <v>BHS Fluid</v>
          </cell>
          <cell r="G464" t="str">
            <v/>
          </cell>
          <cell r="H464" t="str">
            <v/>
          </cell>
          <cell r="I464" t="str">
            <v/>
          </cell>
          <cell r="J464" t="str">
            <v>09/24/01</v>
          </cell>
          <cell r="K464" t="str">
            <v>4.30-4.45</v>
          </cell>
          <cell r="L464">
            <v>210</v>
          </cell>
          <cell r="M464">
            <v>122</v>
          </cell>
          <cell r="N464">
            <v>37012</v>
          </cell>
          <cell r="O464">
            <v>206</v>
          </cell>
          <cell r="P464">
            <v>72</v>
          </cell>
          <cell r="Q464" t="str">
            <v>Bintang Silaen</v>
          </cell>
          <cell r="R464" t="str">
            <v/>
          </cell>
          <cell r="S464" t="str">
            <v>MPSR 504</v>
          </cell>
          <cell r="T464" t="str">
            <v>Schlumberger</v>
          </cell>
          <cell r="U464" t="str">
            <v/>
          </cell>
          <cell r="V464" t="str">
            <v/>
          </cell>
          <cell r="W464" t="str">
            <v/>
          </cell>
          <cell r="X464" t="str">
            <v/>
          </cell>
          <cell r="Y464" t="str">
            <v/>
          </cell>
          <cell r="Z464" t="str">
            <v/>
          </cell>
          <cell r="AA464" t="str">
            <v/>
          </cell>
          <cell r="AB464" t="str">
            <v>Warning Samples Contains H2S: 18000-19000 ppm</v>
          </cell>
          <cell r="AC464" t="str">
            <v>2001-051</v>
          </cell>
        </row>
        <row r="465">
          <cell r="A465">
            <v>461</v>
          </cell>
          <cell r="B465" t="str">
            <v>JOB PERTAMINA - DEVON ENERGY (TUBAN).</v>
          </cell>
          <cell r="C465" t="str">
            <v>SUKOWATI # 2</v>
          </cell>
          <cell r="D465" t="str">
            <v># 2</v>
          </cell>
          <cell r="E465" t="str">
            <v>7300 - 7328</v>
          </cell>
          <cell r="F465" t="str">
            <v>BHS Fluid</v>
          </cell>
          <cell r="G465" t="str">
            <v/>
          </cell>
          <cell r="H465" t="str">
            <v/>
          </cell>
          <cell r="I465" t="str">
            <v/>
          </cell>
          <cell r="J465" t="str">
            <v>09/24/01</v>
          </cell>
          <cell r="K465" t="str">
            <v>5.45-6.00</v>
          </cell>
          <cell r="L465">
            <v>210</v>
          </cell>
          <cell r="M465">
            <v>126</v>
          </cell>
          <cell r="N465">
            <v>37012</v>
          </cell>
          <cell r="O465">
            <v>205</v>
          </cell>
          <cell r="P465">
            <v>72</v>
          </cell>
          <cell r="Q465" t="str">
            <v>Bintang Silaen</v>
          </cell>
          <cell r="R465" t="str">
            <v xml:space="preserve"> </v>
          </cell>
          <cell r="S465" t="str">
            <v>MPSR 577</v>
          </cell>
          <cell r="T465" t="str">
            <v>Schlumberger</v>
          </cell>
          <cell r="U465" t="str">
            <v/>
          </cell>
          <cell r="V465" t="str">
            <v/>
          </cell>
          <cell r="W465" t="str">
            <v/>
          </cell>
          <cell r="X465" t="str">
            <v/>
          </cell>
          <cell r="Y465" t="str">
            <v/>
          </cell>
          <cell r="Z465" t="str">
            <v/>
          </cell>
          <cell r="AA465" t="str">
            <v xml:space="preserve"> </v>
          </cell>
          <cell r="AB465" t="str">
            <v>Warning Samples Contains H2S: 18000-19000 ppm</v>
          </cell>
          <cell r="AC465" t="str">
            <v>2001-051</v>
          </cell>
        </row>
        <row r="466">
          <cell r="A466">
            <v>462</v>
          </cell>
          <cell r="B466" t="str">
            <v>JOB PERTAMINA - DEVON ENERGY (TUBAN).</v>
          </cell>
          <cell r="C466" t="str">
            <v>SUKOWATI # 2</v>
          </cell>
          <cell r="D466" t="str">
            <v># 2</v>
          </cell>
          <cell r="E466" t="str">
            <v>7300 - 7328</v>
          </cell>
          <cell r="F466" t="str">
            <v>BHS Fluid</v>
          </cell>
          <cell r="G466" t="str">
            <v/>
          </cell>
          <cell r="H466" t="str">
            <v/>
          </cell>
          <cell r="I466" t="str">
            <v/>
          </cell>
          <cell r="J466" t="str">
            <v>09/24/01</v>
          </cell>
          <cell r="K466" t="str">
            <v>6.15-6.30</v>
          </cell>
          <cell r="L466">
            <v>200</v>
          </cell>
          <cell r="M466">
            <v>128</v>
          </cell>
          <cell r="N466">
            <v>37012</v>
          </cell>
          <cell r="O466">
            <v>195</v>
          </cell>
          <cell r="P466">
            <v>72</v>
          </cell>
          <cell r="Q466" t="str">
            <v>Bintang Silaen</v>
          </cell>
          <cell r="R466" t="str">
            <v/>
          </cell>
          <cell r="S466" t="str">
            <v>MPSR  576</v>
          </cell>
          <cell r="T466" t="str">
            <v>Schlumberger</v>
          </cell>
          <cell r="U466" t="str">
            <v/>
          </cell>
          <cell r="V466" t="str">
            <v/>
          </cell>
          <cell r="W466" t="str">
            <v/>
          </cell>
          <cell r="X466" t="str">
            <v/>
          </cell>
          <cell r="Y466" t="str">
            <v/>
          </cell>
          <cell r="Z466" t="str">
            <v/>
          </cell>
          <cell r="AA466" t="str">
            <v/>
          </cell>
          <cell r="AB466" t="str">
            <v>Warning Samples Contains H2S: 18000-19000 ppm</v>
          </cell>
          <cell r="AC466" t="str">
            <v>2001-051</v>
          </cell>
        </row>
        <row r="467">
          <cell r="A467">
            <v>463</v>
          </cell>
          <cell r="B467" t="str">
            <v>JOB PERTAMINA - DEVON ENERGY (TUBAN).</v>
          </cell>
          <cell r="C467" t="str">
            <v>SUKOWATI # 2</v>
          </cell>
          <cell r="D467" t="str">
            <v># 2</v>
          </cell>
          <cell r="E467" t="str">
            <v>7300 - 7328</v>
          </cell>
          <cell r="F467" t="str">
            <v>BHS Fluid</v>
          </cell>
          <cell r="G467" t="str">
            <v/>
          </cell>
          <cell r="H467" t="str">
            <v/>
          </cell>
          <cell r="I467" t="str">
            <v/>
          </cell>
          <cell r="J467" t="str">
            <v>09/23/01</v>
          </cell>
          <cell r="K467" t="str">
            <v>18.15-18.30</v>
          </cell>
          <cell r="L467">
            <v>195</v>
          </cell>
          <cell r="M467">
            <v>100</v>
          </cell>
          <cell r="N467">
            <v>37012</v>
          </cell>
          <cell r="O467">
            <v>212</v>
          </cell>
          <cell r="P467">
            <v>75</v>
          </cell>
          <cell r="Q467" t="str">
            <v>Bintang Silaen</v>
          </cell>
          <cell r="R467" t="str">
            <v xml:space="preserve"> </v>
          </cell>
          <cell r="S467" t="str">
            <v>MPSR 575</v>
          </cell>
          <cell r="T467" t="str">
            <v>Schlumberger</v>
          </cell>
          <cell r="U467" t="str">
            <v/>
          </cell>
          <cell r="V467" t="str">
            <v/>
          </cell>
          <cell r="W467" t="str">
            <v/>
          </cell>
          <cell r="X467" t="str">
            <v/>
          </cell>
          <cell r="Y467" t="str">
            <v/>
          </cell>
          <cell r="Z467" t="str">
            <v/>
          </cell>
          <cell r="AA467" t="str">
            <v xml:space="preserve"> </v>
          </cell>
          <cell r="AB467" t="str">
            <v>Warning Samples Contains H2S: 18000-19000 ppm</v>
          </cell>
          <cell r="AC467" t="str">
            <v>2001-051</v>
          </cell>
        </row>
        <row r="468">
          <cell r="A468">
            <v>464</v>
          </cell>
          <cell r="B468" t="str">
            <v>JOB PERTAMINA - DEVON ENERGY (TUBAN).</v>
          </cell>
          <cell r="C468" t="str">
            <v>SUKOWATI # 2</v>
          </cell>
          <cell r="D468" t="str">
            <v># 2</v>
          </cell>
          <cell r="E468" t="str">
            <v>7300 - 7328</v>
          </cell>
          <cell r="F468" t="str">
            <v>Sep Gas</v>
          </cell>
          <cell r="G468" t="str">
            <v/>
          </cell>
          <cell r="H468" t="str">
            <v/>
          </cell>
          <cell r="I468" t="str">
            <v/>
          </cell>
          <cell r="J468" t="str">
            <v>09/23/01</v>
          </cell>
          <cell r="K468" t="str">
            <v>18.45-19.00</v>
          </cell>
          <cell r="L468">
            <v>195</v>
          </cell>
          <cell r="M468">
            <v>100</v>
          </cell>
          <cell r="N468">
            <v>37013</v>
          </cell>
          <cell r="O468" t="str">
            <v/>
          </cell>
          <cell r="P468" t="str">
            <v/>
          </cell>
          <cell r="Q468" t="str">
            <v>-</v>
          </cell>
          <cell r="R468" t="str">
            <v/>
          </cell>
          <cell r="S468" t="str">
            <v>A1412</v>
          </cell>
          <cell r="T468" t="str">
            <v>Schlumberger</v>
          </cell>
          <cell r="U468" t="str">
            <v/>
          </cell>
          <cell r="V468" t="str">
            <v/>
          </cell>
          <cell r="W468" t="str">
            <v/>
          </cell>
          <cell r="X468" t="str">
            <v/>
          </cell>
          <cell r="Y468" t="str">
            <v/>
          </cell>
          <cell r="Z468" t="str">
            <v/>
          </cell>
          <cell r="AA468" t="str">
            <v/>
          </cell>
          <cell r="AB468" t="str">
            <v>Warning Samples Contains H2S: 18000-19000 ppm</v>
          </cell>
          <cell r="AC468" t="str">
            <v>2001-052</v>
          </cell>
        </row>
        <row r="469">
          <cell r="A469">
            <v>465</v>
          </cell>
          <cell r="B469" t="str">
            <v>JOB PERTAMINA - DEVON ENERGY (TUBAN).</v>
          </cell>
          <cell r="C469" t="str">
            <v>SUKOWATI # 2</v>
          </cell>
          <cell r="D469" t="str">
            <v># 2</v>
          </cell>
          <cell r="E469" t="str">
            <v>7300 - 7328</v>
          </cell>
          <cell r="F469" t="str">
            <v>Sep Gas</v>
          </cell>
          <cell r="G469" t="str">
            <v/>
          </cell>
          <cell r="H469" t="str">
            <v/>
          </cell>
          <cell r="I469" t="str">
            <v/>
          </cell>
          <cell r="J469" t="str">
            <v>09/24/01</v>
          </cell>
          <cell r="K469" t="str">
            <v>3.30-3.45</v>
          </cell>
          <cell r="L469">
            <v>210</v>
          </cell>
          <cell r="M469">
            <v>122</v>
          </cell>
          <cell r="N469">
            <v>37013</v>
          </cell>
          <cell r="O469" t="str">
            <v/>
          </cell>
          <cell r="P469" t="str">
            <v/>
          </cell>
          <cell r="Q469" t="str">
            <v>-</v>
          </cell>
          <cell r="R469" t="str">
            <v/>
          </cell>
          <cell r="S469" t="str">
            <v>A1388</v>
          </cell>
          <cell r="T469" t="str">
            <v>Schlumberger</v>
          </cell>
          <cell r="U469" t="str">
            <v/>
          </cell>
          <cell r="V469" t="str">
            <v/>
          </cell>
          <cell r="W469" t="str">
            <v/>
          </cell>
          <cell r="X469" t="str">
            <v/>
          </cell>
          <cell r="Y469" t="str">
            <v/>
          </cell>
          <cell r="Z469" t="str">
            <v/>
          </cell>
          <cell r="AA469" t="str">
            <v/>
          </cell>
          <cell r="AB469" t="str">
            <v>Warning Samples Contains H2S: 18000-19000 ppm</v>
          </cell>
          <cell r="AC469" t="str">
            <v>2001-052</v>
          </cell>
        </row>
        <row r="470">
          <cell r="A470">
            <v>466</v>
          </cell>
          <cell r="B470" t="str">
            <v>JOB PERTAMINA - DEVON ENERGY (TUBAN).</v>
          </cell>
          <cell r="C470" t="str">
            <v>SUKOWATI # 2</v>
          </cell>
          <cell r="D470" t="str">
            <v># 2</v>
          </cell>
          <cell r="E470" t="str">
            <v>7300 - 7328</v>
          </cell>
          <cell r="F470" t="str">
            <v>Sep Gas</v>
          </cell>
          <cell r="G470" t="str">
            <v/>
          </cell>
          <cell r="H470" t="str">
            <v/>
          </cell>
          <cell r="I470" t="str">
            <v/>
          </cell>
          <cell r="J470" t="str">
            <v>09/24/01</v>
          </cell>
          <cell r="K470" t="str">
            <v>4.00-4.15</v>
          </cell>
          <cell r="L470">
            <v>210</v>
          </cell>
          <cell r="M470">
            <v>122</v>
          </cell>
          <cell r="N470">
            <v>37013</v>
          </cell>
          <cell r="O470" t="str">
            <v/>
          </cell>
          <cell r="P470" t="str">
            <v/>
          </cell>
          <cell r="Q470" t="str">
            <v>-</v>
          </cell>
          <cell r="R470" t="str">
            <v/>
          </cell>
          <cell r="S470" t="str">
            <v>A1394</v>
          </cell>
          <cell r="T470" t="str">
            <v>Schlumberger</v>
          </cell>
          <cell r="U470" t="str">
            <v/>
          </cell>
          <cell r="V470" t="str">
            <v/>
          </cell>
          <cell r="W470" t="str">
            <v/>
          </cell>
          <cell r="X470" t="str">
            <v/>
          </cell>
          <cell r="Y470" t="str">
            <v/>
          </cell>
          <cell r="Z470" t="str">
            <v/>
          </cell>
          <cell r="AA470" t="str">
            <v/>
          </cell>
          <cell r="AB470" t="str">
            <v>Warning Samples Contains H2S: 18000-19000 ppm</v>
          </cell>
          <cell r="AC470" t="str">
            <v>2001-052</v>
          </cell>
        </row>
        <row r="471">
          <cell r="A471">
            <v>467</v>
          </cell>
          <cell r="B471" t="str">
            <v>JOB PERTAMINA - DEVON ENERGY (TUBAN).</v>
          </cell>
          <cell r="C471" t="str">
            <v>SUKOWATI # 2</v>
          </cell>
          <cell r="D471" t="str">
            <v># 2</v>
          </cell>
          <cell r="E471" t="str">
            <v>7300 - 7328</v>
          </cell>
          <cell r="F471" t="str">
            <v>Sep Gas</v>
          </cell>
          <cell r="G471" t="str">
            <v/>
          </cell>
          <cell r="H471" t="str">
            <v/>
          </cell>
          <cell r="I471" t="str">
            <v/>
          </cell>
          <cell r="J471" t="str">
            <v>09/24/01</v>
          </cell>
          <cell r="K471" t="str">
            <v>4.30-4.45</v>
          </cell>
          <cell r="L471">
            <v>210</v>
          </cell>
          <cell r="M471">
            <v>122</v>
          </cell>
          <cell r="N471">
            <v>37013</v>
          </cell>
          <cell r="O471" t="str">
            <v/>
          </cell>
          <cell r="P471" t="str">
            <v/>
          </cell>
          <cell r="Q471" t="str">
            <v>-</v>
          </cell>
          <cell r="R471" t="str">
            <v/>
          </cell>
          <cell r="S471" t="str">
            <v>A1405</v>
          </cell>
          <cell r="T471" t="str">
            <v>Schlumberger</v>
          </cell>
          <cell r="U471" t="str">
            <v/>
          </cell>
          <cell r="V471" t="str">
            <v/>
          </cell>
          <cell r="W471" t="str">
            <v/>
          </cell>
          <cell r="X471" t="str">
            <v/>
          </cell>
          <cell r="Y471" t="str">
            <v/>
          </cell>
          <cell r="Z471" t="str">
            <v/>
          </cell>
          <cell r="AA471" t="str">
            <v/>
          </cell>
          <cell r="AB471" t="str">
            <v>Warning Samples Contains H2S: 18000-19000 ppm</v>
          </cell>
          <cell r="AC471" t="str">
            <v>2001-052</v>
          </cell>
        </row>
        <row r="472">
          <cell r="A472">
            <v>468</v>
          </cell>
          <cell r="B472" t="str">
            <v>JOB PERTAMINA - DEVON ENERGY (TUBAN).</v>
          </cell>
          <cell r="C472" t="str">
            <v>SUKOWATI # 2</v>
          </cell>
          <cell r="D472" t="str">
            <v># 2</v>
          </cell>
          <cell r="E472" t="str">
            <v>7300 - 7328</v>
          </cell>
          <cell r="F472" t="str">
            <v>Sep Gas</v>
          </cell>
          <cell r="G472" t="str">
            <v/>
          </cell>
          <cell r="H472" t="str">
            <v/>
          </cell>
          <cell r="I472" t="str">
            <v/>
          </cell>
          <cell r="J472" t="str">
            <v>09/24/01</v>
          </cell>
          <cell r="K472" t="str">
            <v>5.45-6.00</v>
          </cell>
          <cell r="L472">
            <v>210</v>
          </cell>
          <cell r="M472">
            <v>126</v>
          </cell>
          <cell r="N472">
            <v>37013</v>
          </cell>
          <cell r="O472" t="str">
            <v/>
          </cell>
          <cell r="P472" t="str">
            <v/>
          </cell>
          <cell r="Q472" t="str">
            <v>-</v>
          </cell>
          <cell r="R472" t="str">
            <v xml:space="preserve"> </v>
          </cell>
          <cell r="S472" t="str">
            <v>A1420</v>
          </cell>
          <cell r="T472" t="str">
            <v>Schlumberger</v>
          </cell>
          <cell r="U472" t="str">
            <v/>
          </cell>
          <cell r="V472" t="str">
            <v/>
          </cell>
          <cell r="W472" t="str">
            <v/>
          </cell>
          <cell r="X472" t="str">
            <v/>
          </cell>
          <cell r="Y472" t="str">
            <v/>
          </cell>
          <cell r="Z472" t="str">
            <v/>
          </cell>
          <cell r="AA472" t="str">
            <v xml:space="preserve"> </v>
          </cell>
          <cell r="AB472" t="str">
            <v>Warning Samples Contains H2S: 18000-19000 ppm</v>
          </cell>
          <cell r="AC472" t="str">
            <v>2001-052</v>
          </cell>
        </row>
        <row r="473">
          <cell r="A473">
            <v>469</v>
          </cell>
          <cell r="B473" t="str">
            <v>JOB PERTAMINA - DEVON ENERGY (TUBAN).</v>
          </cell>
          <cell r="C473" t="str">
            <v>SUKOWATI # 2</v>
          </cell>
          <cell r="D473" t="str">
            <v># 2</v>
          </cell>
          <cell r="E473" t="str">
            <v>7300 - 7328</v>
          </cell>
          <cell r="F473" t="str">
            <v>Sep Gas</v>
          </cell>
          <cell r="G473" t="str">
            <v/>
          </cell>
          <cell r="H473" t="str">
            <v/>
          </cell>
          <cell r="I473" t="str">
            <v/>
          </cell>
          <cell r="J473" t="str">
            <v>09/24/01</v>
          </cell>
          <cell r="K473" t="str">
            <v>6.15-6.30</v>
          </cell>
          <cell r="L473">
            <v>200</v>
          </cell>
          <cell r="M473">
            <v>128</v>
          </cell>
          <cell r="N473">
            <v>37013</v>
          </cell>
          <cell r="O473" t="str">
            <v/>
          </cell>
          <cell r="P473" t="str">
            <v/>
          </cell>
          <cell r="Q473" t="str">
            <v>-</v>
          </cell>
          <cell r="R473" t="str">
            <v/>
          </cell>
          <cell r="S473" t="str">
            <v>A0461</v>
          </cell>
          <cell r="T473" t="str">
            <v>Schlumberger</v>
          </cell>
          <cell r="U473" t="str">
            <v/>
          </cell>
          <cell r="V473" t="str">
            <v/>
          </cell>
          <cell r="W473" t="str">
            <v/>
          </cell>
          <cell r="X473" t="str">
            <v/>
          </cell>
          <cell r="Y473" t="str">
            <v/>
          </cell>
          <cell r="Z473" t="str">
            <v/>
          </cell>
          <cell r="AA473" t="str">
            <v/>
          </cell>
          <cell r="AB473" t="str">
            <v>Warning Samples Contains H2S: 18000-19000 ppm</v>
          </cell>
          <cell r="AC473" t="str">
            <v>2001-052</v>
          </cell>
        </row>
        <row r="474">
          <cell r="A474">
            <v>470</v>
          </cell>
          <cell r="B474" t="str">
            <v>JOB PERTAMINA - DEVON ENERGY (TUBAN).</v>
          </cell>
          <cell r="C474" t="str">
            <v>SUKOWATI # 2</v>
          </cell>
          <cell r="D474" t="str">
            <v># 3A</v>
          </cell>
          <cell r="E474" t="str">
            <v>7234 - 7264 FT</v>
          </cell>
          <cell r="F474" t="str">
            <v>Sep Gas</v>
          </cell>
          <cell r="G474" t="str">
            <v/>
          </cell>
          <cell r="H474" t="str">
            <v/>
          </cell>
          <cell r="I474" t="str">
            <v/>
          </cell>
          <cell r="J474" t="str">
            <v>10/02/01</v>
          </cell>
          <cell r="K474" t="str">
            <v>4.00 - 4.15</v>
          </cell>
          <cell r="L474">
            <v>170</v>
          </cell>
          <cell r="M474">
            <v>104</v>
          </cell>
          <cell r="N474">
            <v>37013</v>
          </cell>
          <cell r="O474">
            <v>168</v>
          </cell>
          <cell r="P474">
            <v>71</v>
          </cell>
          <cell r="Q474" t="str">
            <v>-</v>
          </cell>
          <cell r="R474" t="str">
            <v xml:space="preserve"> </v>
          </cell>
          <cell r="S474" t="str">
            <v>A1496</v>
          </cell>
          <cell r="T474" t="str">
            <v>Schlumberger</v>
          </cell>
          <cell r="U474" t="str">
            <v/>
          </cell>
          <cell r="V474" t="str">
            <v/>
          </cell>
          <cell r="W474" t="str">
            <v/>
          </cell>
          <cell r="X474" t="str">
            <v/>
          </cell>
          <cell r="Y474" t="str">
            <v/>
          </cell>
          <cell r="Z474" t="str">
            <v/>
          </cell>
          <cell r="AA474" t="str">
            <v xml:space="preserve"> </v>
          </cell>
          <cell r="AB474" t="str">
            <v>Warning Samples Contains H2S: 16000-17000 ppm (Halliburtons data)</v>
          </cell>
          <cell r="AC474" t="str">
            <v>2001-052</v>
          </cell>
        </row>
        <row r="475">
          <cell r="A475">
            <v>471</v>
          </cell>
          <cell r="B475" t="str">
            <v>JOB PERTAMINA - DEVON ENERGY (TUBAN).</v>
          </cell>
          <cell r="C475" t="str">
            <v>SUKOWATI # 2</v>
          </cell>
          <cell r="D475" t="str">
            <v># 3A</v>
          </cell>
          <cell r="E475" t="str">
            <v>7234 - 7264 FT</v>
          </cell>
          <cell r="F475" t="str">
            <v>Sep Gas</v>
          </cell>
          <cell r="G475" t="str">
            <v/>
          </cell>
          <cell r="H475" t="str">
            <v/>
          </cell>
          <cell r="I475" t="str">
            <v/>
          </cell>
          <cell r="J475" t="str">
            <v>10/02/01</v>
          </cell>
          <cell r="K475" t="str">
            <v>4.30 - 4.45</v>
          </cell>
          <cell r="L475">
            <v>170</v>
          </cell>
          <cell r="M475">
            <v>104</v>
          </cell>
          <cell r="N475">
            <v>37013</v>
          </cell>
          <cell r="O475">
            <v>166</v>
          </cell>
          <cell r="P475">
            <v>71</v>
          </cell>
          <cell r="Q475" t="str">
            <v>-</v>
          </cell>
          <cell r="R475" t="str">
            <v/>
          </cell>
          <cell r="S475" t="str">
            <v>A1398</v>
          </cell>
          <cell r="T475" t="str">
            <v>Schlumberger</v>
          </cell>
          <cell r="U475" t="str">
            <v/>
          </cell>
          <cell r="V475" t="str">
            <v/>
          </cell>
          <cell r="W475" t="str">
            <v/>
          </cell>
          <cell r="X475" t="str">
            <v/>
          </cell>
          <cell r="Y475" t="str">
            <v/>
          </cell>
          <cell r="Z475" t="str">
            <v/>
          </cell>
          <cell r="AA475" t="str">
            <v/>
          </cell>
          <cell r="AB475" t="str">
            <v>Warning Samples Contains H2S: 16000-17000 ppm (Halliburtons data)</v>
          </cell>
          <cell r="AC475" t="str">
            <v>2001-052</v>
          </cell>
        </row>
        <row r="476">
          <cell r="A476">
            <v>472</v>
          </cell>
          <cell r="B476" t="str">
            <v>JOB PERTAMINA - DEVON ENERGY (TUBAN).</v>
          </cell>
          <cell r="C476" t="str">
            <v>SUKOWATI # 2</v>
          </cell>
          <cell r="D476" t="str">
            <v># 3A</v>
          </cell>
          <cell r="E476" t="str">
            <v>7234 - 7264 FT</v>
          </cell>
          <cell r="F476" t="str">
            <v>Sep Gas</v>
          </cell>
          <cell r="G476" t="str">
            <v/>
          </cell>
          <cell r="H476" t="str">
            <v/>
          </cell>
          <cell r="I476" t="str">
            <v/>
          </cell>
          <cell r="J476" t="str">
            <v>10/02/01</v>
          </cell>
          <cell r="K476" t="str">
            <v>17.45 - 18.00</v>
          </cell>
          <cell r="L476">
            <v>210</v>
          </cell>
          <cell r="M476">
            <v>118</v>
          </cell>
          <cell r="N476">
            <v>37013</v>
          </cell>
          <cell r="O476">
            <v>208</v>
          </cell>
          <cell r="P476">
            <v>71</v>
          </cell>
          <cell r="Q476" t="str">
            <v>-</v>
          </cell>
          <cell r="R476" t="str">
            <v/>
          </cell>
          <cell r="S476" t="str">
            <v>A0459</v>
          </cell>
          <cell r="T476" t="str">
            <v>Schlumberger</v>
          </cell>
          <cell r="U476" t="str">
            <v/>
          </cell>
          <cell r="V476" t="str">
            <v/>
          </cell>
          <cell r="W476" t="str">
            <v/>
          </cell>
          <cell r="X476" t="str">
            <v/>
          </cell>
          <cell r="Y476" t="str">
            <v/>
          </cell>
          <cell r="Z476" t="str">
            <v/>
          </cell>
          <cell r="AA476" t="str">
            <v/>
          </cell>
          <cell r="AB476" t="str">
            <v>Warning Samples Contains H2S: 16000-17000 ppm (Halliburtons data)</v>
          </cell>
          <cell r="AC476" t="str">
            <v>2001-052</v>
          </cell>
        </row>
        <row r="477">
          <cell r="A477">
            <v>473</v>
          </cell>
          <cell r="B477" t="str">
            <v>JOB PERTAMINA - DEVON ENERGY (TUBAN).</v>
          </cell>
          <cell r="C477" t="str">
            <v>SUKOWATI # 2</v>
          </cell>
          <cell r="D477" t="str">
            <v># 3A</v>
          </cell>
          <cell r="E477" t="str">
            <v>7234 - 7264 FT</v>
          </cell>
          <cell r="F477" t="str">
            <v>Sep Gas</v>
          </cell>
          <cell r="G477" t="str">
            <v/>
          </cell>
          <cell r="H477" t="str">
            <v/>
          </cell>
          <cell r="I477" t="str">
            <v/>
          </cell>
          <cell r="J477" t="str">
            <v>10/02/01</v>
          </cell>
          <cell r="K477" t="str">
            <v>18.05 - 18.20</v>
          </cell>
          <cell r="L477">
            <v>210</v>
          </cell>
          <cell r="M477">
            <v>120</v>
          </cell>
          <cell r="N477">
            <v>37013</v>
          </cell>
          <cell r="O477">
            <v>208</v>
          </cell>
          <cell r="P477">
            <v>71</v>
          </cell>
          <cell r="Q477" t="str">
            <v>-</v>
          </cell>
          <cell r="R477" t="str">
            <v/>
          </cell>
          <cell r="S477" t="str">
            <v>A1413</v>
          </cell>
          <cell r="T477" t="str">
            <v>Schlumberger</v>
          </cell>
          <cell r="U477" t="str">
            <v/>
          </cell>
          <cell r="V477" t="str">
            <v/>
          </cell>
          <cell r="W477" t="str">
            <v/>
          </cell>
          <cell r="X477" t="str">
            <v/>
          </cell>
          <cell r="Y477" t="str">
            <v/>
          </cell>
          <cell r="Z477" t="str">
            <v/>
          </cell>
          <cell r="AA477" t="str">
            <v/>
          </cell>
          <cell r="AB477" t="str">
            <v>Warning Samples Contains H2S: 16000-17000 ppm (Halliburtons data)</v>
          </cell>
          <cell r="AC477" t="str">
            <v>2001-052</v>
          </cell>
        </row>
        <row r="478">
          <cell r="A478">
            <v>474</v>
          </cell>
          <cell r="B478" t="str">
            <v>JOB PERTAMINA - DEVON ENERGY (TUBAN).</v>
          </cell>
          <cell r="C478" t="str">
            <v>SUKOWATI # 2</v>
          </cell>
          <cell r="D478" t="str">
            <v># 3A</v>
          </cell>
          <cell r="E478" t="str">
            <v>7234 - 7264 FT</v>
          </cell>
          <cell r="F478" t="str">
            <v>Sep Gas</v>
          </cell>
          <cell r="G478" t="str">
            <v/>
          </cell>
          <cell r="H478" t="str">
            <v/>
          </cell>
          <cell r="I478" t="str">
            <v/>
          </cell>
          <cell r="J478" t="str">
            <v>10/02/01</v>
          </cell>
          <cell r="K478" t="str">
            <v>18.30 - 18.45</v>
          </cell>
          <cell r="L478">
            <v>215</v>
          </cell>
          <cell r="M478">
            <v>123</v>
          </cell>
          <cell r="N478">
            <v>37013</v>
          </cell>
          <cell r="O478">
            <v>212</v>
          </cell>
          <cell r="P478">
            <v>71</v>
          </cell>
          <cell r="Q478" t="str">
            <v>-</v>
          </cell>
          <cell r="R478" t="str">
            <v/>
          </cell>
          <cell r="S478" t="str">
            <v>A0844</v>
          </cell>
          <cell r="T478" t="str">
            <v>Schlumberger</v>
          </cell>
          <cell r="U478" t="str">
            <v/>
          </cell>
          <cell r="V478" t="str">
            <v/>
          </cell>
          <cell r="W478" t="str">
            <v/>
          </cell>
          <cell r="X478" t="str">
            <v/>
          </cell>
          <cell r="Y478" t="str">
            <v/>
          </cell>
          <cell r="Z478" t="str">
            <v/>
          </cell>
          <cell r="AA478" t="str">
            <v/>
          </cell>
          <cell r="AB478" t="str">
            <v>Warning Samples Contains H2S: 16000-17000 ppm (Halliburtons data)</v>
          </cell>
          <cell r="AC478" t="str">
            <v>2001-052</v>
          </cell>
        </row>
        <row r="479">
          <cell r="A479">
            <v>475</v>
          </cell>
          <cell r="B479" t="str">
            <v>JOB PERTAMINA - DEVON ENERGY (TUBAN).</v>
          </cell>
          <cell r="C479" t="str">
            <v>SUKOWATI # 2</v>
          </cell>
          <cell r="D479" t="str">
            <v># 3A</v>
          </cell>
          <cell r="E479" t="str">
            <v>7234 - 7264 FT</v>
          </cell>
          <cell r="F479" t="str">
            <v>Sep Gas</v>
          </cell>
          <cell r="G479" t="str">
            <v/>
          </cell>
          <cell r="H479" t="str">
            <v/>
          </cell>
          <cell r="I479" t="str">
            <v/>
          </cell>
          <cell r="J479" t="str">
            <v>10/02/01</v>
          </cell>
          <cell r="K479" t="str">
            <v>4.00 - 4.15</v>
          </cell>
          <cell r="L479">
            <v>170</v>
          </cell>
          <cell r="M479">
            <v>104</v>
          </cell>
          <cell r="N479">
            <v>37013</v>
          </cell>
          <cell r="O479">
            <v>200</v>
          </cell>
          <cell r="P479">
            <v>75</v>
          </cell>
          <cell r="Q479" t="str">
            <v>-</v>
          </cell>
          <cell r="R479" t="str">
            <v xml:space="preserve"> </v>
          </cell>
          <cell r="S479" t="str">
            <v>A1712</v>
          </cell>
          <cell r="T479" t="str">
            <v>Schlumberger</v>
          </cell>
          <cell r="U479" t="str">
            <v/>
          </cell>
          <cell r="V479" t="str">
            <v/>
          </cell>
          <cell r="W479" t="str">
            <v/>
          </cell>
          <cell r="X479" t="str">
            <v/>
          </cell>
          <cell r="Y479" t="str">
            <v/>
          </cell>
          <cell r="Z479" t="str">
            <v/>
          </cell>
          <cell r="AA479" t="str">
            <v xml:space="preserve"> </v>
          </cell>
          <cell r="AB479" t="str">
            <v>Warning Samples Contains H2S: 16000-17000 ppm (Halliburtons data)</v>
          </cell>
          <cell r="AC479" t="str">
            <v>2001-052</v>
          </cell>
        </row>
        <row r="480">
          <cell r="A480">
            <v>476</v>
          </cell>
          <cell r="B480" t="str">
            <v>JOB PERTAMINA - DEVON ENERGY (TUBAN).</v>
          </cell>
          <cell r="C480" t="str">
            <v>SUKOWATI # 2</v>
          </cell>
          <cell r="D480" t="str">
            <v># 3A</v>
          </cell>
          <cell r="E480" t="str">
            <v>7234 - 7264 FT</v>
          </cell>
          <cell r="F480" t="str">
            <v>Sep Gas</v>
          </cell>
          <cell r="G480" t="str">
            <v/>
          </cell>
          <cell r="H480" t="str">
            <v/>
          </cell>
          <cell r="I480" t="str">
            <v/>
          </cell>
          <cell r="J480" t="str">
            <v>10/02/01</v>
          </cell>
          <cell r="K480" t="str">
            <v>4.30 - 4.45</v>
          </cell>
          <cell r="L480">
            <v>170</v>
          </cell>
          <cell r="M480">
            <v>104</v>
          </cell>
          <cell r="N480">
            <v>37013</v>
          </cell>
          <cell r="O480">
            <v>153</v>
          </cell>
          <cell r="P480">
            <v>75</v>
          </cell>
          <cell r="Q480" t="str">
            <v>-</v>
          </cell>
          <cell r="R480" t="str">
            <v/>
          </cell>
          <cell r="S480" t="str">
            <v>A1401</v>
          </cell>
          <cell r="T480" t="str">
            <v>Schlumberger</v>
          </cell>
          <cell r="U480" t="str">
            <v/>
          </cell>
          <cell r="V480" t="str">
            <v/>
          </cell>
          <cell r="W480" t="str">
            <v/>
          </cell>
          <cell r="X480" t="str">
            <v/>
          </cell>
          <cell r="Y480" t="str">
            <v/>
          </cell>
          <cell r="Z480" t="str">
            <v/>
          </cell>
          <cell r="AA480" t="str">
            <v/>
          </cell>
          <cell r="AB480" t="str">
            <v>Warning Samples Contains H2S: 16000-17000 ppm (Halliburtons data)</v>
          </cell>
          <cell r="AC480" t="str">
            <v>2001-052</v>
          </cell>
        </row>
        <row r="481">
          <cell r="A481">
            <v>477</v>
          </cell>
          <cell r="B481" t="str">
            <v>JOB PERTAMINA - DEVON ENERGY (TUBAN).</v>
          </cell>
          <cell r="C481" t="str">
            <v>SUKOWATI # 2</v>
          </cell>
          <cell r="D481" t="str">
            <v># 3A</v>
          </cell>
          <cell r="E481" t="str">
            <v>7234 - 7264 FT</v>
          </cell>
          <cell r="F481" t="str">
            <v>Sep Gas</v>
          </cell>
          <cell r="G481" t="str">
            <v/>
          </cell>
          <cell r="H481" t="str">
            <v/>
          </cell>
          <cell r="I481" t="str">
            <v/>
          </cell>
          <cell r="J481" t="str">
            <v>10/02/01</v>
          </cell>
          <cell r="K481" t="str">
            <v>17.45 - 18.00</v>
          </cell>
          <cell r="L481">
            <v>210</v>
          </cell>
          <cell r="M481">
            <v>118</v>
          </cell>
          <cell r="N481">
            <v>37013</v>
          </cell>
          <cell r="O481" t="str">
            <v/>
          </cell>
          <cell r="P481" t="str">
            <v/>
          </cell>
          <cell r="Q481" t="str">
            <v>-</v>
          </cell>
          <cell r="R481" t="str">
            <v/>
          </cell>
          <cell r="S481" t="str">
            <v>A1407</v>
          </cell>
          <cell r="T481" t="str">
            <v>Schlumberger</v>
          </cell>
          <cell r="U481" t="str">
            <v/>
          </cell>
          <cell r="V481" t="str">
            <v/>
          </cell>
          <cell r="W481" t="str">
            <v/>
          </cell>
          <cell r="X481" t="str">
            <v/>
          </cell>
          <cell r="Y481" t="str">
            <v/>
          </cell>
          <cell r="Z481" t="str">
            <v/>
          </cell>
          <cell r="AA481" t="str">
            <v/>
          </cell>
          <cell r="AB481" t="str">
            <v>Warning Samples Contains H2S: 16000-17000 ppm (Halliburtons data)</v>
          </cell>
          <cell r="AC481" t="str">
            <v>2001-052</v>
          </cell>
        </row>
        <row r="482">
          <cell r="A482">
            <v>478</v>
          </cell>
          <cell r="B482" t="str">
            <v>JOB PERTAMINA - DEVON ENERGY (TUBAN).</v>
          </cell>
          <cell r="C482" t="str">
            <v>SUKOWATI # 2</v>
          </cell>
          <cell r="D482" t="str">
            <v># 3A</v>
          </cell>
          <cell r="E482" t="str">
            <v>7234 - 7264 FT</v>
          </cell>
          <cell r="F482" t="str">
            <v>Sep Gas</v>
          </cell>
          <cell r="G482" t="str">
            <v/>
          </cell>
          <cell r="H482" t="str">
            <v/>
          </cell>
          <cell r="I482" t="str">
            <v/>
          </cell>
          <cell r="J482" t="str">
            <v>10/02/01</v>
          </cell>
          <cell r="K482" t="str">
            <v>18.05 - 18.20</v>
          </cell>
          <cell r="L482">
            <v>210</v>
          </cell>
          <cell r="M482">
            <v>120</v>
          </cell>
          <cell r="N482">
            <v>37013</v>
          </cell>
          <cell r="O482" t="str">
            <v/>
          </cell>
          <cell r="P482" t="str">
            <v/>
          </cell>
          <cell r="Q482" t="str">
            <v>-</v>
          </cell>
          <cell r="R482" t="str">
            <v/>
          </cell>
          <cell r="S482" t="str">
            <v>A1404</v>
          </cell>
          <cell r="T482" t="str">
            <v>Schlumberger</v>
          </cell>
          <cell r="U482" t="str">
            <v/>
          </cell>
          <cell r="V482" t="str">
            <v/>
          </cell>
          <cell r="W482" t="str">
            <v/>
          </cell>
          <cell r="X482" t="str">
            <v/>
          </cell>
          <cell r="Y482" t="str">
            <v/>
          </cell>
          <cell r="Z482" t="str">
            <v/>
          </cell>
          <cell r="AA482" t="str">
            <v/>
          </cell>
          <cell r="AB482" t="str">
            <v>Warning Samples Contains H2S: 16000-17000 ppm (Halliburtons data)</v>
          </cell>
          <cell r="AC482" t="str">
            <v>2001-052</v>
          </cell>
        </row>
        <row r="483">
          <cell r="A483">
            <v>479</v>
          </cell>
          <cell r="B483" t="str">
            <v>JOB PERTAMINA - DEVON ENERGY (TUBAN).</v>
          </cell>
          <cell r="C483" t="str">
            <v>SUKOWATI # 2</v>
          </cell>
          <cell r="D483" t="str">
            <v># 3A</v>
          </cell>
          <cell r="E483" t="str">
            <v>7234 - 7264 FT</v>
          </cell>
          <cell r="F483" t="str">
            <v>Sep Gas</v>
          </cell>
          <cell r="G483" t="str">
            <v/>
          </cell>
          <cell r="H483" t="str">
            <v/>
          </cell>
          <cell r="I483" t="str">
            <v/>
          </cell>
          <cell r="J483" t="str">
            <v>10/02/01</v>
          </cell>
          <cell r="K483" t="str">
            <v>18.30 - 18.45</v>
          </cell>
          <cell r="L483">
            <v>215</v>
          </cell>
          <cell r="M483">
            <v>123</v>
          </cell>
          <cell r="N483">
            <v>37013</v>
          </cell>
          <cell r="O483" t="str">
            <v/>
          </cell>
          <cell r="P483" t="str">
            <v/>
          </cell>
          <cell r="Q483" t="str">
            <v>-</v>
          </cell>
          <cell r="R483" t="str">
            <v/>
          </cell>
          <cell r="S483" t="str">
            <v>A1372</v>
          </cell>
          <cell r="T483" t="str">
            <v>Schlumberger</v>
          </cell>
          <cell r="U483" t="str">
            <v/>
          </cell>
          <cell r="V483" t="str">
            <v/>
          </cell>
          <cell r="W483" t="str">
            <v/>
          </cell>
          <cell r="X483" t="str">
            <v/>
          </cell>
          <cell r="Y483" t="str">
            <v/>
          </cell>
          <cell r="Z483" t="str">
            <v/>
          </cell>
          <cell r="AA483" t="str">
            <v/>
          </cell>
          <cell r="AB483" t="str">
            <v>Warning Samples Contains H2S: 16000-17000 ppm (Halliburtons data)</v>
          </cell>
          <cell r="AC483" t="str">
            <v>2001-052</v>
          </cell>
        </row>
        <row r="484">
          <cell r="A484">
            <v>480</v>
          </cell>
          <cell r="B484" t="str">
            <v>CONOCO INDONESIA INC.</v>
          </cell>
          <cell r="C484" t="str">
            <v>KERISI # 3</v>
          </cell>
          <cell r="D484" t="str">
            <v># 1</v>
          </cell>
          <cell r="E484" t="str">
            <v>3992-4032; 4040-4060 FT</v>
          </cell>
          <cell r="F484" t="str">
            <v>Sep Gas</v>
          </cell>
          <cell r="G484" t="str">
            <v/>
          </cell>
          <cell r="H484" t="str">
            <v/>
          </cell>
          <cell r="I484" t="str">
            <v/>
          </cell>
          <cell r="J484" t="str">
            <v>10/12/01</v>
          </cell>
          <cell r="K484" t="str">
            <v>15:15</v>
          </cell>
          <cell r="L484">
            <v>161</v>
          </cell>
          <cell r="M484">
            <v>101</v>
          </cell>
          <cell r="N484">
            <v>37013</v>
          </cell>
          <cell r="O484" t="str">
            <v/>
          </cell>
          <cell r="P484" t="str">
            <v/>
          </cell>
          <cell r="Q484" t="str">
            <v>-</v>
          </cell>
          <cell r="R484" t="str">
            <v xml:space="preserve"> </v>
          </cell>
          <cell r="S484" t="str">
            <v>RDT0068</v>
          </cell>
          <cell r="T484" t="str">
            <v>Schlumberger</v>
          </cell>
          <cell r="U484" t="str">
            <v/>
          </cell>
          <cell r="V484" t="str">
            <v/>
          </cell>
          <cell r="W484" t="str">
            <v/>
          </cell>
          <cell r="X484" t="str">
            <v/>
          </cell>
          <cell r="Y484" t="str">
            <v/>
          </cell>
          <cell r="Z484" t="str">
            <v/>
          </cell>
          <cell r="AA484" t="str">
            <v xml:space="preserve"> </v>
          </cell>
          <cell r="AB484" t="str">
            <v/>
          </cell>
          <cell r="AC484" t="str">
            <v>2001-052</v>
          </cell>
        </row>
        <row r="485">
          <cell r="A485">
            <v>481</v>
          </cell>
          <cell r="B485" t="str">
            <v>CONOCO INDONESIA INC.</v>
          </cell>
          <cell r="C485" t="str">
            <v>KERISI # 3</v>
          </cell>
          <cell r="D485" t="str">
            <v># 1</v>
          </cell>
          <cell r="E485" t="str">
            <v>3992-4032; 4040-4060 FT</v>
          </cell>
          <cell r="F485" t="str">
            <v>Sep Gas</v>
          </cell>
          <cell r="G485" t="str">
            <v/>
          </cell>
          <cell r="H485" t="str">
            <v/>
          </cell>
          <cell r="I485" t="str">
            <v/>
          </cell>
          <cell r="J485" t="str">
            <v>10/12/01</v>
          </cell>
          <cell r="K485" t="str">
            <v>15:15</v>
          </cell>
          <cell r="L485">
            <v>160.09</v>
          </cell>
          <cell r="M485">
            <v>100.09</v>
          </cell>
          <cell r="N485">
            <v>37013</v>
          </cell>
          <cell r="O485" t="str">
            <v/>
          </cell>
          <cell r="P485" t="str">
            <v/>
          </cell>
          <cell r="Q485" t="str">
            <v>-</v>
          </cell>
          <cell r="R485" t="str">
            <v/>
          </cell>
          <cell r="S485" t="str">
            <v>RDT0071</v>
          </cell>
          <cell r="T485" t="str">
            <v>Schlumberger</v>
          </cell>
          <cell r="U485" t="str">
            <v/>
          </cell>
          <cell r="V485" t="str">
            <v/>
          </cell>
          <cell r="W485" t="str">
            <v/>
          </cell>
          <cell r="X485" t="str">
            <v/>
          </cell>
          <cell r="Y485" t="str">
            <v/>
          </cell>
          <cell r="Z485" t="str">
            <v/>
          </cell>
          <cell r="AA485" t="str">
            <v/>
          </cell>
          <cell r="AB485" t="str">
            <v/>
          </cell>
          <cell r="AC485" t="str">
            <v>2001-052</v>
          </cell>
        </row>
        <row r="486">
          <cell r="A486">
            <v>482</v>
          </cell>
          <cell r="B486" t="str">
            <v>CONOCO INDONESIA INC.</v>
          </cell>
          <cell r="C486" t="str">
            <v>KERISI # 3</v>
          </cell>
          <cell r="D486" t="str">
            <v># 1</v>
          </cell>
          <cell r="E486" t="str">
            <v>3992-4032; 4040-4060 FT</v>
          </cell>
          <cell r="F486" t="str">
            <v>Sep Gas</v>
          </cell>
          <cell r="G486" t="str">
            <v>1150/81</v>
          </cell>
          <cell r="H486" t="str">
            <v>10000 Psi</v>
          </cell>
          <cell r="I486" t="str">
            <v>700 cc</v>
          </cell>
          <cell r="J486" t="str">
            <v>10/12/01</v>
          </cell>
          <cell r="K486" t="str">
            <v>19:25</v>
          </cell>
          <cell r="L486">
            <v>163.96</v>
          </cell>
          <cell r="M486">
            <v>104.71</v>
          </cell>
          <cell r="N486" t="str">
            <v>00/04/01</v>
          </cell>
          <cell r="O486" t="str">
            <v/>
          </cell>
          <cell r="P486" t="str">
            <v/>
          </cell>
          <cell r="Q486" t="str">
            <v>-</v>
          </cell>
          <cell r="R486" t="str">
            <v/>
          </cell>
          <cell r="S486" t="str">
            <v>SFT44057</v>
          </cell>
          <cell r="T486" t="str">
            <v>Client</v>
          </cell>
          <cell r="U486" t="str">
            <v/>
          </cell>
          <cell r="V486" t="str">
            <v/>
          </cell>
          <cell r="W486" t="str">
            <v/>
          </cell>
          <cell r="X486" t="str">
            <v/>
          </cell>
          <cell r="Y486" t="str">
            <v/>
          </cell>
          <cell r="Z486" t="str">
            <v/>
          </cell>
          <cell r="AA486" t="str">
            <v/>
          </cell>
          <cell r="AB486" t="str">
            <v/>
          </cell>
          <cell r="AC486" t="str">
            <v>2001-054</v>
          </cell>
        </row>
        <row r="487">
          <cell r="A487">
            <v>483</v>
          </cell>
          <cell r="B487" t="str">
            <v>CONOCO INDONESIA INC.</v>
          </cell>
          <cell r="C487" t="str">
            <v>KERISI # 3</v>
          </cell>
          <cell r="D487" t="str">
            <v># 1</v>
          </cell>
          <cell r="E487" t="str">
            <v>3992-4032; 4040-4060 FT</v>
          </cell>
          <cell r="F487" t="str">
            <v>Sep Gas</v>
          </cell>
          <cell r="G487" t="str">
            <v/>
          </cell>
          <cell r="H487" t="str">
            <v/>
          </cell>
          <cell r="I487" t="str">
            <v/>
          </cell>
          <cell r="J487" t="str">
            <v>10/12/01</v>
          </cell>
          <cell r="K487" t="str">
            <v>20:25</v>
          </cell>
          <cell r="L487">
            <v>163.4</v>
          </cell>
          <cell r="M487">
            <v>104.3</v>
          </cell>
          <cell r="N487" t="str">
            <v>00/04/01</v>
          </cell>
          <cell r="O487" t="str">
            <v/>
          </cell>
          <cell r="P487" t="str">
            <v/>
          </cell>
          <cell r="Q487" t="str">
            <v>-</v>
          </cell>
          <cell r="R487" t="str">
            <v/>
          </cell>
          <cell r="S487" t="str">
            <v>SFT44056</v>
          </cell>
          <cell r="T487" t="str">
            <v>Client</v>
          </cell>
          <cell r="U487" t="str">
            <v/>
          </cell>
          <cell r="V487" t="str">
            <v/>
          </cell>
          <cell r="W487" t="str">
            <v/>
          </cell>
          <cell r="X487" t="str">
            <v/>
          </cell>
          <cell r="Y487" t="str">
            <v/>
          </cell>
          <cell r="Z487" t="str">
            <v/>
          </cell>
          <cell r="AA487" t="str">
            <v/>
          </cell>
          <cell r="AB487" t="str">
            <v/>
          </cell>
          <cell r="AC487" t="str">
            <v>2001-054</v>
          </cell>
        </row>
        <row r="488">
          <cell r="A488">
            <v>484</v>
          </cell>
          <cell r="B488" t="str">
            <v>CONOCO INDONESIA INC.</v>
          </cell>
          <cell r="C488" t="str">
            <v>KERISI # 3</v>
          </cell>
          <cell r="D488" t="str">
            <v># 1</v>
          </cell>
          <cell r="E488" t="str">
            <v>3992-4032; 4040-4060 FT</v>
          </cell>
          <cell r="F488" t="str">
            <v>Sep Gas</v>
          </cell>
          <cell r="G488" t="str">
            <v>RFL 023</v>
          </cell>
          <cell r="H488" t="str">
            <v>1800 Psi</v>
          </cell>
          <cell r="I488" t="str">
            <v>300 cc</v>
          </cell>
          <cell r="J488" t="str">
            <v>10/12/01</v>
          </cell>
          <cell r="K488" t="str">
            <v>15:15</v>
          </cell>
          <cell r="L488">
            <v>160.09</v>
          </cell>
          <cell r="M488">
            <v>100.09</v>
          </cell>
          <cell r="N488" t="str">
            <v>00/05/01</v>
          </cell>
          <cell r="O488">
            <v>160</v>
          </cell>
          <cell r="P488">
            <v>80</v>
          </cell>
          <cell r="Q488" t="str">
            <v>-</v>
          </cell>
          <cell r="R488" t="str">
            <v>-</v>
          </cell>
          <cell r="S488" t="str">
            <v>-</v>
          </cell>
          <cell r="T488" t="str">
            <v>-</v>
          </cell>
          <cell r="U488" t="str">
            <v>-</v>
          </cell>
          <cell r="V488" t="str">
            <v/>
          </cell>
          <cell r="W488" t="str">
            <v/>
          </cell>
          <cell r="X488" t="str">
            <v/>
          </cell>
          <cell r="Y488" t="str">
            <v/>
          </cell>
          <cell r="Z488" t="str">
            <v/>
          </cell>
          <cell r="AA488" t="str">
            <v xml:space="preserve"> </v>
          </cell>
          <cell r="AB488" t="str">
            <v/>
          </cell>
          <cell r="AC488" t="str">
            <v>2001-055</v>
          </cell>
        </row>
        <row r="489">
          <cell r="A489">
            <v>485</v>
          </cell>
          <cell r="B489" t="str">
            <v>CONOCO INDONESIA INC.</v>
          </cell>
          <cell r="C489" t="str">
            <v>KERISI # 3</v>
          </cell>
          <cell r="D489" t="str">
            <v># 1</v>
          </cell>
          <cell r="E489" t="str">
            <v>3992-4032; 4040-4060 FT</v>
          </cell>
          <cell r="F489" t="str">
            <v>Sep Gas</v>
          </cell>
          <cell r="G489" t="str">
            <v>RFL 012</v>
          </cell>
          <cell r="H489" t="str">
            <v>1800 Psi</v>
          </cell>
          <cell r="I489" t="str">
            <v>300 cc</v>
          </cell>
          <cell r="J489" t="str">
            <v>10/12/01</v>
          </cell>
          <cell r="K489" t="str">
            <v>15:30</v>
          </cell>
          <cell r="L489">
            <v>160.72</v>
          </cell>
          <cell r="M489">
            <v>99.85</v>
          </cell>
          <cell r="N489" t="str">
            <v>00/05/01</v>
          </cell>
          <cell r="O489">
            <v>160</v>
          </cell>
          <cell r="P489">
            <v>80</v>
          </cell>
          <cell r="Q489" t="str">
            <v>-</v>
          </cell>
          <cell r="R489" t="str">
            <v>-</v>
          </cell>
          <cell r="S489" t="str">
            <v>-</v>
          </cell>
          <cell r="T489" t="str">
            <v>-</v>
          </cell>
          <cell r="U489" t="str">
            <v>-</v>
          </cell>
          <cell r="V489" t="str">
            <v/>
          </cell>
          <cell r="W489" t="str">
            <v/>
          </cell>
          <cell r="X489" t="str">
            <v/>
          </cell>
          <cell r="Y489" t="str">
            <v/>
          </cell>
          <cell r="Z489" t="str">
            <v/>
          </cell>
          <cell r="AA489" t="str">
            <v/>
          </cell>
          <cell r="AB489" t="str">
            <v/>
          </cell>
          <cell r="AC489" t="str">
            <v>2001-055</v>
          </cell>
        </row>
        <row r="490">
          <cell r="A490">
            <v>486</v>
          </cell>
          <cell r="B490" t="str">
            <v>CONOCO INDONESIA INC.</v>
          </cell>
          <cell r="C490" t="str">
            <v>KERISI # 3</v>
          </cell>
          <cell r="D490" t="str">
            <v># 1</v>
          </cell>
          <cell r="E490" t="str">
            <v>3992-4032; 4040-4060 FT</v>
          </cell>
          <cell r="F490" t="str">
            <v>Sep Gas</v>
          </cell>
          <cell r="G490" t="str">
            <v/>
          </cell>
          <cell r="H490" t="str">
            <v/>
          </cell>
          <cell r="I490" t="str">
            <v/>
          </cell>
          <cell r="J490" t="str">
            <v>10/12/01</v>
          </cell>
          <cell r="K490" t="str">
            <v>16:15</v>
          </cell>
          <cell r="L490">
            <v>161.33000000000001</v>
          </cell>
          <cell r="M490">
            <v>101.8</v>
          </cell>
          <cell r="N490" t="str">
            <v>00/05/01</v>
          </cell>
          <cell r="O490">
            <v>162</v>
          </cell>
          <cell r="P490">
            <v>80</v>
          </cell>
          <cell r="Q490" t="str">
            <v>-</v>
          </cell>
          <cell r="R490" t="str">
            <v/>
          </cell>
          <cell r="S490" t="str">
            <v>04EKO97</v>
          </cell>
          <cell r="T490" t="str">
            <v>Client</v>
          </cell>
          <cell r="U490" t="str">
            <v/>
          </cell>
          <cell r="V490" t="str">
            <v/>
          </cell>
          <cell r="W490" t="str">
            <v/>
          </cell>
          <cell r="X490" t="str">
            <v/>
          </cell>
          <cell r="Y490" t="str">
            <v/>
          </cell>
          <cell r="Z490" t="str">
            <v/>
          </cell>
          <cell r="AA490" t="str">
            <v/>
          </cell>
          <cell r="AB490" t="str">
            <v/>
          </cell>
          <cell r="AC490" t="str">
            <v>2001-056</v>
          </cell>
        </row>
        <row r="491">
          <cell r="A491">
            <v>487</v>
          </cell>
          <cell r="B491" t="str">
            <v>CONOCO INDONESIA INC.</v>
          </cell>
          <cell r="C491" t="str">
            <v>KERISI # 3</v>
          </cell>
          <cell r="D491" t="str">
            <v># 1</v>
          </cell>
          <cell r="E491" t="str">
            <v>3992-4032; 4040-4060 FT</v>
          </cell>
          <cell r="F491" t="str">
            <v>Sep Gas</v>
          </cell>
          <cell r="G491" t="str">
            <v/>
          </cell>
          <cell r="H491" t="str">
            <v/>
          </cell>
          <cell r="I491" t="str">
            <v/>
          </cell>
          <cell r="J491" t="str">
            <v>10/12/01</v>
          </cell>
          <cell r="K491" t="str">
            <v>16:15</v>
          </cell>
          <cell r="L491">
            <v>161.33000000000001</v>
          </cell>
          <cell r="M491">
            <v>101.8</v>
          </cell>
          <cell r="N491" t="str">
            <v>00/05/01</v>
          </cell>
          <cell r="O491">
            <v>162</v>
          </cell>
          <cell r="P491">
            <v>80</v>
          </cell>
          <cell r="Q491" t="str">
            <v>-</v>
          </cell>
          <cell r="R491" t="str">
            <v/>
          </cell>
          <cell r="S491" t="str">
            <v>MPSRAC124</v>
          </cell>
          <cell r="T491" t="str">
            <v>Client</v>
          </cell>
          <cell r="U491" t="str">
            <v/>
          </cell>
          <cell r="V491" t="str">
            <v/>
          </cell>
          <cell r="W491" t="str">
            <v/>
          </cell>
          <cell r="X491" t="str">
            <v/>
          </cell>
          <cell r="Y491" t="str">
            <v/>
          </cell>
          <cell r="Z491" t="str">
            <v/>
          </cell>
          <cell r="AA491" t="str">
            <v/>
          </cell>
          <cell r="AB491" t="str">
            <v/>
          </cell>
          <cell r="AC491" t="str">
            <v>2001-056</v>
          </cell>
        </row>
        <row r="492">
          <cell r="A492">
            <v>488</v>
          </cell>
          <cell r="B492" t="str">
            <v>CONOCO INDONESIA INC.</v>
          </cell>
          <cell r="C492" t="str">
            <v>KERISI # 3</v>
          </cell>
          <cell r="D492" t="str">
            <v># 1</v>
          </cell>
          <cell r="E492" t="str">
            <v>3992-4032; 4040-4060 FT</v>
          </cell>
          <cell r="F492" t="str">
            <v>Sep Gas</v>
          </cell>
          <cell r="G492" t="str">
            <v>627509D</v>
          </cell>
          <cell r="H492" t="str">
            <v>10000 Psi</v>
          </cell>
          <cell r="I492" t="str">
            <v>1000 cc</v>
          </cell>
          <cell r="J492" t="str">
            <v>10/12/01</v>
          </cell>
          <cell r="K492" t="str">
            <v>19:25</v>
          </cell>
          <cell r="L492">
            <v>163.96</v>
          </cell>
          <cell r="M492">
            <v>104.71</v>
          </cell>
          <cell r="N492" t="str">
            <v>00/05/01</v>
          </cell>
          <cell r="O492">
            <v>165</v>
          </cell>
          <cell r="P492">
            <v>80</v>
          </cell>
          <cell r="Q492" t="str">
            <v>-</v>
          </cell>
          <cell r="R492" t="str">
            <v xml:space="preserve"> </v>
          </cell>
          <cell r="S492" t="str">
            <v>RFL 0102</v>
          </cell>
          <cell r="T492" t="str">
            <v>Client</v>
          </cell>
          <cell r="U492" t="str">
            <v/>
          </cell>
          <cell r="V492" t="str">
            <v/>
          </cell>
          <cell r="W492" t="str">
            <v/>
          </cell>
          <cell r="X492" t="str">
            <v/>
          </cell>
          <cell r="Y492" t="str">
            <v/>
          </cell>
          <cell r="Z492" t="str">
            <v/>
          </cell>
          <cell r="AA492" t="str">
            <v xml:space="preserve"> </v>
          </cell>
          <cell r="AB492" t="str">
            <v/>
          </cell>
          <cell r="AC492" t="str">
            <v>2001-056</v>
          </cell>
        </row>
        <row r="493">
          <cell r="A493">
            <v>489</v>
          </cell>
          <cell r="B493" t="str">
            <v>CONOCO INDONESIA INC.</v>
          </cell>
          <cell r="C493" t="str">
            <v>KERISI # 3</v>
          </cell>
          <cell r="D493" t="str">
            <v># 1</v>
          </cell>
          <cell r="E493" t="str">
            <v>3992-4032; 4040-4060 FT</v>
          </cell>
          <cell r="F493" t="str">
            <v>Sep Gas</v>
          </cell>
          <cell r="G493" t="str">
            <v/>
          </cell>
          <cell r="H493" t="str">
            <v/>
          </cell>
          <cell r="I493" t="str">
            <v/>
          </cell>
          <cell r="J493" t="str">
            <v>10/12/01</v>
          </cell>
          <cell r="K493" t="str">
            <v>19:45</v>
          </cell>
          <cell r="L493">
            <v>163.85</v>
          </cell>
          <cell r="M493">
            <v>104.93</v>
          </cell>
          <cell r="N493" t="str">
            <v>00/05/01</v>
          </cell>
          <cell r="O493">
            <v>165</v>
          </cell>
          <cell r="P493">
            <v>80</v>
          </cell>
          <cell r="Q493" t="str">
            <v>-</v>
          </cell>
          <cell r="R493" t="str">
            <v/>
          </cell>
          <cell r="S493" t="str">
            <v>RFL AA220</v>
          </cell>
          <cell r="T493" t="str">
            <v>Client</v>
          </cell>
          <cell r="U493" t="str">
            <v/>
          </cell>
          <cell r="V493" t="str">
            <v/>
          </cell>
          <cell r="W493" t="str">
            <v/>
          </cell>
          <cell r="X493" t="str">
            <v/>
          </cell>
          <cell r="Y493" t="str">
            <v/>
          </cell>
          <cell r="Z493" t="str">
            <v/>
          </cell>
          <cell r="AA493" t="str">
            <v/>
          </cell>
          <cell r="AB493" t="str">
            <v/>
          </cell>
          <cell r="AC493" t="str">
            <v>2001-056</v>
          </cell>
        </row>
        <row r="494">
          <cell r="A494">
            <v>490</v>
          </cell>
          <cell r="B494" t="str">
            <v>CONOCO INDONESIA INC.</v>
          </cell>
          <cell r="C494" t="str">
            <v>KERISI # 3</v>
          </cell>
          <cell r="D494" t="str">
            <v># 1</v>
          </cell>
          <cell r="E494" t="str">
            <v>3992-4032; 4040-4060 FT</v>
          </cell>
          <cell r="F494" t="str">
            <v>Sep Gas</v>
          </cell>
          <cell r="G494" t="str">
            <v>CLI 0035</v>
          </cell>
          <cell r="H494" t="str">
            <v>1800 Psi</v>
          </cell>
          <cell r="I494" t="str">
            <v>500 cc</v>
          </cell>
          <cell r="J494" t="str">
            <v>10/12/01</v>
          </cell>
          <cell r="K494" t="str">
            <v>20:05</v>
          </cell>
          <cell r="L494">
            <v>163.4</v>
          </cell>
          <cell r="M494">
            <v>104.3</v>
          </cell>
          <cell r="N494" t="str">
            <v>00/05/01</v>
          </cell>
          <cell r="O494">
            <v>165</v>
          </cell>
          <cell r="P494">
            <v>80</v>
          </cell>
          <cell r="Q494" t="str">
            <v>-</v>
          </cell>
          <cell r="R494" t="str">
            <v>-</v>
          </cell>
          <cell r="S494" t="str">
            <v>-</v>
          </cell>
          <cell r="T494" t="str">
            <v>-</v>
          </cell>
          <cell r="U494" t="str">
            <v>-</v>
          </cell>
          <cell r="V494" t="str">
            <v/>
          </cell>
          <cell r="W494" t="str">
            <v/>
          </cell>
          <cell r="X494" t="str">
            <v/>
          </cell>
          <cell r="Y494" t="str">
            <v/>
          </cell>
          <cell r="Z494" t="str">
            <v/>
          </cell>
          <cell r="AA494" t="str">
            <v/>
          </cell>
          <cell r="AB494" t="str">
            <v/>
          </cell>
          <cell r="AC494" t="str">
            <v>2001-057</v>
          </cell>
        </row>
        <row r="495">
          <cell r="A495">
            <v>491</v>
          </cell>
          <cell r="B495" t="str">
            <v>CONOCO INDONESIA INC.</v>
          </cell>
          <cell r="C495" t="str">
            <v>KERISI # 3</v>
          </cell>
          <cell r="D495" t="str">
            <v># 1</v>
          </cell>
          <cell r="E495" t="str">
            <v>3992-4032; 4040-4060 FT</v>
          </cell>
          <cell r="F495" t="str">
            <v>Sep Gas</v>
          </cell>
          <cell r="G495" t="str">
            <v>RFL 9917</v>
          </cell>
          <cell r="H495" t="str">
            <v>1800 Psi</v>
          </cell>
          <cell r="I495" t="str">
            <v>300 cc</v>
          </cell>
          <cell r="J495" t="str">
            <v>10/12/01</v>
          </cell>
          <cell r="K495" t="str">
            <v>20:20</v>
          </cell>
          <cell r="L495">
            <v>164.61</v>
          </cell>
          <cell r="M495">
            <v>103.95</v>
          </cell>
          <cell r="N495" t="str">
            <v>00/05/01</v>
          </cell>
          <cell r="O495">
            <v>165</v>
          </cell>
          <cell r="P495">
            <v>80</v>
          </cell>
          <cell r="Q495" t="str">
            <v>-</v>
          </cell>
          <cell r="R495" t="str">
            <v>-</v>
          </cell>
          <cell r="S495" t="str">
            <v>-</v>
          </cell>
          <cell r="T495" t="str">
            <v>-</v>
          </cell>
          <cell r="U495" t="str">
            <v>-</v>
          </cell>
          <cell r="V495" t="str">
            <v/>
          </cell>
          <cell r="W495" t="str">
            <v/>
          </cell>
          <cell r="X495" t="str">
            <v/>
          </cell>
          <cell r="Y495" t="str">
            <v/>
          </cell>
          <cell r="Z495" t="str">
            <v/>
          </cell>
          <cell r="AA495" t="str">
            <v/>
          </cell>
          <cell r="AB495" t="str">
            <v/>
          </cell>
          <cell r="AC495" t="str">
            <v>2001-057</v>
          </cell>
        </row>
        <row r="496">
          <cell r="A496">
            <v>492</v>
          </cell>
          <cell r="B496" t="str">
            <v>KODECO ENERGY COMPANY LTD.</v>
          </cell>
          <cell r="C496" t="str">
            <v>KE # 23</v>
          </cell>
          <cell r="D496" t="str">
            <v># 1</v>
          </cell>
          <cell r="E496" t="str">
            <v/>
          </cell>
          <cell r="F496" t="str">
            <v>Sep Gas</v>
          </cell>
          <cell r="G496" t="str">
            <v>RFL 015</v>
          </cell>
          <cell r="H496" t="str">
            <v>1800 Psi</v>
          </cell>
          <cell r="I496" t="str">
            <v>300 cc</v>
          </cell>
          <cell r="J496" t="str">
            <v>10/26/01</v>
          </cell>
          <cell r="K496" t="str">
            <v>5:40-5:50</v>
          </cell>
          <cell r="L496">
            <v>360</v>
          </cell>
          <cell r="M496">
            <v>93</v>
          </cell>
          <cell r="N496" t="str">
            <v>00/05/01</v>
          </cell>
          <cell r="O496">
            <v>360</v>
          </cell>
          <cell r="P496">
            <v>93</v>
          </cell>
          <cell r="Q496" t="str">
            <v>-</v>
          </cell>
          <cell r="R496" t="str">
            <v>-</v>
          </cell>
          <cell r="S496" t="str">
            <v>-</v>
          </cell>
          <cell r="T496" t="str">
            <v>-</v>
          </cell>
          <cell r="U496" t="str">
            <v>-</v>
          </cell>
          <cell r="V496" t="str">
            <v/>
          </cell>
          <cell r="W496" t="str">
            <v/>
          </cell>
          <cell r="X496" t="str">
            <v/>
          </cell>
          <cell r="Y496" t="str">
            <v/>
          </cell>
          <cell r="Z496" t="str">
            <v/>
          </cell>
          <cell r="AA496" t="str">
            <v/>
          </cell>
          <cell r="AB496" t="str">
            <v/>
          </cell>
          <cell r="AC496" t="str">
            <v>2001-057</v>
          </cell>
        </row>
        <row r="497">
          <cell r="A497">
            <v>493</v>
          </cell>
          <cell r="B497" t="str">
            <v>KODECO ENERGY COMPANY LTD.</v>
          </cell>
          <cell r="C497" t="str">
            <v>KE # 23</v>
          </cell>
          <cell r="D497" t="str">
            <v># 1</v>
          </cell>
          <cell r="E497" t="str">
            <v/>
          </cell>
          <cell r="F497" t="str">
            <v>Sep Gas</v>
          </cell>
          <cell r="G497" t="str">
            <v>CL 0114</v>
          </cell>
          <cell r="H497" t="str">
            <v>LUXFER</v>
          </cell>
          <cell r="I497" t="str">
            <v>20 Litres</v>
          </cell>
          <cell r="J497" t="str">
            <v>10/26/01</v>
          </cell>
          <cell r="K497" t="str">
            <v>6:05-6:15</v>
          </cell>
          <cell r="L497">
            <v>360</v>
          </cell>
          <cell r="M497">
            <v>93</v>
          </cell>
          <cell r="N497" t="str">
            <v>00/05/01</v>
          </cell>
          <cell r="O497">
            <v>50</v>
          </cell>
          <cell r="P497">
            <v>93</v>
          </cell>
          <cell r="Q497" t="str">
            <v>-</v>
          </cell>
          <cell r="R497" t="str">
            <v>-</v>
          </cell>
          <cell r="S497" t="str">
            <v>-</v>
          </cell>
          <cell r="T497" t="str">
            <v>-</v>
          </cell>
          <cell r="U497" t="str">
            <v>-</v>
          </cell>
          <cell r="V497" t="str">
            <v/>
          </cell>
          <cell r="W497" t="str">
            <v/>
          </cell>
          <cell r="X497" t="str">
            <v/>
          </cell>
          <cell r="Y497" t="str">
            <v/>
          </cell>
          <cell r="Z497" t="str">
            <v/>
          </cell>
          <cell r="AA497" t="str">
            <v/>
          </cell>
          <cell r="AB497" t="str">
            <v/>
          </cell>
          <cell r="AC497" t="str">
            <v>2001-057</v>
          </cell>
        </row>
        <row r="498">
          <cell r="A498">
            <v>494</v>
          </cell>
          <cell r="B498" t="str">
            <v>KODECO ENERGY COMPANY LTD.</v>
          </cell>
          <cell r="C498" t="str">
            <v>KE # 23</v>
          </cell>
          <cell r="D498" t="str">
            <v># 1</v>
          </cell>
          <cell r="E498" t="str">
            <v/>
          </cell>
          <cell r="F498" t="str">
            <v>Sep Gas</v>
          </cell>
          <cell r="G498" t="str">
            <v>74-A726</v>
          </cell>
          <cell r="H498" t="str">
            <v>1800 Psi</v>
          </cell>
          <cell r="I498" t="str">
            <v>1000 cc</v>
          </cell>
          <cell r="J498" t="str">
            <v>10/26/01</v>
          </cell>
          <cell r="K498" t="str">
            <v>5:40-5:50</v>
          </cell>
          <cell r="L498">
            <v>360</v>
          </cell>
          <cell r="M498">
            <v>93</v>
          </cell>
          <cell r="N498">
            <v>37012</v>
          </cell>
          <cell r="O498">
            <v>240</v>
          </cell>
          <cell r="P498">
            <v>75</v>
          </cell>
          <cell r="Q498" t="str">
            <v>Djohansyah</v>
          </cell>
          <cell r="R498" t="str">
            <v>-</v>
          </cell>
          <cell r="S498" t="str">
            <v>CLI-008</v>
          </cell>
          <cell r="T498" t="str">
            <v>Schlumberger</v>
          </cell>
          <cell r="U498" t="str">
            <v>-</v>
          </cell>
          <cell r="V498" t="str">
            <v/>
          </cell>
          <cell r="W498" t="str">
            <v/>
          </cell>
          <cell r="X498" t="str">
            <v/>
          </cell>
          <cell r="Y498" t="str">
            <v/>
          </cell>
          <cell r="Z498" t="str">
            <v/>
          </cell>
          <cell r="AA498" t="str">
            <v/>
          </cell>
          <cell r="AB498" t="str">
            <v/>
          </cell>
          <cell r="AC498" t="str">
            <v>2001-058</v>
          </cell>
        </row>
        <row r="499">
          <cell r="A499">
            <v>495</v>
          </cell>
          <cell r="B499" t="str">
            <v>KODECO ENERGY COMPANY LTD.</v>
          </cell>
          <cell r="C499" t="str">
            <v>KE # 23</v>
          </cell>
          <cell r="D499" t="str">
            <v># 1</v>
          </cell>
          <cell r="E499" t="str">
            <v/>
          </cell>
          <cell r="F499" t="str">
            <v>Sep Gas</v>
          </cell>
          <cell r="G499" t="str">
            <v>79-A775</v>
          </cell>
          <cell r="H499" t="str">
            <v>1800 Psi</v>
          </cell>
          <cell r="I499" t="str">
            <v>1000 cc</v>
          </cell>
          <cell r="J499" t="str">
            <v>10/26/01</v>
          </cell>
          <cell r="K499" t="str">
            <v>6:05-6:15</v>
          </cell>
          <cell r="L499">
            <v>360</v>
          </cell>
          <cell r="M499">
            <v>93</v>
          </cell>
          <cell r="N499">
            <v>37012</v>
          </cell>
          <cell r="O499">
            <v>236</v>
          </cell>
          <cell r="P499">
            <v>75</v>
          </cell>
          <cell r="Q499" t="str">
            <v>Djohansyah</v>
          </cell>
          <cell r="R499" t="str">
            <v>-</v>
          </cell>
          <cell r="S499" t="str">
            <v>CLI-005</v>
          </cell>
          <cell r="T499" t="str">
            <v>Schlumberger</v>
          </cell>
          <cell r="U499" t="str">
            <v>-</v>
          </cell>
          <cell r="V499" t="str">
            <v/>
          </cell>
          <cell r="W499" t="str">
            <v/>
          </cell>
          <cell r="X499" t="str">
            <v/>
          </cell>
          <cell r="Y499" t="str">
            <v/>
          </cell>
          <cell r="Z499" t="str">
            <v/>
          </cell>
          <cell r="AA499" t="str">
            <v/>
          </cell>
          <cell r="AB499" t="str">
            <v/>
          </cell>
          <cell r="AC499" t="str">
            <v>2001-058</v>
          </cell>
        </row>
        <row r="500">
          <cell r="A500">
            <v>496</v>
          </cell>
          <cell r="B500" t="str">
            <v>DEVON ERJ</v>
          </cell>
          <cell r="C500" t="str">
            <v>Gemah#11</v>
          </cell>
          <cell r="D500" t="str">
            <v/>
          </cell>
          <cell r="E500" t="str">
            <v>5939-5956 md</v>
          </cell>
          <cell r="F500" t="str">
            <v>Sep Gas</v>
          </cell>
          <cell r="G500" t="str">
            <v>1503 A</v>
          </cell>
          <cell r="H500" t="str">
            <v>LUXFER</v>
          </cell>
          <cell r="I500" t="str">
            <v>20 Litres</v>
          </cell>
          <cell r="J500" t="str">
            <v>oct /21/01</v>
          </cell>
          <cell r="K500" t="str">
            <v>15:00-15:15</v>
          </cell>
          <cell r="L500">
            <v>135</v>
          </cell>
          <cell r="M500">
            <v>122</v>
          </cell>
          <cell r="N500">
            <v>37012</v>
          </cell>
          <cell r="O500">
            <v>130</v>
          </cell>
          <cell r="P500">
            <v>89</v>
          </cell>
          <cell r="Q500" t="str">
            <v>Supriyanto</v>
          </cell>
          <cell r="R500" t="str">
            <v>-</v>
          </cell>
          <cell r="S500" t="str">
            <v>CLI-B319</v>
          </cell>
          <cell r="T500" t="str">
            <v>Schlumberger</v>
          </cell>
          <cell r="U500" t="str">
            <v>-</v>
          </cell>
          <cell r="V500" t="str">
            <v/>
          </cell>
          <cell r="W500" t="str">
            <v/>
          </cell>
          <cell r="X500" t="str">
            <v/>
          </cell>
          <cell r="Y500" t="str">
            <v/>
          </cell>
          <cell r="Z500" t="str">
            <v/>
          </cell>
          <cell r="AA500" t="str">
            <v/>
          </cell>
          <cell r="AB500" t="str">
            <v/>
          </cell>
          <cell r="AC500" t="str">
            <v>2001-058</v>
          </cell>
        </row>
        <row r="501">
          <cell r="A501">
            <v>497</v>
          </cell>
          <cell r="B501" t="str">
            <v>DEVON ERJ</v>
          </cell>
          <cell r="C501" t="str">
            <v>Gemah#11</v>
          </cell>
          <cell r="D501" t="str">
            <v/>
          </cell>
          <cell r="E501" t="str">
            <v>5939-5956 md</v>
          </cell>
          <cell r="F501" t="str">
            <v>Sep Gas</v>
          </cell>
          <cell r="G501" t="str">
            <v>1496-A</v>
          </cell>
          <cell r="H501" t="str">
            <v>LUXFER</v>
          </cell>
          <cell r="I501" t="str">
            <v>20 Litres</v>
          </cell>
          <cell r="J501" t="str">
            <v>oct/21/01</v>
          </cell>
          <cell r="K501" t="str">
            <v>15:15-15:30</v>
          </cell>
          <cell r="L501">
            <v>135</v>
          </cell>
          <cell r="M501">
            <v>122</v>
          </cell>
          <cell r="N501">
            <v>37012</v>
          </cell>
          <cell r="O501">
            <v>130</v>
          </cell>
          <cell r="P501">
            <v>89</v>
          </cell>
          <cell r="Q501" t="str">
            <v>Supriyanto</v>
          </cell>
          <cell r="R501" t="str">
            <v>-</v>
          </cell>
          <cell r="S501" t="str">
            <v>RFL-016</v>
          </cell>
          <cell r="T501" t="str">
            <v>Schlumberger</v>
          </cell>
          <cell r="U501" t="str">
            <v>-</v>
          </cell>
          <cell r="V501" t="str">
            <v/>
          </cell>
          <cell r="W501" t="str">
            <v/>
          </cell>
          <cell r="X501" t="str">
            <v/>
          </cell>
          <cell r="Y501" t="str">
            <v/>
          </cell>
          <cell r="Z501" t="str">
            <v/>
          </cell>
          <cell r="AA501" t="str">
            <v/>
          </cell>
          <cell r="AB501" t="str">
            <v/>
          </cell>
          <cell r="AC501" t="str">
            <v>2001-058</v>
          </cell>
        </row>
        <row r="502">
          <cell r="A502">
            <v>498</v>
          </cell>
          <cell r="B502" t="str">
            <v>DEVON ERJ</v>
          </cell>
          <cell r="C502" t="str">
            <v>Gemah#11</v>
          </cell>
          <cell r="D502" t="str">
            <v/>
          </cell>
          <cell r="E502" t="str">
            <v>5939-5956 md</v>
          </cell>
          <cell r="F502" t="str">
            <v>Sep Gas</v>
          </cell>
          <cell r="G502">
            <v>85105</v>
          </cell>
          <cell r="H502" t="str">
            <v>1800 Psi</v>
          </cell>
          <cell r="I502" t="str">
            <v>1000 cc</v>
          </cell>
          <cell r="J502">
            <v>37063</v>
          </cell>
          <cell r="K502">
            <v>0.15</v>
          </cell>
          <cell r="L502">
            <v>230</v>
          </cell>
          <cell r="M502">
            <v>140</v>
          </cell>
          <cell r="N502">
            <v>37070</v>
          </cell>
          <cell r="O502">
            <v>225</v>
          </cell>
          <cell r="P502">
            <v>92</v>
          </cell>
          <cell r="Q502" t="str">
            <v>Bambang HS</v>
          </cell>
          <cell r="R502" t="str">
            <v>-</v>
          </cell>
          <cell r="S502" t="str">
            <v>4047-A</v>
          </cell>
          <cell r="T502" t="str">
            <v>Halliburton</v>
          </cell>
          <cell r="U502" t="str">
            <v>-</v>
          </cell>
          <cell r="V502" t="str">
            <v/>
          </cell>
          <cell r="W502" t="str">
            <v/>
          </cell>
          <cell r="X502" t="str">
            <v/>
          </cell>
          <cell r="Y502" t="str">
            <v/>
          </cell>
          <cell r="Z502" t="str">
            <v/>
          </cell>
          <cell r="AA502" t="str">
            <v/>
          </cell>
          <cell r="AB502" t="str">
            <v/>
          </cell>
          <cell r="AC502" t="str">
            <v>2001-059</v>
          </cell>
        </row>
        <row r="503">
          <cell r="A503">
            <v>499</v>
          </cell>
          <cell r="B503" t="str">
            <v>DEVON ERJ</v>
          </cell>
          <cell r="C503" t="str">
            <v>Gemah#11</v>
          </cell>
          <cell r="D503" t="str">
            <v/>
          </cell>
          <cell r="E503" t="str">
            <v>5939-5956 md</v>
          </cell>
          <cell r="F503" t="str">
            <v>Sep Gas</v>
          </cell>
          <cell r="G503" t="str">
            <v>90A 01076</v>
          </cell>
          <cell r="H503" t="str">
            <v>1800 Psi</v>
          </cell>
          <cell r="I503" t="str">
            <v>1000 cc</v>
          </cell>
          <cell r="J503">
            <v>37064</v>
          </cell>
          <cell r="K503">
            <v>0</v>
          </cell>
          <cell r="L503">
            <v>227</v>
          </cell>
          <cell r="M503">
            <v>187</v>
          </cell>
          <cell r="N503">
            <v>37070</v>
          </cell>
          <cell r="O503">
            <v>223</v>
          </cell>
          <cell r="P503">
            <v>92</v>
          </cell>
          <cell r="Q503" t="str">
            <v>Bambang HS</v>
          </cell>
          <cell r="R503" t="str">
            <v>-</v>
          </cell>
          <cell r="S503" t="str">
            <v>4110-A</v>
          </cell>
          <cell r="T503" t="str">
            <v>Halliburton</v>
          </cell>
          <cell r="U503" t="str">
            <v>-</v>
          </cell>
          <cell r="V503" t="str">
            <v/>
          </cell>
          <cell r="W503" t="str">
            <v/>
          </cell>
          <cell r="X503" t="str">
            <v/>
          </cell>
          <cell r="Y503" t="str">
            <v/>
          </cell>
          <cell r="Z503" t="str">
            <v/>
          </cell>
          <cell r="AA503" t="str">
            <v/>
          </cell>
          <cell r="AB503" t="str">
            <v/>
          </cell>
          <cell r="AC503" t="str">
            <v>2001-059</v>
          </cell>
        </row>
        <row r="504">
          <cell r="A504">
            <v>500</v>
          </cell>
          <cell r="B504" t="str">
            <v>DEVON ERJ</v>
          </cell>
          <cell r="C504" t="str">
            <v>Gemah#11</v>
          </cell>
          <cell r="D504" t="str">
            <v/>
          </cell>
          <cell r="E504" t="str">
            <v>5794-5814/5835-5851</v>
          </cell>
          <cell r="F504" t="str">
            <v>Sep Gas</v>
          </cell>
          <cell r="G504" t="str">
            <v>1701 A</v>
          </cell>
          <cell r="H504" t="str">
            <v>LUXFER</v>
          </cell>
          <cell r="I504" t="str">
            <v>20 Litres</v>
          </cell>
          <cell r="J504">
            <v>37064</v>
          </cell>
          <cell r="K504">
            <v>0.3</v>
          </cell>
          <cell r="L504">
            <v>227</v>
          </cell>
          <cell r="M504">
            <v>187</v>
          </cell>
          <cell r="N504">
            <v>37070</v>
          </cell>
          <cell r="O504">
            <v>220</v>
          </cell>
          <cell r="P504">
            <v>92</v>
          </cell>
          <cell r="Q504" t="str">
            <v>Bambang HS</v>
          </cell>
          <cell r="R504" t="str">
            <v>-</v>
          </cell>
          <cell r="S504" t="str">
            <v>4105-A</v>
          </cell>
          <cell r="T504" t="str">
            <v>Halliburton</v>
          </cell>
          <cell r="U504" t="str">
            <v>-</v>
          </cell>
          <cell r="V504" t="str">
            <v/>
          </cell>
          <cell r="W504" t="str">
            <v/>
          </cell>
          <cell r="X504" t="str">
            <v/>
          </cell>
          <cell r="Y504" t="str">
            <v/>
          </cell>
          <cell r="Z504" t="str">
            <v/>
          </cell>
          <cell r="AA504" t="str">
            <v/>
          </cell>
          <cell r="AB504" t="str">
            <v/>
          </cell>
          <cell r="AC504" t="str">
            <v>2001-059</v>
          </cell>
        </row>
        <row r="505">
          <cell r="A505">
            <v>501</v>
          </cell>
          <cell r="B505" t="str">
            <v>DEVON ERJ</v>
          </cell>
          <cell r="C505" t="str">
            <v>Gemah#11</v>
          </cell>
          <cell r="D505" t="str">
            <v/>
          </cell>
          <cell r="E505" t="str">
            <v>5794-5814/5835-5851</v>
          </cell>
          <cell r="F505" t="str">
            <v>Sep Gas</v>
          </cell>
          <cell r="G505" t="str">
            <v>381A</v>
          </cell>
          <cell r="H505" t="str">
            <v>LUXFER</v>
          </cell>
          <cell r="I505" t="str">
            <v>20 Litres</v>
          </cell>
          <cell r="J505">
            <v>37064</v>
          </cell>
          <cell r="K505">
            <v>0.45</v>
          </cell>
          <cell r="L505">
            <v>227</v>
          </cell>
          <cell r="M505">
            <v>186</v>
          </cell>
          <cell r="N505">
            <v>37070</v>
          </cell>
          <cell r="O505">
            <v>223</v>
          </cell>
          <cell r="P505">
            <v>92</v>
          </cell>
          <cell r="Q505" t="str">
            <v>Bambang HS</v>
          </cell>
          <cell r="R505" t="str">
            <v>-</v>
          </cell>
          <cell r="S505" t="str">
            <v>4045-A</v>
          </cell>
          <cell r="T505" t="str">
            <v>Halliburton</v>
          </cell>
          <cell r="U505" t="str">
            <v>-</v>
          </cell>
          <cell r="V505" t="str">
            <v/>
          </cell>
          <cell r="W505" t="str">
            <v/>
          </cell>
          <cell r="X505" t="str">
            <v/>
          </cell>
          <cell r="Y505" t="str">
            <v/>
          </cell>
          <cell r="Z505" t="str">
            <v/>
          </cell>
          <cell r="AA505" t="str">
            <v/>
          </cell>
          <cell r="AB505" t="str">
            <v/>
          </cell>
          <cell r="AC505" t="str">
            <v>2001-059</v>
          </cell>
        </row>
        <row r="506">
          <cell r="A506">
            <v>502</v>
          </cell>
          <cell r="B506" t="str">
            <v>DEVON ENERGY RES. (JABUNG) LTD.</v>
          </cell>
          <cell r="C506" t="str">
            <v>Gemah # 11</v>
          </cell>
          <cell r="D506" t="str">
            <v/>
          </cell>
          <cell r="E506" t="str">
            <v>5939-5956 FT</v>
          </cell>
          <cell r="F506" t="str">
            <v>Sep Liq</v>
          </cell>
          <cell r="G506" t="str">
            <v/>
          </cell>
          <cell r="H506" t="str">
            <v/>
          </cell>
          <cell r="I506" t="str">
            <v/>
          </cell>
          <cell r="J506">
            <v>37063</v>
          </cell>
          <cell r="K506">
            <v>0.15</v>
          </cell>
          <cell r="L506">
            <v>230</v>
          </cell>
          <cell r="M506">
            <v>154</v>
          </cell>
          <cell r="N506">
            <v>37070</v>
          </cell>
          <cell r="O506">
            <v>222</v>
          </cell>
          <cell r="P506">
            <v>142</v>
          </cell>
          <cell r="Q506" t="str">
            <v>Bambang HS</v>
          </cell>
          <cell r="R506" t="str">
            <v xml:space="preserve"> </v>
          </cell>
          <cell r="S506" t="str">
            <v>C-19202</v>
          </cell>
          <cell r="T506" t="str">
            <v>Halliburton</v>
          </cell>
          <cell r="U506" t="str">
            <v/>
          </cell>
          <cell r="V506" t="str">
            <v/>
          </cell>
          <cell r="W506" t="str">
            <v/>
          </cell>
          <cell r="X506" t="str">
            <v/>
          </cell>
          <cell r="Y506" t="str">
            <v/>
          </cell>
          <cell r="Z506" t="str">
            <v/>
          </cell>
          <cell r="AA506" t="str">
            <v/>
          </cell>
          <cell r="AB506" t="str">
            <v/>
          </cell>
          <cell r="AC506" t="str">
            <v>2001-059</v>
          </cell>
        </row>
        <row r="507">
          <cell r="A507">
            <v>503</v>
          </cell>
          <cell r="B507" t="str">
            <v>DEVON ENERGY RES. (JABUNG) LTD.</v>
          </cell>
          <cell r="C507" t="str">
            <v>Gemah # 11</v>
          </cell>
          <cell r="D507" t="str">
            <v/>
          </cell>
          <cell r="E507" t="str">
            <v>5939-5956 FT</v>
          </cell>
          <cell r="F507" t="str">
            <v>Sep Liq</v>
          </cell>
          <cell r="G507" t="str">
            <v/>
          </cell>
          <cell r="H507" t="str">
            <v/>
          </cell>
          <cell r="I507" t="str">
            <v/>
          </cell>
          <cell r="J507">
            <v>37064</v>
          </cell>
          <cell r="K507">
            <v>0</v>
          </cell>
          <cell r="L507">
            <v>227</v>
          </cell>
          <cell r="M507">
            <v>200</v>
          </cell>
          <cell r="N507">
            <v>37070</v>
          </cell>
          <cell r="O507">
            <v>195</v>
          </cell>
          <cell r="P507">
            <v>140</v>
          </cell>
          <cell r="Q507" t="str">
            <v>Bambang HS</v>
          </cell>
          <cell r="R507" t="str">
            <v/>
          </cell>
          <cell r="S507" t="str">
            <v>C-23408</v>
          </cell>
          <cell r="T507" t="str">
            <v>Halliburton</v>
          </cell>
          <cell r="U507" t="str">
            <v/>
          </cell>
          <cell r="V507" t="str">
            <v/>
          </cell>
          <cell r="W507" t="str">
            <v/>
          </cell>
          <cell r="X507" t="str">
            <v/>
          </cell>
          <cell r="Y507" t="str">
            <v/>
          </cell>
          <cell r="Z507" t="str">
            <v/>
          </cell>
          <cell r="AA507" t="str">
            <v/>
          </cell>
          <cell r="AB507" t="str">
            <v/>
          </cell>
          <cell r="AC507" t="str">
            <v>2001-059</v>
          </cell>
        </row>
        <row r="508">
          <cell r="A508">
            <v>504</v>
          </cell>
          <cell r="B508" t="str">
            <v>DEVON ENERGY RES. (JABUNG) LTD.</v>
          </cell>
          <cell r="C508" t="str">
            <v>Gemah # 11</v>
          </cell>
          <cell r="D508" t="str">
            <v/>
          </cell>
          <cell r="E508" t="str">
            <v>5939-5956 FT</v>
          </cell>
          <cell r="F508" t="str">
            <v>Sep Liq</v>
          </cell>
          <cell r="G508" t="str">
            <v/>
          </cell>
          <cell r="H508" t="str">
            <v/>
          </cell>
          <cell r="I508" t="str">
            <v/>
          </cell>
          <cell r="J508">
            <v>37064</v>
          </cell>
          <cell r="K508">
            <v>0.3</v>
          </cell>
          <cell r="L508">
            <v>227</v>
          </cell>
          <cell r="M508">
            <v>200</v>
          </cell>
          <cell r="N508">
            <v>37070</v>
          </cell>
          <cell r="O508">
            <v>198</v>
          </cell>
          <cell r="P508">
            <v>145</v>
          </cell>
          <cell r="Q508" t="str">
            <v>Bambang HS</v>
          </cell>
          <cell r="R508" t="str">
            <v/>
          </cell>
          <cell r="S508" t="str">
            <v>C-23208</v>
          </cell>
          <cell r="T508" t="str">
            <v>Halliburton</v>
          </cell>
          <cell r="U508" t="str">
            <v/>
          </cell>
          <cell r="V508">
            <v>37045</v>
          </cell>
          <cell r="W508" t="str">
            <v>Supriyanto</v>
          </cell>
          <cell r="X508" t="str">
            <v/>
          </cell>
          <cell r="Y508" t="str">
            <v/>
          </cell>
          <cell r="Z508" t="str">
            <v/>
          </cell>
          <cell r="AA508" t="str">
            <v/>
          </cell>
          <cell r="AB508" t="str">
            <v/>
          </cell>
          <cell r="AC508" t="str">
            <v>2001-059</v>
          </cell>
        </row>
        <row r="509">
          <cell r="A509">
            <v>505</v>
          </cell>
          <cell r="B509" t="str">
            <v>DEVON ENERGY RES. (JABUNG) LTD.</v>
          </cell>
          <cell r="C509" t="str">
            <v>Gemah # 11</v>
          </cell>
          <cell r="D509" t="str">
            <v/>
          </cell>
          <cell r="E509" t="str">
            <v>5939-5956 FT</v>
          </cell>
          <cell r="F509" t="str">
            <v>Sep Liq</v>
          </cell>
          <cell r="G509" t="str">
            <v/>
          </cell>
          <cell r="H509" t="str">
            <v/>
          </cell>
          <cell r="I509" t="str">
            <v/>
          </cell>
          <cell r="J509">
            <v>37064</v>
          </cell>
          <cell r="K509">
            <v>0.45</v>
          </cell>
          <cell r="L509">
            <v>227</v>
          </cell>
          <cell r="M509">
            <v>199</v>
          </cell>
          <cell r="N509">
            <v>37070</v>
          </cell>
          <cell r="O509">
            <v>195</v>
          </cell>
          <cell r="P509">
            <v>144</v>
          </cell>
          <cell r="Q509" t="str">
            <v>Bambang HS</v>
          </cell>
          <cell r="R509" t="str">
            <v xml:space="preserve"> </v>
          </cell>
          <cell r="S509" t="str">
            <v>C-23412</v>
          </cell>
          <cell r="T509" t="str">
            <v>Halliburton</v>
          </cell>
          <cell r="U509" t="str">
            <v/>
          </cell>
          <cell r="V509" t="str">
            <v/>
          </cell>
          <cell r="W509" t="str">
            <v/>
          </cell>
          <cell r="X509" t="str">
            <v/>
          </cell>
          <cell r="Y509" t="str">
            <v/>
          </cell>
          <cell r="Z509" t="str">
            <v/>
          </cell>
          <cell r="AA509" t="str">
            <v/>
          </cell>
          <cell r="AB509" t="str">
            <v/>
          </cell>
          <cell r="AC509" t="str">
            <v>2001-059</v>
          </cell>
        </row>
        <row r="510">
          <cell r="A510">
            <v>506</v>
          </cell>
          <cell r="B510" t="str">
            <v>DEVON ENERGY RES. (JABUNG) LTD.</v>
          </cell>
          <cell r="C510" t="str">
            <v>Gemah # 11</v>
          </cell>
          <cell r="D510" t="str">
            <v/>
          </cell>
          <cell r="E510" t="str">
            <v>5939-5956 FT</v>
          </cell>
          <cell r="F510" t="str">
            <v>BHS Fluid</v>
          </cell>
          <cell r="G510" t="str">
            <v/>
          </cell>
          <cell r="H510" t="str">
            <v/>
          </cell>
          <cell r="I510" t="str">
            <v/>
          </cell>
          <cell r="J510" t="str">
            <v>11/05/01</v>
          </cell>
          <cell r="K510" t="str">
            <v>11.30-12.00</v>
          </cell>
          <cell r="L510">
            <v>160</v>
          </cell>
          <cell r="M510">
            <v>132</v>
          </cell>
          <cell r="N510">
            <v>37012</v>
          </cell>
          <cell r="O510">
            <v>155</v>
          </cell>
          <cell r="P510">
            <v>150</v>
          </cell>
          <cell r="Q510" t="str">
            <v>-</v>
          </cell>
          <cell r="R510" t="str">
            <v/>
          </cell>
          <cell r="S510" t="str">
            <v>RDT 0083</v>
          </cell>
          <cell r="T510" t="str">
            <v>Schlumberger Cilandak</v>
          </cell>
          <cell r="U510" t="str">
            <v/>
          </cell>
          <cell r="V510" t="str">
            <v/>
          </cell>
          <cell r="W510" t="str">
            <v/>
          </cell>
          <cell r="X510" t="str">
            <v/>
          </cell>
          <cell r="Y510" t="str">
            <v/>
          </cell>
          <cell r="Z510" t="str">
            <v/>
          </cell>
          <cell r="AA510" t="str">
            <v/>
          </cell>
          <cell r="AB510" t="str">
            <v/>
          </cell>
          <cell r="AC510" t="str">
            <v>2001-059</v>
          </cell>
        </row>
        <row r="511">
          <cell r="A511">
            <v>507</v>
          </cell>
          <cell r="B511" t="str">
            <v>DEVON ENERGY RES. (JABUNG) LTD.</v>
          </cell>
          <cell r="C511" t="str">
            <v>Gemah # 11</v>
          </cell>
          <cell r="D511" t="str">
            <v/>
          </cell>
          <cell r="E511" t="str">
            <v>5939-5956 FT</v>
          </cell>
          <cell r="F511" t="str">
            <v>BHS Fluid</v>
          </cell>
          <cell r="G511" t="str">
            <v/>
          </cell>
          <cell r="H511" t="str">
            <v/>
          </cell>
          <cell r="I511" t="str">
            <v/>
          </cell>
          <cell r="J511" t="str">
            <v>11/05/01</v>
          </cell>
          <cell r="K511" t="str">
            <v>05.00-05.30</v>
          </cell>
          <cell r="L511">
            <v>210</v>
          </cell>
          <cell r="M511">
            <v>158</v>
          </cell>
          <cell r="N511">
            <v>37012</v>
          </cell>
          <cell r="O511">
            <v>205</v>
          </cell>
          <cell r="P511">
            <v>150</v>
          </cell>
          <cell r="Q511" t="str">
            <v>-</v>
          </cell>
          <cell r="R511" t="str">
            <v/>
          </cell>
          <cell r="S511" t="str">
            <v>RDT 0071</v>
          </cell>
          <cell r="T511" t="str">
            <v>Schlumberger Cilandak</v>
          </cell>
          <cell r="U511" t="str">
            <v/>
          </cell>
          <cell r="V511" t="str">
            <v/>
          </cell>
          <cell r="W511" t="str">
            <v/>
          </cell>
          <cell r="X511" t="str">
            <v/>
          </cell>
          <cell r="Y511" t="str">
            <v/>
          </cell>
          <cell r="Z511" t="str">
            <v/>
          </cell>
          <cell r="AA511" t="str">
            <v/>
          </cell>
          <cell r="AB511" t="str">
            <v/>
          </cell>
          <cell r="AC511" t="str">
            <v>2001-059</v>
          </cell>
        </row>
        <row r="512">
          <cell r="A512">
            <v>508</v>
          </cell>
          <cell r="B512" t="str">
            <v>SANTA FE ENERGY RESOURCES (JABUNG) LTD.</v>
          </cell>
          <cell r="C512" t="str">
            <v>cps geragai</v>
          </cell>
          <cell r="D512" t="str">
            <v/>
          </cell>
          <cell r="E512" t="str">
            <v/>
          </cell>
          <cell r="F512" t="str">
            <v>BHS Fluid</v>
          </cell>
          <cell r="G512" t="str">
            <v>RFL-18</v>
          </cell>
          <cell r="H512" t="str">
            <v/>
          </cell>
          <cell r="I512" t="str">
            <v/>
          </cell>
          <cell r="J512" t="str">
            <v>11/14/01</v>
          </cell>
          <cell r="K512" t="str">
            <v>16 20-16 25</v>
          </cell>
          <cell r="L512">
            <v>530</v>
          </cell>
          <cell r="M512">
            <v>121.7</v>
          </cell>
          <cell r="N512">
            <v>37012</v>
          </cell>
          <cell r="O512" t="str">
            <v/>
          </cell>
          <cell r="P512" t="str">
            <v/>
          </cell>
          <cell r="Q512" t="str">
            <v>-</v>
          </cell>
          <cell r="R512" t="str">
            <v>-</v>
          </cell>
          <cell r="S512" t="str">
            <v>RDT 0071</v>
          </cell>
          <cell r="T512" t="str">
            <v>-</v>
          </cell>
          <cell r="U512" t="str">
            <v>-</v>
          </cell>
          <cell r="V512" t="str">
            <v/>
          </cell>
          <cell r="W512" t="str">
            <v/>
          </cell>
          <cell r="X512" t="str">
            <v/>
          </cell>
          <cell r="Y512" t="str">
            <v/>
          </cell>
          <cell r="Z512" t="str">
            <v/>
          </cell>
          <cell r="AA512" t="str">
            <v/>
          </cell>
          <cell r="AB512" t="str">
            <v/>
          </cell>
          <cell r="AC512" t="str">
            <v>2001-059</v>
          </cell>
        </row>
        <row r="513">
          <cell r="A513">
            <v>509</v>
          </cell>
          <cell r="B513" t="str">
            <v>SANTA FE ENERGY RESOURCES (JABUNG) LTD.</v>
          </cell>
          <cell r="C513" t="str">
            <v>cps geragai</v>
          </cell>
          <cell r="D513" t="str">
            <v/>
          </cell>
          <cell r="E513" t="str">
            <v/>
          </cell>
          <cell r="F513" t="str">
            <v>BHS Fluid</v>
          </cell>
          <cell r="G513" t="str">
            <v>RFL-07</v>
          </cell>
          <cell r="H513" t="str">
            <v/>
          </cell>
          <cell r="I513" t="str">
            <v/>
          </cell>
          <cell r="J513" t="str">
            <v>11/14/01</v>
          </cell>
          <cell r="K513" t="str">
            <v>16.40-16 45</v>
          </cell>
          <cell r="L513">
            <v>538</v>
          </cell>
          <cell r="M513">
            <v>111</v>
          </cell>
          <cell r="N513">
            <v>37012</v>
          </cell>
          <cell r="O513" t="str">
            <v/>
          </cell>
          <cell r="P513" t="str">
            <v/>
          </cell>
          <cell r="Q513" t="str">
            <v>-</v>
          </cell>
          <cell r="R513" t="str">
            <v>-</v>
          </cell>
          <cell r="S513" t="str">
            <v>RDT 0122</v>
          </cell>
          <cell r="T513" t="str">
            <v>-</v>
          </cell>
          <cell r="U513" t="str">
            <v>-</v>
          </cell>
          <cell r="V513" t="str">
            <v/>
          </cell>
          <cell r="W513" t="str">
            <v/>
          </cell>
          <cell r="X513" t="str">
            <v/>
          </cell>
          <cell r="Y513" t="str">
            <v/>
          </cell>
          <cell r="Z513" t="str">
            <v/>
          </cell>
          <cell r="AA513" t="str">
            <v/>
          </cell>
          <cell r="AB513" t="str">
            <v/>
          </cell>
          <cell r="AC513" t="str">
            <v>2001-059</v>
          </cell>
        </row>
        <row r="514">
          <cell r="A514">
            <v>510</v>
          </cell>
          <cell r="B514" t="str">
            <v>SANTA FE ENERGY RESOURCES (JABUNG) LTD.</v>
          </cell>
          <cell r="C514" t="str">
            <v>cps geragai</v>
          </cell>
          <cell r="D514" t="str">
            <v/>
          </cell>
          <cell r="E514" t="str">
            <v/>
          </cell>
          <cell r="F514" t="str">
            <v>BHS Fluid</v>
          </cell>
          <cell r="G514" t="str">
            <v>RFL-16</v>
          </cell>
          <cell r="H514" t="str">
            <v/>
          </cell>
          <cell r="I514" t="str">
            <v/>
          </cell>
          <cell r="J514" t="str">
            <v>11/14/01</v>
          </cell>
          <cell r="K514" t="str">
            <v>17 05-17 10</v>
          </cell>
          <cell r="L514">
            <v>150</v>
          </cell>
          <cell r="M514">
            <v>107</v>
          </cell>
          <cell r="N514">
            <v>37012</v>
          </cell>
          <cell r="O514" t="str">
            <v/>
          </cell>
          <cell r="P514" t="str">
            <v/>
          </cell>
          <cell r="Q514" t="str">
            <v>-</v>
          </cell>
          <cell r="R514" t="str">
            <v>-</v>
          </cell>
          <cell r="S514" t="str">
            <v>RDT 0130</v>
          </cell>
          <cell r="T514" t="str">
            <v>-</v>
          </cell>
          <cell r="U514" t="str">
            <v>-</v>
          </cell>
          <cell r="V514" t="str">
            <v/>
          </cell>
          <cell r="W514" t="str">
            <v/>
          </cell>
          <cell r="X514" t="str">
            <v/>
          </cell>
          <cell r="Y514" t="str">
            <v/>
          </cell>
          <cell r="Z514" t="str">
            <v/>
          </cell>
          <cell r="AA514" t="str">
            <v/>
          </cell>
          <cell r="AB514" t="str">
            <v/>
          </cell>
          <cell r="AC514" t="str">
            <v>2001-059</v>
          </cell>
        </row>
        <row r="515">
          <cell r="A515">
            <v>511</v>
          </cell>
          <cell r="B515" t="str">
            <v>SANTA FE ENERGY RESOURCES (JABUNG) LTD.</v>
          </cell>
          <cell r="C515" t="str">
            <v>cps geragai</v>
          </cell>
          <cell r="D515" t="str">
            <v/>
          </cell>
          <cell r="E515" t="str">
            <v/>
          </cell>
          <cell r="F515" t="str">
            <v>BHS Fluid</v>
          </cell>
          <cell r="G515" t="str">
            <v>RFL-023</v>
          </cell>
          <cell r="H515" t="str">
            <v/>
          </cell>
          <cell r="I515" t="str">
            <v/>
          </cell>
          <cell r="J515" t="str">
            <v>11/15/01</v>
          </cell>
          <cell r="K515" t="str">
            <v>5.50-5.55</v>
          </cell>
          <cell r="L515">
            <v>465</v>
          </cell>
          <cell r="M515">
            <v>95</v>
          </cell>
          <cell r="N515">
            <v>37012</v>
          </cell>
          <cell r="O515" t="str">
            <v/>
          </cell>
          <cell r="P515" t="str">
            <v/>
          </cell>
          <cell r="Q515" t="str">
            <v>-</v>
          </cell>
          <cell r="R515" t="str">
            <v>-</v>
          </cell>
          <cell r="S515" t="str">
            <v>RDT 0083</v>
          </cell>
          <cell r="T515" t="str">
            <v>-</v>
          </cell>
          <cell r="U515" t="str">
            <v>-</v>
          </cell>
          <cell r="V515" t="str">
            <v/>
          </cell>
          <cell r="W515" t="str">
            <v/>
          </cell>
          <cell r="X515" t="str">
            <v/>
          </cell>
          <cell r="Y515" t="str">
            <v/>
          </cell>
          <cell r="Z515" t="str">
            <v/>
          </cell>
          <cell r="AA515" t="str">
            <v/>
          </cell>
          <cell r="AB515" t="str">
            <v/>
          </cell>
          <cell r="AC515" t="str">
            <v>2001-059</v>
          </cell>
        </row>
        <row r="516">
          <cell r="A516">
            <v>512</v>
          </cell>
          <cell r="B516" t="str">
            <v>SANTA FE ENERGY RESOURCES (JABUNG) LTD.</v>
          </cell>
          <cell r="C516" t="str">
            <v>cps geragai</v>
          </cell>
          <cell r="D516" t="str">
            <v/>
          </cell>
          <cell r="E516" t="str">
            <v/>
          </cell>
          <cell r="F516" t="str">
            <v>BHS Fluid</v>
          </cell>
          <cell r="G516" t="str">
            <v>RFL-009</v>
          </cell>
          <cell r="H516" t="str">
            <v/>
          </cell>
          <cell r="I516" t="str">
            <v/>
          </cell>
          <cell r="J516" t="str">
            <v>11/15/01</v>
          </cell>
          <cell r="K516" t="str">
            <v>6.15-6.20</v>
          </cell>
          <cell r="L516">
            <v>535</v>
          </cell>
          <cell r="M516">
            <v>119</v>
          </cell>
          <cell r="N516">
            <v>37012</v>
          </cell>
          <cell r="O516" t="str">
            <v/>
          </cell>
          <cell r="P516" t="str">
            <v/>
          </cell>
          <cell r="Q516" t="str">
            <v>-</v>
          </cell>
          <cell r="R516" t="str">
            <v>-</v>
          </cell>
          <cell r="S516" t="str">
            <v>RDT 0123</v>
          </cell>
          <cell r="T516" t="str">
            <v>-</v>
          </cell>
          <cell r="U516" t="str">
            <v>-</v>
          </cell>
          <cell r="V516" t="str">
            <v/>
          </cell>
          <cell r="W516" t="str">
            <v/>
          </cell>
          <cell r="X516" t="str">
            <v/>
          </cell>
          <cell r="Y516" t="str">
            <v/>
          </cell>
          <cell r="Z516" t="str">
            <v/>
          </cell>
          <cell r="AA516" t="str">
            <v/>
          </cell>
          <cell r="AB516" t="str">
            <v/>
          </cell>
          <cell r="AC516" t="str">
            <v>2001-059</v>
          </cell>
        </row>
        <row r="517">
          <cell r="A517">
            <v>513</v>
          </cell>
          <cell r="B517" t="str">
            <v>SANTA FE ENERGY RESOURCES (JABUNG) LTD.</v>
          </cell>
          <cell r="C517" t="str">
            <v>cps geragai</v>
          </cell>
          <cell r="D517" t="str">
            <v/>
          </cell>
          <cell r="E517" t="str">
            <v/>
          </cell>
          <cell r="F517" t="str">
            <v>BHS Fluid</v>
          </cell>
          <cell r="G517" t="str">
            <v>AB-03</v>
          </cell>
          <cell r="H517" t="str">
            <v/>
          </cell>
          <cell r="I517" t="str">
            <v/>
          </cell>
          <cell r="J517" t="str">
            <v>11/15/01</v>
          </cell>
          <cell r="K517" t="str">
            <v>6.25-6.30</v>
          </cell>
          <cell r="L517">
            <v>155</v>
          </cell>
          <cell r="M517">
            <v>106</v>
          </cell>
          <cell r="N517">
            <v>37012</v>
          </cell>
          <cell r="O517" t="str">
            <v/>
          </cell>
          <cell r="P517" t="str">
            <v/>
          </cell>
          <cell r="Q517" t="str">
            <v>-</v>
          </cell>
          <cell r="R517" t="str">
            <v>-</v>
          </cell>
          <cell r="S517" t="str">
            <v>RDT 0132</v>
          </cell>
          <cell r="T517" t="str">
            <v>-</v>
          </cell>
          <cell r="U517" t="str">
            <v>-</v>
          </cell>
          <cell r="V517" t="str">
            <v/>
          </cell>
          <cell r="W517" t="str">
            <v/>
          </cell>
          <cell r="X517" t="str">
            <v/>
          </cell>
          <cell r="Y517" t="str">
            <v/>
          </cell>
          <cell r="Z517" t="str">
            <v/>
          </cell>
          <cell r="AA517" t="str">
            <v/>
          </cell>
          <cell r="AB517" t="str">
            <v/>
          </cell>
          <cell r="AC517" t="str">
            <v>2001-059</v>
          </cell>
        </row>
        <row r="518">
          <cell r="A518">
            <v>514</v>
          </cell>
          <cell r="B518" t="str">
            <v>SANTA FE ENERGY RESOURCES (JABUNG) LTD.</v>
          </cell>
          <cell r="C518" t="str">
            <v>cps geragai</v>
          </cell>
          <cell r="D518" t="str">
            <v/>
          </cell>
          <cell r="E518" t="str">
            <v/>
          </cell>
          <cell r="F518" t="str">
            <v>BHS Fluid</v>
          </cell>
          <cell r="G518" t="str">
            <v>GPTC-010</v>
          </cell>
          <cell r="H518" t="str">
            <v/>
          </cell>
          <cell r="I518" t="str">
            <v/>
          </cell>
          <cell r="J518" t="str">
            <v>11/15/01</v>
          </cell>
          <cell r="K518" t="str">
            <v>6.40-6.45</v>
          </cell>
          <cell r="L518">
            <v>540</v>
          </cell>
          <cell r="M518">
            <v>113</v>
          </cell>
          <cell r="N518">
            <v>37012</v>
          </cell>
          <cell r="O518" t="str">
            <v/>
          </cell>
          <cell r="P518" t="str">
            <v/>
          </cell>
          <cell r="Q518" t="str">
            <v>-</v>
          </cell>
          <cell r="R518" t="str">
            <v>-</v>
          </cell>
          <cell r="S518" t="str">
            <v>RDT 0069</v>
          </cell>
          <cell r="T518" t="str">
            <v>-</v>
          </cell>
          <cell r="U518" t="str">
            <v>-</v>
          </cell>
          <cell r="V518" t="str">
            <v/>
          </cell>
          <cell r="W518" t="str">
            <v/>
          </cell>
          <cell r="X518" t="str">
            <v/>
          </cell>
          <cell r="Y518" t="str">
            <v/>
          </cell>
          <cell r="Z518" t="str">
            <v/>
          </cell>
          <cell r="AA518" t="str">
            <v/>
          </cell>
          <cell r="AB518" t="str">
            <v/>
          </cell>
          <cell r="AC518" t="str">
            <v>2001-059</v>
          </cell>
        </row>
        <row r="519">
          <cell r="A519">
            <v>515</v>
          </cell>
          <cell r="B519" t="str">
            <v>SANTA FE ENERGY RESOURCES (JABUNG) LTD.</v>
          </cell>
          <cell r="C519" t="str">
            <v>cps geragai</v>
          </cell>
          <cell r="D519" t="str">
            <v/>
          </cell>
          <cell r="E519" t="str">
            <v/>
          </cell>
          <cell r="F519" t="str">
            <v>Sep Gas</v>
          </cell>
          <cell r="G519" t="str">
            <v>CLI-13</v>
          </cell>
          <cell r="H519" t="str">
            <v/>
          </cell>
          <cell r="I519" t="str">
            <v/>
          </cell>
          <cell r="J519" t="str">
            <v>11/15/01</v>
          </cell>
          <cell r="K519" t="str">
            <v>650-6.55</v>
          </cell>
          <cell r="L519">
            <v>56</v>
          </cell>
          <cell r="M519">
            <v>126</v>
          </cell>
          <cell r="N519">
            <v>37034</v>
          </cell>
          <cell r="O519" t="str">
            <v/>
          </cell>
          <cell r="P519" t="str">
            <v/>
          </cell>
          <cell r="Q519" t="str">
            <v>-</v>
          </cell>
          <cell r="R519" t="str">
            <v>-</v>
          </cell>
          <cell r="S519" t="str">
            <v>AA 0028</v>
          </cell>
          <cell r="T519" t="str">
            <v>Client</v>
          </cell>
          <cell r="U519" t="str">
            <v>-</v>
          </cell>
          <cell r="V519" t="str">
            <v/>
          </cell>
          <cell r="W519" t="str">
            <v/>
          </cell>
          <cell r="X519" t="str">
            <v/>
          </cell>
          <cell r="Y519" t="str">
            <v/>
          </cell>
          <cell r="Z519" t="str">
            <v/>
          </cell>
          <cell r="AA519" t="str">
            <v/>
          </cell>
          <cell r="AB519" t="str">
            <v/>
          </cell>
          <cell r="AC519" t="str">
            <v>2001-061</v>
          </cell>
        </row>
        <row r="520">
          <cell r="A520">
            <v>516</v>
          </cell>
          <cell r="B520" t="str">
            <v>SANTA FE ENERGY RESOURCES (JABUNG) LTD.</v>
          </cell>
          <cell r="C520" t="str">
            <v>cps geragai</v>
          </cell>
          <cell r="D520" t="str">
            <v/>
          </cell>
          <cell r="E520" t="str">
            <v/>
          </cell>
          <cell r="F520" t="str">
            <v>Sep Gas</v>
          </cell>
          <cell r="G520" t="str">
            <v>RFL-12</v>
          </cell>
          <cell r="H520" t="str">
            <v/>
          </cell>
          <cell r="I520" t="str">
            <v/>
          </cell>
          <cell r="J520" t="str">
            <v>11/15/01</v>
          </cell>
          <cell r="K520" t="str">
            <v>7.00-7.05</v>
          </cell>
          <cell r="L520">
            <v>156</v>
          </cell>
          <cell r="M520">
            <v>101</v>
          </cell>
          <cell r="N520">
            <v>37034</v>
          </cell>
          <cell r="O520" t="str">
            <v/>
          </cell>
          <cell r="P520" t="str">
            <v/>
          </cell>
          <cell r="Q520" t="str">
            <v>-</v>
          </cell>
          <cell r="R520" t="str">
            <v>-</v>
          </cell>
          <cell r="S520" t="str">
            <v>RFL 02</v>
          </cell>
          <cell r="T520" t="str">
            <v>Client</v>
          </cell>
          <cell r="U520" t="str">
            <v>-</v>
          </cell>
          <cell r="V520" t="str">
            <v/>
          </cell>
          <cell r="W520" t="str">
            <v/>
          </cell>
          <cell r="X520" t="str">
            <v/>
          </cell>
          <cell r="Y520" t="str">
            <v/>
          </cell>
          <cell r="Z520" t="str">
            <v/>
          </cell>
          <cell r="AA520" t="str">
            <v/>
          </cell>
          <cell r="AB520" t="str">
            <v/>
          </cell>
          <cell r="AC520" t="str">
            <v>2001-061</v>
          </cell>
        </row>
        <row r="521">
          <cell r="A521">
            <v>517</v>
          </cell>
          <cell r="B521" t="str">
            <v>SANTA FE ENERGY RESOURCES (JABUNG) LTD.</v>
          </cell>
          <cell r="C521" t="str">
            <v>cps geragai</v>
          </cell>
          <cell r="D521" t="str">
            <v/>
          </cell>
          <cell r="E521" t="str">
            <v/>
          </cell>
          <cell r="F521" t="str">
            <v>Sep Gas</v>
          </cell>
          <cell r="G521" t="str">
            <v>RFL-060</v>
          </cell>
          <cell r="H521" t="str">
            <v/>
          </cell>
          <cell r="I521" t="str">
            <v/>
          </cell>
          <cell r="J521" t="str">
            <v>11/15/01</v>
          </cell>
          <cell r="K521" t="str">
            <v>7.25-7.30</v>
          </cell>
          <cell r="L521">
            <v>1</v>
          </cell>
          <cell r="M521">
            <v>80</v>
          </cell>
          <cell r="N521">
            <v>37034</v>
          </cell>
          <cell r="O521" t="str">
            <v/>
          </cell>
          <cell r="P521" t="str">
            <v/>
          </cell>
          <cell r="Q521" t="str">
            <v>-</v>
          </cell>
          <cell r="R521" t="str">
            <v>-</v>
          </cell>
          <cell r="S521" t="str">
            <v>RFL 11</v>
          </cell>
          <cell r="T521" t="str">
            <v>Client</v>
          </cell>
          <cell r="U521" t="str">
            <v>-</v>
          </cell>
          <cell r="V521" t="str">
            <v/>
          </cell>
          <cell r="W521" t="str">
            <v/>
          </cell>
          <cell r="X521" t="str">
            <v/>
          </cell>
          <cell r="Y521" t="str">
            <v/>
          </cell>
          <cell r="Z521" t="str">
            <v/>
          </cell>
          <cell r="AA521" t="str">
            <v/>
          </cell>
          <cell r="AB521" t="str">
            <v/>
          </cell>
          <cell r="AC521" t="str">
            <v>2001-061</v>
          </cell>
        </row>
        <row r="522">
          <cell r="A522">
            <v>518</v>
          </cell>
          <cell r="B522" t="str">
            <v>SANTA FE ENERGY RESOURCES (JABUNG) LTD.</v>
          </cell>
          <cell r="C522" t="str">
            <v>cps geragai</v>
          </cell>
          <cell r="D522" t="str">
            <v/>
          </cell>
          <cell r="E522" t="str">
            <v/>
          </cell>
          <cell r="F522" t="str">
            <v>Sep Liq</v>
          </cell>
          <cell r="G522" t="str">
            <v>RFL 9903</v>
          </cell>
          <cell r="H522" t="str">
            <v>1800 Psi</v>
          </cell>
          <cell r="I522" t="str">
            <v>300 cc</v>
          </cell>
          <cell r="J522" t="str">
            <v>11/15/01</v>
          </cell>
          <cell r="K522" t="str">
            <v>7.55-8.00</v>
          </cell>
          <cell r="L522">
            <v>320</v>
          </cell>
          <cell r="M522">
            <v>89</v>
          </cell>
          <cell r="N522" t="str">
            <v>00/05/01</v>
          </cell>
          <cell r="O522" t="str">
            <v/>
          </cell>
          <cell r="P522" t="str">
            <v/>
          </cell>
          <cell r="Q522" t="str">
            <v>-</v>
          </cell>
          <cell r="R522" t="str">
            <v>-</v>
          </cell>
          <cell r="S522" t="str">
            <v>-</v>
          </cell>
          <cell r="T522" t="str">
            <v>-</v>
          </cell>
          <cell r="U522" t="str">
            <v>-</v>
          </cell>
          <cell r="V522" t="str">
            <v/>
          </cell>
          <cell r="W522" t="str">
            <v/>
          </cell>
          <cell r="X522" t="str">
            <v/>
          </cell>
          <cell r="Y522" t="str">
            <v/>
          </cell>
          <cell r="Z522" t="str">
            <v/>
          </cell>
          <cell r="AA522" t="str">
            <v/>
          </cell>
          <cell r="AB522" t="str">
            <v/>
          </cell>
          <cell r="AC522" t="str">
            <v>2001-062</v>
          </cell>
        </row>
        <row r="523">
          <cell r="A523">
            <v>519</v>
          </cell>
          <cell r="B523" t="str">
            <v>SANTA FE ENERGY RESOURCES (JABUNG) LTD.</v>
          </cell>
          <cell r="C523" t="str">
            <v>cps geragai</v>
          </cell>
          <cell r="D523" t="str">
            <v/>
          </cell>
          <cell r="E523" t="str">
            <v/>
          </cell>
          <cell r="F523" t="str">
            <v>Sep Liq</v>
          </cell>
          <cell r="G523" t="str">
            <v>AB 0176</v>
          </cell>
          <cell r="H523" t="str">
            <v/>
          </cell>
          <cell r="I523" t="str">
            <v/>
          </cell>
          <cell r="J523" t="str">
            <v>11/15/01</v>
          </cell>
          <cell r="K523" t="str">
            <v>8.15-8.20</v>
          </cell>
          <cell r="L523">
            <v>320</v>
          </cell>
          <cell r="M523">
            <v>89</v>
          </cell>
          <cell r="N523" t="str">
            <v>00/05/01</v>
          </cell>
          <cell r="O523" t="str">
            <v/>
          </cell>
          <cell r="P523" t="str">
            <v/>
          </cell>
          <cell r="Q523" t="str">
            <v>-</v>
          </cell>
          <cell r="R523" t="str">
            <v>-</v>
          </cell>
          <cell r="S523" t="str">
            <v>-</v>
          </cell>
          <cell r="T523" t="str">
            <v>-</v>
          </cell>
          <cell r="U523" t="str">
            <v>-</v>
          </cell>
          <cell r="V523" t="str">
            <v/>
          </cell>
          <cell r="W523" t="str">
            <v/>
          </cell>
          <cell r="X523" t="str">
            <v/>
          </cell>
          <cell r="Y523" t="str">
            <v/>
          </cell>
          <cell r="Z523" t="str">
            <v/>
          </cell>
          <cell r="AA523" t="str">
            <v/>
          </cell>
          <cell r="AB523" t="str">
            <v/>
          </cell>
          <cell r="AC523" t="str">
            <v>2001-062</v>
          </cell>
        </row>
        <row r="524">
          <cell r="A524">
            <v>520</v>
          </cell>
          <cell r="B524" t="str">
            <v>SANTA FE ENERGY RESOURCES (JABUNG) LTD.</v>
          </cell>
          <cell r="C524" t="str">
            <v>cps geragai</v>
          </cell>
          <cell r="D524" t="str">
            <v/>
          </cell>
          <cell r="E524" t="str">
            <v/>
          </cell>
          <cell r="F524" t="str">
            <v>Sep Liq</v>
          </cell>
          <cell r="G524" t="str">
            <v>RFL 08</v>
          </cell>
          <cell r="H524" t="str">
            <v>1800 Psi</v>
          </cell>
          <cell r="I524" t="str">
            <v>300 cc</v>
          </cell>
          <cell r="J524" t="str">
            <v>11/14/01</v>
          </cell>
          <cell r="K524" t="str">
            <v>16.50-17.00</v>
          </cell>
          <cell r="L524">
            <v>340</v>
          </cell>
          <cell r="M524">
            <v>89</v>
          </cell>
          <cell r="N524" t="str">
            <v>00/05/01</v>
          </cell>
          <cell r="O524" t="str">
            <v/>
          </cell>
          <cell r="P524" t="str">
            <v/>
          </cell>
          <cell r="Q524" t="str">
            <v>-</v>
          </cell>
          <cell r="R524" t="str">
            <v>-</v>
          </cell>
          <cell r="S524" t="str">
            <v>-</v>
          </cell>
          <cell r="T524" t="str">
            <v>-</v>
          </cell>
          <cell r="U524" t="str">
            <v>-</v>
          </cell>
          <cell r="V524" t="str">
            <v/>
          </cell>
          <cell r="W524" t="str">
            <v/>
          </cell>
          <cell r="X524" t="str">
            <v/>
          </cell>
          <cell r="Y524" t="str">
            <v/>
          </cell>
          <cell r="Z524" t="str">
            <v/>
          </cell>
          <cell r="AA524" t="str">
            <v/>
          </cell>
          <cell r="AB524" t="str">
            <v/>
          </cell>
          <cell r="AC524" t="str">
            <v>2001-062</v>
          </cell>
        </row>
        <row r="525">
          <cell r="A525">
            <v>521</v>
          </cell>
          <cell r="B525" t="str">
            <v>SANTA FE ENERGY RESOURCES (JABUNG) LTD.</v>
          </cell>
          <cell r="C525" t="str">
            <v>cps geragai</v>
          </cell>
          <cell r="D525" t="str">
            <v/>
          </cell>
          <cell r="E525" t="str">
            <v/>
          </cell>
          <cell r="F525" t="str">
            <v>Sep Liq</v>
          </cell>
          <cell r="G525" t="str">
            <v>RFL C003</v>
          </cell>
          <cell r="H525" t="str">
            <v/>
          </cell>
          <cell r="I525" t="str">
            <v/>
          </cell>
          <cell r="J525" t="str">
            <v>11/14/01</v>
          </cell>
          <cell r="K525" t="str">
            <v>17.10-17.25</v>
          </cell>
          <cell r="L525">
            <v>340</v>
          </cell>
          <cell r="M525">
            <v>89</v>
          </cell>
          <cell r="N525" t="str">
            <v>00/05/01</v>
          </cell>
          <cell r="O525" t="str">
            <v/>
          </cell>
          <cell r="P525" t="str">
            <v/>
          </cell>
          <cell r="Q525" t="str">
            <v>-</v>
          </cell>
          <cell r="R525" t="str">
            <v>-</v>
          </cell>
          <cell r="S525" t="str">
            <v>-</v>
          </cell>
          <cell r="T525" t="str">
            <v>-</v>
          </cell>
          <cell r="U525" t="str">
            <v>-</v>
          </cell>
          <cell r="V525" t="str">
            <v/>
          </cell>
          <cell r="W525" t="str">
            <v/>
          </cell>
          <cell r="X525" t="str">
            <v/>
          </cell>
          <cell r="Y525" t="str">
            <v/>
          </cell>
          <cell r="Z525" t="str">
            <v/>
          </cell>
          <cell r="AA525" t="str">
            <v/>
          </cell>
          <cell r="AB525" t="str">
            <v/>
          </cell>
          <cell r="AC525" t="str">
            <v>2001-062</v>
          </cell>
        </row>
        <row r="526">
          <cell r="A526">
            <v>522</v>
          </cell>
          <cell r="B526" t="str">
            <v>SANTA FE ENERGY RESOURCES (JABUNG) LTD.</v>
          </cell>
          <cell r="C526" t="str">
            <v>cps geragai</v>
          </cell>
          <cell r="D526" t="str">
            <v/>
          </cell>
          <cell r="E526" t="str">
            <v/>
          </cell>
          <cell r="F526" t="str">
            <v>Sep Liq</v>
          </cell>
          <cell r="G526" t="str">
            <v>RFL 023</v>
          </cell>
          <cell r="H526" t="str">
            <v>1800 Psi</v>
          </cell>
          <cell r="I526" t="str">
            <v>300 cc</v>
          </cell>
          <cell r="J526" t="str">
            <v>11/15/01</v>
          </cell>
          <cell r="K526" t="str">
            <v>5.50-6.00</v>
          </cell>
          <cell r="L526">
            <v>370</v>
          </cell>
          <cell r="M526">
            <v>90</v>
          </cell>
          <cell r="N526" t="str">
            <v>00/05/01</v>
          </cell>
          <cell r="O526" t="str">
            <v/>
          </cell>
          <cell r="P526" t="str">
            <v/>
          </cell>
          <cell r="Q526" t="str">
            <v>-</v>
          </cell>
          <cell r="R526" t="str">
            <v>-</v>
          </cell>
          <cell r="S526" t="str">
            <v>-</v>
          </cell>
          <cell r="T526" t="str">
            <v>-</v>
          </cell>
          <cell r="U526" t="str">
            <v>-</v>
          </cell>
          <cell r="V526" t="str">
            <v/>
          </cell>
          <cell r="W526" t="str">
            <v/>
          </cell>
          <cell r="X526" t="str">
            <v/>
          </cell>
          <cell r="Y526" t="str">
            <v/>
          </cell>
          <cell r="Z526" t="str">
            <v/>
          </cell>
          <cell r="AA526" t="str">
            <v/>
          </cell>
          <cell r="AB526" t="str">
            <v/>
          </cell>
          <cell r="AC526" t="str">
            <v>2001-062</v>
          </cell>
        </row>
        <row r="527">
          <cell r="A527">
            <v>523</v>
          </cell>
          <cell r="B527" t="str">
            <v>SANTA FE ENERGY RESOURCES (JABUNG) LTD.</v>
          </cell>
          <cell r="C527" t="str">
            <v>cps geragai</v>
          </cell>
          <cell r="D527" t="str">
            <v/>
          </cell>
          <cell r="E527" t="str">
            <v/>
          </cell>
          <cell r="F527" t="str">
            <v>Sep Liq</v>
          </cell>
          <cell r="G527" t="str">
            <v>RFL 09</v>
          </cell>
          <cell r="H527" t="str">
            <v>1800 Psi</v>
          </cell>
          <cell r="I527" t="str">
            <v>300 cc</v>
          </cell>
          <cell r="J527" t="str">
            <v>11/15/01</v>
          </cell>
          <cell r="K527" t="str">
            <v>6.05-6.15</v>
          </cell>
          <cell r="L527">
            <v>370</v>
          </cell>
          <cell r="M527">
            <v>90</v>
          </cell>
          <cell r="N527" t="str">
            <v>00/05/01</v>
          </cell>
          <cell r="O527" t="str">
            <v/>
          </cell>
          <cell r="P527" t="str">
            <v/>
          </cell>
          <cell r="Q527" t="str">
            <v>-</v>
          </cell>
          <cell r="R527" t="str">
            <v>-</v>
          </cell>
          <cell r="S527" t="str">
            <v>-</v>
          </cell>
          <cell r="T527" t="str">
            <v>-</v>
          </cell>
          <cell r="U527" t="str">
            <v>-</v>
          </cell>
          <cell r="V527" t="str">
            <v/>
          </cell>
          <cell r="W527" t="str">
            <v/>
          </cell>
          <cell r="X527" t="str">
            <v/>
          </cell>
          <cell r="Y527" t="str">
            <v/>
          </cell>
          <cell r="Z527" t="str">
            <v/>
          </cell>
          <cell r="AA527" t="str">
            <v/>
          </cell>
          <cell r="AB527" t="str">
            <v/>
          </cell>
          <cell r="AC527" t="str">
            <v>2001-062</v>
          </cell>
        </row>
        <row r="528">
          <cell r="A528">
            <v>524</v>
          </cell>
          <cell r="B528" t="str">
            <v>SANTA FE ENERGY RESOURCES (JABUNG) LTD.</v>
          </cell>
          <cell r="C528" t="str">
            <v>cps geragai</v>
          </cell>
          <cell r="D528" t="str">
            <v/>
          </cell>
          <cell r="E528" t="str">
            <v/>
          </cell>
          <cell r="F528" t="str">
            <v>Sep Liq</v>
          </cell>
          <cell r="G528" t="str">
            <v>RFL 012</v>
          </cell>
          <cell r="H528" t="str">
            <v>1800 Psi</v>
          </cell>
          <cell r="I528" t="str">
            <v>300 cc</v>
          </cell>
          <cell r="J528" t="str">
            <v>11/15/01</v>
          </cell>
          <cell r="K528" t="str">
            <v>6.17-6.35</v>
          </cell>
          <cell r="L528">
            <v>320</v>
          </cell>
          <cell r="M528">
            <v>90</v>
          </cell>
          <cell r="N528" t="str">
            <v>00/05/01</v>
          </cell>
          <cell r="O528" t="str">
            <v/>
          </cell>
          <cell r="P528" t="str">
            <v/>
          </cell>
          <cell r="Q528" t="str">
            <v>-</v>
          </cell>
          <cell r="R528" t="str">
            <v>-</v>
          </cell>
          <cell r="S528" t="str">
            <v>-</v>
          </cell>
          <cell r="T528" t="str">
            <v>-</v>
          </cell>
          <cell r="U528" t="str">
            <v>-</v>
          </cell>
          <cell r="V528" t="str">
            <v/>
          </cell>
          <cell r="W528" t="str">
            <v/>
          </cell>
          <cell r="X528" t="str">
            <v/>
          </cell>
          <cell r="Y528" t="str">
            <v/>
          </cell>
          <cell r="Z528" t="str">
            <v/>
          </cell>
          <cell r="AA528" t="str">
            <v/>
          </cell>
          <cell r="AB528" t="str">
            <v/>
          </cell>
          <cell r="AC528" t="str">
            <v>2001-062</v>
          </cell>
        </row>
        <row r="529">
          <cell r="A529">
            <v>525</v>
          </cell>
          <cell r="B529" t="str">
            <v>SANTA FE ENERGY RESOURCES (JABUNG) LTD.</v>
          </cell>
          <cell r="C529" t="str">
            <v>cps geragai</v>
          </cell>
          <cell r="D529" t="str">
            <v/>
          </cell>
          <cell r="E529" t="str">
            <v/>
          </cell>
          <cell r="F529" t="str">
            <v>Sep Liq</v>
          </cell>
          <cell r="G529" t="str">
            <v>RFL 05</v>
          </cell>
          <cell r="H529" t="str">
            <v>1800 Psi</v>
          </cell>
          <cell r="I529" t="str">
            <v>300 cc</v>
          </cell>
          <cell r="J529" t="str">
            <v>11/15/01</v>
          </cell>
          <cell r="K529" t="str">
            <v>6.55-7.15</v>
          </cell>
          <cell r="L529">
            <v>320</v>
          </cell>
          <cell r="M529">
            <v>90</v>
          </cell>
          <cell r="N529" t="str">
            <v>00/05/01</v>
          </cell>
          <cell r="O529" t="str">
            <v/>
          </cell>
          <cell r="P529" t="str">
            <v/>
          </cell>
          <cell r="Q529" t="str">
            <v>-</v>
          </cell>
          <cell r="R529" t="str">
            <v>-</v>
          </cell>
          <cell r="S529" t="str">
            <v>-</v>
          </cell>
          <cell r="T529" t="str">
            <v>-</v>
          </cell>
          <cell r="U529" t="str">
            <v>-</v>
          </cell>
          <cell r="V529" t="str">
            <v/>
          </cell>
          <cell r="W529" t="str">
            <v/>
          </cell>
          <cell r="X529" t="str">
            <v/>
          </cell>
          <cell r="Y529" t="str">
            <v/>
          </cell>
          <cell r="Z529" t="str">
            <v/>
          </cell>
          <cell r="AA529" t="str">
            <v/>
          </cell>
          <cell r="AB529" t="str">
            <v/>
          </cell>
          <cell r="AC529" t="str">
            <v>2001-062</v>
          </cell>
        </row>
        <row r="530">
          <cell r="A530">
            <v>526</v>
          </cell>
          <cell r="B530" t="str">
            <v>SANTA FE ENERGY RESOURCES (JABUNG) LTD.</v>
          </cell>
          <cell r="C530" t="str">
            <v>cps geragai</v>
          </cell>
          <cell r="D530" t="str">
            <v/>
          </cell>
          <cell r="E530" t="str">
            <v/>
          </cell>
          <cell r="F530" t="str">
            <v>Sep Liq</v>
          </cell>
          <cell r="G530" t="str">
            <v>RFL C 008</v>
          </cell>
          <cell r="H530" t="str">
            <v/>
          </cell>
          <cell r="I530" t="str">
            <v/>
          </cell>
          <cell r="J530" t="str">
            <v>11/15/01</v>
          </cell>
          <cell r="K530" t="str">
            <v>7.20-7.25</v>
          </cell>
          <cell r="L530">
            <v>430</v>
          </cell>
          <cell r="M530">
            <v>95</v>
          </cell>
          <cell r="N530" t="str">
            <v>00/05/01</v>
          </cell>
          <cell r="O530" t="str">
            <v/>
          </cell>
          <cell r="P530" t="str">
            <v/>
          </cell>
          <cell r="Q530" t="str">
            <v>-</v>
          </cell>
          <cell r="R530" t="str">
            <v>-</v>
          </cell>
          <cell r="S530" t="str">
            <v>-</v>
          </cell>
          <cell r="T530" t="str">
            <v>-</v>
          </cell>
          <cell r="U530" t="str">
            <v>-</v>
          </cell>
          <cell r="V530" t="str">
            <v/>
          </cell>
          <cell r="W530" t="str">
            <v/>
          </cell>
          <cell r="X530" t="str">
            <v/>
          </cell>
          <cell r="Y530" t="str">
            <v/>
          </cell>
          <cell r="Z530" t="str">
            <v/>
          </cell>
          <cell r="AA530" t="str">
            <v/>
          </cell>
          <cell r="AB530" t="str">
            <v/>
          </cell>
          <cell r="AC530" t="str">
            <v>2001-062</v>
          </cell>
        </row>
        <row r="531">
          <cell r="A531">
            <v>527</v>
          </cell>
          <cell r="B531" t="str">
            <v>SANTA FE ENERGY RESOURCES (JABUNG) LTD.</v>
          </cell>
          <cell r="C531" t="str">
            <v>cps geragai</v>
          </cell>
          <cell r="D531" t="str">
            <v/>
          </cell>
          <cell r="E531" t="str">
            <v/>
          </cell>
          <cell r="F531" t="str">
            <v>Sep Liq</v>
          </cell>
          <cell r="G531" t="str">
            <v>B 77</v>
          </cell>
          <cell r="H531" t="str">
            <v/>
          </cell>
          <cell r="I531" t="str">
            <v/>
          </cell>
          <cell r="J531" t="str">
            <v>11/15/01</v>
          </cell>
          <cell r="K531" t="str">
            <v>7.30-7.45</v>
          </cell>
          <cell r="L531">
            <v>430</v>
          </cell>
          <cell r="M531">
            <v>95</v>
          </cell>
          <cell r="N531" t="str">
            <v>00/05/01</v>
          </cell>
          <cell r="O531" t="str">
            <v/>
          </cell>
          <cell r="P531" t="str">
            <v/>
          </cell>
          <cell r="Q531" t="str">
            <v>-</v>
          </cell>
          <cell r="R531" t="str">
            <v>-</v>
          </cell>
          <cell r="S531" t="str">
            <v>-</v>
          </cell>
          <cell r="T531" t="str">
            <v>-</v>
          </cell>
          <cell r="U531" t="str">
            <v>-</v>
          </cell>
          <cell r="V531" t="str">
            <v/>
          </cell>
          <cell r="W531" t="str">
            <v/>
          </cell>
          <cell r="X531" t="str">
            <v/>
          </cell>
          <cell r="Y531" t="str">
            <v/>
          </cell>
          <cell r="Z531" t="str">
            <v/>
          </cell>
          <cell r="AA531" t="str">
            <v/>
          </cell>
          <cell r="AB531" t="str">
            <v/>
          </cell>
          <cell r="AC531" t="str">
            <v>2001-062</v>
          </cell>
        </row>
        <row r="532">
          <cell r="A532">
            <v>528</v>
          </cell>
          <cell r="B532" t="str">
            <v>SANTA FE ENERGY RESOURCES (JABUNG) LTD.</v>
          </cell>
          <cell r="C532" t="str">
            <v>cps geragai</v>
          </cell>
          <cell r="D532" t="str">
            <v/>
          </cell>
          <cell r="E532" t="str">
            <v/>
          </cell>
          <cell r="F532" t="str">
            <v>Sep Liq</v>
          </cell>
          <cell r="G532" t="str">
            <v>RFL C007</v>
          </cell>
          <cell r="H532" t="str">
            <v/>
          </cell>
          <cell r="I532" t="str">
            <v/>
          </cell>
          <cell r="J532" t="str">
            <v>11/15/01</v>
          </cell>
          <cell r="K532" t="str">
            <v>9.35-9.40</v>
          </cell>
          <cell r="L532">
            <v>430</v>
          </cell>
          <cell r="M532">
            <v>95</v>
          </cell>
          <cell r="N532" t="str">
            <v>00/05/01</v>
          </cell>
          <cell r="O532" t="str">
            <v/>
          </cell>
          <cell r="P532" t="str">
            <v/>
          </cell>
          <cell r="Q532" t="str">
            <v>-</v>
          </cell>
          <cell r="R532" t="str">
            <v>-</v>
          </cell>
          <cell r="S532" t="str">
            <v>-</v>
          </cell>
          <cell r="T532" t="str">
            <v>-</v>
          </cell>
          <cell r="U532" t="str">
            <v>-</v>
          </cell>
          <cell r="V532" t="str">
            <v/>
          </cell>
          <cell r="W532" t="str">
            <v/>
          </cell>
          <cell r="X532" t="str">
            <v/>
          </cell>
          <cell r="Y532" t="str">
            <v/>
          </cell>
          <cell r="Z532" t="str">
            <v/>
          </cell>
          <cell r="AA532" t="str">
            <v/>
          </cell>
          <cell r="AB532" t="str">
            <v/>
          </cell>
          <cell r="AC532" t="str">
            <v>2001-062</v>
          </cell>
        </row>
        <row r="533">
          <cell r="A533">
            <v>529</v>
          </cell>
          <cell r="B533" t="str">
            <v>SANTA FE ENERGY RESOURCES (JABUNG) LTD.</v>
          </cell>
          <cell r="C533" t="str">
            <v>cps geragai</v>
          </cell>
          <cell r="D533" t="str">
            <v/>
          </cell>
          <cell r="E533" t="str">
            <v/>
          </cell>
          <cell r="F533" t="str">
            <v>Sep Liq</v>
          </cell>
          <cell r="G533" t="str">
            <v>RFL 130</v>
          </cell>
          <cell r="H533" t="str">
            <v/>
          </cell>
          <cell r="I533" t="str">
            <v/>
          </cell>
          <cell r="J533" t="str">
            <v>11/15/01</v>
          </cell>
          <cell r="K533" t="str">
            <v>7.40-7.55</v>
          </cell>
          <cell r="L533">
            <v>430</v>
          </cell>
          <cell r="M533">
            <v>95</v>
          </cell>
          <cell r="N533" t="str">
            <v>00/05/01</v>
          </cell>
          <cell r="O533" t="str">
            <v/>
          </cell>
          <cell r="P533" t="str">
            <v/>
          </cell>
          <cell r="Q533" t="str">
            <v>-</v>
          </cell>
          <cell r="R533" t="str">
            <v>-</v>
          </cell>
          <cell r="S533" t="str">
            <v>-</v>
          </cell>
          <cell r="T533" t="str">
            <v>-</v>
          </cell>
          <cell r="U533" t="str">
            <v>-</v>
          </cell>
          <cell r="V533" t="str">
            <v/>
          </cell>
          <cell r="W533" t="str">
            <v/>
          </cell>
          <cell r="X533" t="str">
            <v/>
          </cell>
          <cell r="Y533" t="str">
            <v/>
          </cell>
          <cell r="Z533" t="str">
            <v/>
          </cell>
          <cell r="AA533" t="str">
            <v/>
          </cell>
          <cell r="AB533" t="str">
            <v/>
          </cell>
          <cell r="AC533" t="str">
            <v>2001-062</v>
          </cell>
        </row>
        <row r="534">
          <cell r="A534">
            <v>530</v>
          </cell>
          <cell r="B534" t="str">
            <v>SANTA FE ENERGY RESOURCES (JABUNG) LTD.</v>
          </cell>
          <cell r="C534" t="str">
            <v>cps geragai</v>
          </cell>
          <cell r="D534" t="str">
            <v/>
          </cell>
          <cell r="E534" t="str">
            <v/>
          </cell>
          <cell r="F534" t="str">
            <v>Sep Liq</v>
          </cell>
          <cell r="G534" t="str">
            <v>A 12464</v>
          </cell>
          <cell r="H534" t="str">
            <v>GERZAT</v>
          </cell>
          <cell r="I534" t="str">
            <v>20 Litres</v>
          </cell>
          <cell r="J534" t="str">
            <v>11/15/01</v>
          </cell>
          <cell r="K534" t="str">
            <v>9.45-9.55</v>
          </cell>
          <cell r="L534">
            <v>14</v>
          </cell>
          <cell r="M534">
            <v>85.5</v>
          </cell>
          <cell r="N534" t="str">
            <v>00/05/01</v>
          </cell>
          <cell r="O534" t="str">
            <v/>
          </cell>
          <cell r="P534" t="str">
            <v/>
          </cell>
          <cell r="Q534" t="str">
            <v>-</v>
          </cell>
          <cell r="R534" t="str">
            <v>-</v>
          </cell>
          <cell r="S534" t="str">
            <v>-</v>
          </cell>
          <cell r="T534" t="str">
            <v>-</v>
          </cell>
          <cell r="U534" t="str">
            <v>-</v>
          </cell>
          <cell r="V534" t="str">
            <v/>
          </cell>
          <cell r="W534" t="str">
            <v/>
          </cell>
          <cell r="X534" t="str">
            <v/>
          </cell>
          <cell r="Y534" t="str">
            <v/>
          </cell>
          <cell r="Z534" t="str">
            <v/>
          </cell>
          <cell r="AA534" t="str">
            <v/>
          </cell>
          <cell r="AB534" t="str">
            <v/>
          </cell>
          <cell r="AC534" t="str">
            <v>2001-063</v>
          </cell>
        </row>
        <row r="535">
          <cell r="A535">
            <v>531</v>
          </cell>
          <cell r="B535" t="str">
            <v>GULF RESOURCES (GRISSIK) LTD.</v>
          </cell>
          <cell r="C535" t="str">
            <v>suban # 6</v>
          </cell>
          <cell r="F535" t="str">
            <v>Sep Gas</v>
          </cell>
          <cell r="G535" t="str">
            <v>A 16468</v>
          </cell>
          <cell r="H535" t="str">
            <v>Luxfer</v>
          </cell>
          <cell r="I535" t="str">
            <v>20 Litres</v>
          </cell>
          <cell r="J535">
            <v>37224</v>
          </cell>
          <cell r="K535" t="str">
            <v>06:10-06:30</v>
          </cell>
          <cell r="L535" t="str">
            <v>513.15 Psia</v>
          </cell>
          <cell r="M535">
            <v>195.7</v>
          </cell>
          <cell r="N535" t="str">
            <v>00/05/01</v>
          </cell>
          <cell r="O535">
            <v>510</v>
          </cell>
          <cell r="P535">
            <v>85</v>
          </cell>
          <cell r="Q535" t="str">
            <v>-</v>
          </cell>
          <cell r="R535" t="str">
            <v>-</v>
          </cell>
          <cell r="S535" t="str">
            <v>4970 A</v>
          </cell>
          <cell r="T535" t="str">
            <v>Geoservices</v>
          </cell>
          <cell r="U535" t="str">
            <v>Supriyanto/AB</v>
          </cell>
          <cell r="V535">
            <v>37440</v>
          </cell>
          <cell r="W535" t="str">
            <v>Supriyanto</v>
          </cell>
          <cell r="AC535" t="str">
            <v>2001-122</v>
          </cell>
        </row>
        <row r="536">
          <cell r="A536">
            <v>532</v>
          </cell>
          <cell r="B536" t="str">
            <v>GULF RESOURCES (GRISSIK) LTD.</v>
          </cell>
          <cell r="C536" t="str">
            <v>suban # 6</v>
          </cell>
          <cell r="F536" t="str">
            <v>Sep Liq</v>
          </cell>
          <cell r="G536" t="str">
            <v>WIE3902</v>
          </cell>
          <cell r="H536" t="str">
            <v>special</v>
          </cell>
          <cell r="I536" t="str">
            <v>500 cc</v>
          </cell>
          <cell r="J536">
            <v>37224</v>
          </cell>
          <cell r="K536" t="str">
            <v>06:10-06:30</v>
          </cell>
          <cell r="L536" t="str">
            <v>513.15 Psia</v>
          </cell>
          <cell r="M536">
            <v>195.7</v>
          </cell>
          <cell r="N536" t="str">
            <v>00/05/01</v>
          </cell>
          <cell r="P536">
            <v>60</v>
          </cell>
          <cell r="Q536" t="str">
            <v>-</v>
          </cell>
          <cell r="R536" t="str">
            <v>-</v>
          </cell>
          <cell r="S536" t="str">
            <v>XC9 10457</v>
          </cell>
          <cell r="T536" t="str">
            <v>Geoservices</v>
          </cell>
          <cell r="U536" t="str">
            <v>Supriyanto/AB</v>
          </cell>
          <cell r="V536">
            <v>37440</v>
          </cell>
          <cell r="W536" t="str">
            <v>Supriyanto</v>
          </cell>
          <cell r="AC536" t="str">
            <v>2001-122</v>
          </cell>
        </row>
        <row r="537">
          <cell r="A537">
            <v>533</v>
          </cell>
          <cell r="B537" t="str">
            <v>GULF RESOURCES (GRISSIK) LTD.</v>
          </cell>
          <cell r="C537" t="str">
            <v>suban # 6</v>
          </cell>
          <cell r="F537" t="str">
            <v>Sep Gas</v>
          </cell>
          <cell r="G537" t="str">
            <v>WIE 3909</v>
          </cell>
          <cell r="H537" t="str">
            <v>Luxfer</v>
          </cell>
          <cell r="I537" t="str">
            <v>20 Litres</v>
          </cell>
          <cell r="J537">
            <v>37224</v>
          </cell>
          <cell r="K537" t="str">
            <v>06:40-07:00</v>
          </cell>
          <cell r="L537" t="str">
            <v>481.08 Psia</v>
          </cell>
          <cell r="M537">
            <v>199.4</v>
          </cell>
          <cell r="N537" t="str">
            <v>00/05/01</v>
          </cell>
          <cell r="O537">
            <v>475</v>
          </cell>
          <cell r="P537">
            <v>85</v>
          </cell>
          <cell r="Q537" t="str">
            <v>-</v>
          </cell>
          <cell r="R537" t="str">
            <v>-</v>
          </cell>
          <cell r="S537" t="str">
            <v>A 11289</v>
          </cell>
          <cell r="T537" t="str">
            <v>Geoservices</v>
          </cell>
          <cell r="U537" t="str">
            <v>Supriyanto/AB</v>
          </cell>
          <cell r="V537">
            <v>37440</v>
          </cell>
          <cell r="W537" t="str">
            <v>Supriyanto</v>
          </cell>
          <cell r="AC537" t="str">
            <v>2001-122</v>
          </cell>
        </row>
        <row r="538">
          <cell r="A538">
            <v>534</v>
          </cell>
          <cell r="B538" t="str">
            <v>GULF RESOURCES (GRISSIK) LTD.</v>
          </cell>
          <cell r="C538" t="str">
            <v>suban # 6</v>
          </cell>
          <cell r="D538">
            <v>0.125</v>
          </cell>
          <cell r="F538" t="str">
            <v>Sep Liq</v>
          </cell>
          <cell r="G538" t="str">
            <v>A1397</v>
          </cell>
          <cell r="H538" t="str">
            <v>special</v>
          </cell>
          <cell r="I538" t="str">
            <v>500 cc</v>
          </cell>
          <cell r="J538">
            <v>37224</v>
          </cell>
          <cell r="K538" t="str">
            <v>06:40-07:00</v>
          </cell>
          <cell r="L538" t="str">
            <v>481.08 Psia</v>
          </cell>
          <cell r="M538">
            <v>199.4</v>
          </cell>
          <cell r="N538">
            <v>37235</v>
          </cell>
          <cell r="O538">
            <v>420</v>
          </cell>
          <cell r="P538">
            <v>60</v>
          </cell>
          <cell r="Q538" t="str">
            <v>Bintang Silaen</v>
          </cell>
          <cell r="S538" t="str">
            <v>6950/0414</v>
          </cell>
          <cell r="T538" t="str">
            <v>Geoservices</v>
          </cell>
          <cell r="U538" t="str">
            <v>Supriyanto/AB</v>
          </cell>
          <cell r="V538">
            <v>37440</v>
          </cell>
          <cell r="W538" t="str">
            <v>Supriyanto</v>
          </cell>
          <cell r="AC538" t="str">
            <v>2001-122</v>
          </cell>
        </row>
        <row r="539">
          <cell r="A539">
            <v>535</v>
          </cell>
          <cell r="B539" t="str">
            <v>GULF RESOURCES (GRISSIK) LTD.</v>
          </cell>
          <cell r="C539" t="str">
            <v>suban # 6</v>
          </cell>
          <cell r="D539">
            <v>0.125</v>
          </cell>
          <cell r="F539" t="str">
            <v>Sep Gas</v>
          </cell>
          <cell r="G539" t="str">
            <v>A-2058</v>
          </cell>
          <cell r="H539" t="str">
            <v>Luxfer</v>
          </cell>
          <cell r="I539" t="str">
            <v>20 Litres</v>
          </cell>
          <cell r="J539">
            <v>37224</v>
          </cell>
          <cell r="K539" t="str">
            <v>09:50-10:15</v>
          </cell>
          <cell r="L539" t="str">
            <v>507.11 Psia</v>
          </cell>
          <cell r="M539">
            <v>196.8</v>
          </cell>
          <cell r="N539">
            <v>37235</v>
          </cell>
          <cell r="O539">
            <v>490</v>
          </cell>
          <cell r="P539">
            <v>85</v>
          </cell>
          <cell r="Q539" t="str">
            <v>AAN</v>
          </cell>
          <cell r="S539" t="str">
            <v>A 16297</v>
          </cell>
          <cell r="T539" t="str">
            <v>Geoservices</v>
          </cell>
          <cell r="U539" t="str">
            <v>Supriyanto/AB</v>
          </cell>
          <cell r="V539">
            <v>37440</v>
          </cell>
          <cell r="W539" t="str">
            <v>Supriyanto</v>
          </cell>
          <cell r="AC539" t="str">
            <v>2001-122</v>
          </cell>
        </row>
        <row r="540">
          <cell r="A540">
            <v>536</v>
          </cell>
          <cell r="B540" t="str">
            <v>GULF RESOURCES (GRISSIK) LTD.</v>
          </cell>
          <cell r="C540" t="str">
            <v>suban # 6</v>
          </cell>
          <cell r="D540">
            <v>0.125</v>
          </cell>
          <cell r="F540" t="str">
            <v>Sep Liq</v>
          </cell>
          <cell r="G540" t="str">
            <v>A1048</v>
          </cell>
          <cell r="H540" t="str">
            <v>special</v>
          </cell>
          <cell r="I540" t="str">
            <v>500 cc</v>
          </cell>
          <cell r="J540">
            <v>37224</v>
          </cell>
          <cell r="K540" t="str">
            <v>09:50-10:15</v>
          </cell>
          <cell r="L540" t="str">
            <v>507.11 Psia</v>
          </cell>
          <cell r="M540">
            <v>196.8</v>
          </cell>
          <cell r="N540">
            <v>37235</v>
          </cell>
          <cell r="O540">
            <v>360</v>
          </cell>
          <cell r="P540">
            <v>60</v>
          </cell>
          <cell r="Q540" t="str">
            <v>Bintang Silaen</v>
          </cell>
          <cell r="S540" t="str">
            <v>XC 2105</v>
          </cell>
          <cell r="T540" t="str">
            <v>Geoservices</v>
          </cell>
          <cell r="U540" t="str">
            <v>Supriyanto/AB</v>
          </cell>
          <cell r="V540">
            <v>37440</v>
          </cell>
          <cell r="W540" t="str">
            <v>Supriyanto</v>
          </cell>
          <cell r="AC540" t="str">
            <v>2001-122</v>
          </cell>
        </row>
        <row r="541">
          <cell r="A541">
            <v>537</v>
          </cell>
          <cell r="B541" t="str">
            <v>GULF RESOURCES (GRISSIK) LTD.</v>
          </cell>
          <cell r="C541" t="str">
            <v>suban # 6</v>
          </cell>
          <cell r="D541">
            <v>0.125</v>
          </cell>
          <cell r="F541" t="str">
            <v>Sep Gas</v>
          </cell>
          <cell r="G541" t="str">
            <v>A1707</v>
          </cell>
          <cell r="H541" t="str">
            <v>Luxfer</v>
          </cell>
          <cell r="I541" t="str">
            <v>20 Litres</v>
          </cell>
          <cell r="J541">
            <v>37224</v>
          </cell>
          <cell r="K541" t="str">
            <v>10:30-10:50</v>
          </cell>
          <cell r="L541" t="str">
            <v>491.29 Psia</v>
          </cell>
          <cell r="M541">
            <v>199.8</v>
          </cell>
          <cell r="N541">
            <v>37235</v>
          </cell>
          <cell r="O541">
            <v>435</v>
          </cell>
          <cell r="P541">
            <v>85</v>
          </cell>
          <cell r="Q541" t="str">
            <v>AAN</v>
          </cell>
          <cell r="S541" t="str">
            <v>4974 A</v>
          </cell>
          <cell r="T541" t="str">
            <v>Geoservices</v>
          </cell>
          <cell r="U541" t="str">
            <v>Supriyanto/AB</v>
          </cell>
          <cell r="V541">
            <v>37440</v>
          </cell>
          <cell r="W541" t="str">
            <v>Supriyanto</v>
          </cell>
          <cell r="AC541" t="str">
            <v>2001-122</v>
          </cell>
        </row>
        <row r="542">
          <cell r="A542">
            <v>538</v>
          </cell>
          <cell r="B542" t="str">
            <v>GULF RESOURCES (GRISSIK) LTD.</v>
          </cell>
          <cell r="C542" t="str">
            <v>suban # 6</v>
          </cell>
          <cell r="D542">
            <v>0.125</v>
          </cell>
          <cell r="F542" t="str">
            <v>Sep Liq</v>
          </cell>
          <cell r="G542" t="str">
            <v>5264 EA</v>
          </cell>
          <cell r="H542" t="str">
            <v>special</v>
          </cell>
          <cell r="I542" t="str">
            <v>500 cc</v>
          </cell>
          <cell r="J542">
            <v>37224</v>
          </cell>
          <cell r="K542" t="str">
            <v>10:30-10:50</v>
          </cell>
          <cell r="L542" t="str">
            <v>491.29 Psia</v>
          </cell>
          <cell r="M542">
            <v>199.8</v>
          </cell>
          <cell r="N542">
            <v>37235</v>
          </cell>
          <cell r="O542">
            <v>375</v>
          </cell>
          <cell r="P542">
            <v>60</v>
          </cell>
          <cell r="Q542" t="str">
            <v>Bintang Silaen</v>
          </cell>
          <cell r="S542" t="str">
            <v>XC 2078</v>
          </cell>
          <cell r="T542" t="str">
            <v>Geoservices</v>
          </cell>
          <cell r="U542" t="str">
            <v>Supriyanto/AB</v>
          </cell>
          <cell r="V542">
            <v>37440</v>
          </cell>
          <cell r="W542" t="str">
            <v>Supriyanto</v>
          </cell>
          <cell r="AC542" t="str">
            <v>2001-122</v>
          </cell>
        </row>
        <row r="543">
          <cell r="A543">
            <v>539</v>
          </cell>
          <cell r="B543" t="str">
            <v>CONOCO INDONESIA INC.</v>
          </cell>
          <cell r="C543" t="str">
            <v>Keong - 3</v>
          </cell>
          <cell r="D543" t="str">
            <v/>
          </cell>
          <cell r="E543" t="str">
            <v/>
          </cell>
          <cell r="F543" t="str">
            <v>Sep Liq</v>
          </cell>
          <cell r="G543" t="str">
            <v>5041 EA</v>
          </cell>
          <cell r="H543" t="str">
            <v>mono</v>
          </cell>
          <cell r="I543" t="str">
            <v>700 cc</v>
          </cell>
          <cell r="J543">
            <v>37030</v>
          </cell>
          <cell r="K543" t="str">
            <v>23:00-23:20</v>
          </cell>
          <cell r="L543">
            <v>390</v>
          </cell>
          <cell r="M543">
            <v>82</v>
          </cell>
          <cell r="N543">
            <v>37036</v>
          </cell>
          <cell r="O543">
            <v>370</v>
          </cell>
          <cell r="P543">
            <v>76</v>
          </cell>
          <cell r="Q543" t="str">
            <v>Supriyanto</v>
          </cell>
          <cell r="R543" t="str">
            <v>Mar 2/02</v>
          </cell>
          <cell r="S543" t="str">
            <v>5041 EA</v>
          </cell>
          <cell r="T543" t="str">
            <v>Schlumberger Cilandak</v>
          </cell>
          <cell r="U543" t="str">
            <v>Supriyanto</v>
          </cell>
          <cell r="V543" t="str">
            <v/>
          </cell>
          <cell r="W543" t="str">
            <v/>
          </cell>
          <cell r="X543" t="str">
            <v/>
          </cell>
          <cell r="Y543" t="str">
            <v/>
          </cell>
          <cell r="Z543" t="str">
            <v/>
          </cell>
          <cell r="AA543" t="str">
            <v>Cylinders Rack B-1</v>
          </cell>
          <cell r="AC543" t="str">
            <v>2002-004</v>
          </cell>
        </row>
        <row r="544">
          <cell r="A544">
            <v>540</v>
          </cell>
          <cell r="B544" t="str">
            <v>CONOCO INDONESIA INC.</v>
          </cell>
          <cell r="C544" t="str">
            <v>Keong - 3</v>
          </cell>
          <cell r="D544" t="str">
            <v/>
          </cell>
          <cell r="E544" t="str">
            <v/>
          </cell>
          <cell r="F544" t="str">
            <v>Sep Liq</v>
          </cell>
          <cell r="G544" t="str">
            <v>4989 EA</v>
          </cell>
          <cell r="H544" t="str">
            <v>mono</v>
          </cell>
          <cell r="I544" t="str">
            <v>700 cc</v>
          </cell>
          <cell r="J544">
            <v>37031</v>
          </cell>
          <cell r="K544" t="str">
            <v>12:00-12:20</v>
          </cell>
          <cell r="L544">
            <v>350</v>
          </cell>
          <cell r="M544">
            <v>75</v>
          </cell>
          <cell r="N544">
            <v>37036</v>
          </cell>
          <cell r="O544">
            <v>340</v>
          </cell>
          <cell r="P544">
            <v>76</v>
          </cell>
          <cell r="Q544" t="str">
            <v>Supriyanto</v>
          </cell>
          <cell r="R544" t="str">
            <v>Mar 2/02</v>
          </cell>
          <cell r="S544" t="str">
            <v>4989 EA</v>
          </cell>
          <cell r="T544" t="str">
            <v>Schlumberger Cilandak</v>
          </cell>
          <cell r="U544" t="str">
            <v>Supriyanto</v>
          </cell>
          <cell r="V544" t="str">
            <v/>
          </cell>
          <cell r="W544" t="str">
            <v/>
          </cell>
          <cell r="X544" t="str">
            <v/>
          </cell>
          <cell r="Y544" t="str">
            <v/>
          </cell>
          <cell r="Z544" t="str">
            <v/>
          </cell>
          <cell r="AA544" t="str">
            <v>Cylinders Rack B-1</v>
          </cell>
          <cell r="AC544" t="str">
            <v>2002-004</v>
          </cell>
        </row>
        <row r="545">
          <cell r="A545">
            <v>541</v>
          </cell>
          <cell r="B545" t="str">
            <v>CONOCO INDONESIA INC.</v>
          </cell>
          <cell r="C545" t="str">
            <v>Keong - 3</v>
          </cell>
          <cell r="D545" t="str">
            <v/>
          </cell>
          <cell r="E545" t="str">
            <v/>
          </cell>
          <cell r="F545" t="str">
            <v>Sep Liq</v>
          </cell>
          <cell r="G545" t="str">
            <v>4426 EA</v>
          </cell>
          <cell r="H545" t="str">
            <v>mono</v>
          </cell>
          <cell r="I545" t="str">
            <v>700 cc</v>
          </cell>
          <cell r="J545">
            <v>37031</v>
          </cell>
          <cell r="K545" t="str">
            <v>12:30-12:50</v>
          </cell>
          <cell r="L545">
            <v>350</v>
          </cell>
          <cell r="M545">
            <v>74</v>
          </cell>
          <cell r="N545">
            <v>37036</v>
          </cell>
          <cell r="O545">
            <v>340</v>
          </cell>
          <cell r="P545">
            <v>76</v>
          </cell>
          <cell r="Q545" t="str">
            <v>Supriyanto</v>
          </cell>
          <cell r="R545" t="str">
            <v>Mar 2/02</v>
          </cell>
          <cell r="S545" t="str">
            <v>4426 EA</v>
          </cell>
          <cell r="T545" t="str">
            <v>Schlumberger Cilandak</v>
          </cell>
          <cell r="U545" t="str">
            <v>Supriyanto</v>
          </cell>
          <cell r="V545" t="str">
            <v/>
          </cell>
          <cell r="W545" t="str">
            <v/>
          </cell>
          <cell r="X545" t="str">
            <v/>
          </cell>
          <cell r="Y545" t="str">
            <v/>
          </cell>
          <cell r="Z545" t="str">
            <v/>
          </cell>
          <cell r="AA545" t="str">
            <v>Cylinders Rack B-1</v>
          </cell>
          <cell r="AC545" t="str">
            <v>2002-004</v>
          </cell>
        </row>
        <row r="546">
          <cell r="A546">
            <v>542</v>
          </cell>
          <cell r="B546" t="str">
            <v>CONOCO INDONESIA INC.</v>
          </cell>
          <cell r="C546" t="str">
            <v>Keong - 3</v>
          </cell>
          <cell r="D546" t="str">
            <v/>
          </cell>
          <cell r="E546" t="str">
            <v/>
          </cell>
          <cell r="F546" t="str">
            <v>Sep Gas</v>
          </cell>
          <cell r="G546" t="str">
            <v>CO-01</v>
          </cell>
          <cell r="H546" t="str">
            <v>Whitey</v>
          </cell>
          <cell r="I546" t="str">
            <v>300 cc</v>
          </cell>
          <cell r="J546">
            <v>37037</v>
          </cell>
          <cell r="K546" t="str">
            <v>20.30-21.00</v>
          </cell>
          <cell r="L546">
            <v>189</v>
          </cell>
          <cell r="M546">
            <v>66</v>
          </cell>
          <cell r="N546">
            <v>37047</v>
          </cell>
          <cell r="O546">
            <v>170</v>
          </cell>
          <cell r="P546">
            <v>82</v>
          </cell>
          <cell r="Q546" t="str">
            <v>Supriyanto</v>
          </cell>
          <cell r="R546" t="str">
            <v>Mar 2/02</v>
          </cell>
          <cell r="S546" t="str">
            <v>A-1404</v>
          </cell>
          <cell r="T546" t="str">
            <v>Schlumberger Cilandak</v>
          </cell>
          <cell r="U546" t="str">
            <v>Supriyanto</v>
          </cell>
          <cell r="V546" t="str">
            <v/>
          </cell>
          <cell r="W546" t="str">
            <v/>
          </cell>
          <cell r="X546" t="str">
            <v/>
          </cell>
          <cell r="Y546" t="str">
            <v/>
          </cell>
          <cell r="Z546" t="str">
            <v/>
          </cell>
          <cell r="AA546" t="str">
            <v>Cylinders Rack B-1</v>
          </cell>
          <cell r="AC546" t="str">
            <v>2002-004</v>
          </cell>
        </row>
        <row r="547">
          <cell r="A547">
            <v>543</v>
          </cell>
          <cell r="B547" t="str">
            <v>CONOCO INDONESIA INC.</v>
          </cell>
          <cell r="C547" t="str">
            <v>Keong - 3</v>
          </cell>
          <cell r="D547" t="str">
            <v/>
          </cell>
          <cell r="E547" t="str">
            <v/>
          </cell>
          <cell r="F547" t="str">
            <v>Sep Gas</v>
          </cell>
          <cell r="G547" t="str">
            <v>B-251</v>
          </cell>
          <cell r="H547" t="str">
            <v>Whitey</v>
          </cell>
          <cell r="I547" t="str">
            <v>300 cc</v>
          </cell>
          <cell r="J547">
            <v>37038</v>
          </cell>
          <cell r="K547" t="str">
            <v>00:00-01:00</v>
          </cell>
          <cell r="L547">
            <v>207</v>
          </cell>
          <cell r="M547">
            <v>86</v>
          </cell>
          <cell r="N547">
            <v>37047</v>
          </cell>
          <cell r="O547">
            <v>200</v>
          </cell>
          <cell r="P547">
            <v>82</v>
          </cell>
          <cell r="Q547" t="str">
            <v>Supriyanto</v>
          </cell>
          <cell r="R547" t="str">
            <v>Mar 2/02</v>
          </cell>
          <cell r="S547" t="str">
            <v>A-1407</v>
          </cell>
          <cell r="T547" t="str">
            <v>Schlumberger Cilandak</v>
          </cell>
          <cell r="U547" t="str">
            <v>Supriyanto</v>
          </cell>
          <cell r="V547" t="str">
            <v/>
          </cell>
          <cell r="W547" t="str">
            <v/>
          </cell>
          <cell r="X547" t="str">
            <v/>
          </cell>
          <cell r="Y547" t="str">
            <v/>
          </cell>
          <cell r="Z547" t="str">
            <v/>
          </cell>
          <cell r="AA547" t="str">
            <v>Cylinders Rack B-1</v>
          </cell>
          <cell r="AC547" t="str">
            <v>2002-004</v>
          </cell>
        </row>
        <row r="548">
          <cell r="A548">
            <v>544</v>
          </cell>
          <cell r="B548" t="str">
            <v>CONOCO INDONESIA INC.</v>
          </cell>
          <cell r="C548" t="str">
            <v>Keong - 3</v>
          </cell>
          <cell r="D548" t="str">
            <v/>
          </cell>
          <cell r="E548" t="str">
            <v/>
          </cell>
          <cell r="F548" t="str">
            <v>Sep Gas</v>
          </cell>
          <cell r="G548" t="str">
            <v>CO-04</v>
          </cell>
          <cell r="H548" t="str">
            <v>Whitey</v>
          </cell>
          <cell r="I548" t="str">
            <v>300 cc</v>
          </cell>
          <cell r="J548">
            <v>37038</v>
          </cell>
          <cell r="K548" t="str">
            <v>00:35-'01:05</v>
          </cell>
          <cell r="L548">
            <v>208</v>
          </cell>
          <cell r="M548">
            <v>83</v>
          </cell>
          <cell r="N548">
            <v>37047</v>
          </cell>
          <cell r="O548">
            <v>200</v>
          </cell>
          <cell r="P548">
            <v>82</v>
          </cell>
          <cell r="Q548" t="str">
            <v>Supriyanto</v>
          </cell>
          <cell r="R548" t="str">
            <v>Mar 2/02</v>
          </cell>
          <cell r="S548" t="str">
            <v>A-1372</v>
          </cell>
          <cell r="T548" t="str">
            <v>Schlumberger Cilandak</v>
          </cell>
          <cell r="U548" t="str">
            <v>Supriyanto</v>
          </cell>
          <cell r="V548" t="str">
            <v/>
          </cell>
          <cell r="W548" t="str">
            <v/>
          </cell>
          <cell r="X548" t="str">
            <v/>
          </cell>
          <cell r="Y548" t="str">
            <v/>
          </cell>
          <cell r="Z548" t="str">
            <v/>
          </cell>
          <cell r="AA548" t="str">
            <v>Cylinders Rack B-1</v>
          </cell>
          <cell r="AC548" t="str">
            <v>2002-004</v>
          </cell>
        </row>
        <row r="549">
          <cell r="A549">
            <v>545</v>
          </cell>
          <cell r="B549" t="str">
            <v>CONOCO INDONESIA INC.</v>
          </cell>
          <cell r="C549" t="str">
            <v>Keong - 3</v>
          </cell>
          <cell r="D549" t="str">
            <v/>
          </cell>
          <cell r="E549" t="str">
            <v/>
          </cell>
          <cell r="F549" t="str">
            <v>Sep Gas</v>
          </cell>
          <cell r="G549" t="str">
            <v>RFL-016</v>
          </cell>
          <cell r="H549" t="str">
            <v>Whitey</v>
          </cell>
          <cell r="I549" t="str">
            <v>300 cc</v>
          </cell>
          <cell r="J549">
            <v>37041</v>
          </cell>
          <cell r="K549" t="str">
            <v>00:05-00:35</v>
          </cell>
          <cell r="L549">
            <v>220</v>
          </cell>
          <cell r="M549">
            <v>89</v>
          </cell>
          <cell r="N549">
            <v>37047</v>
          </cell>
          <cell r="O549">
            <v>220</v>
          </cell>
          <cell r="P549">
            <v>82</v>
          </cell>
          <cell r="Q549" t="str">
            <v>Supriyanto</v>
          </cell>
          <cell r="R549" t="str">
            <v>Mar 2/02</v>
          </cell>
          <cell r="S549" t="str">
            <v>A-1401</v>
          </cell>
          <cell r="T549" t="str">
            <v>Schlumberger Cilandak</v>
          </cell>
          <cell r="U549" t="str">
            <v>Supriyanto</v>
          </cell>
          <cell r="V549" t="str">
            <v/>
          </cell>
          <cell r="W549" t="str">
            <v/>
          </cell>
          <cell r="X549" t="str">
            <v/>
          </cell>
          <cell r="Y549" t="str">
            <v/>
          </cell>
          <cell r="Z549" t="str">
            <v/>
          </cell>
          <cell r="AA549" t="str">
            <v>Cylinders Rack B-1</v>
          </cell>
          <cell r="AC549" t="str">
            <v>2002-004</v>
          </cell>
        </row>
        <row r="550">
          <cell r="A550">
            <v>546</v>
          </cell>
          <cell r="B550" t="str">
            <v>CONOCO INDONESIA INC.</v>
          </cell>
          <cell r="C550" t="str">
            <v>Keong - 3</v>
          </cell>
          <cell r="D550" t="str">
            <v/>
          </cell>
          <cell r="E550" t="str">
            <v/>
          </cell>
          <cell r="F550" t="str">
            <v>Sep Gas</v>
          </cell>
          <cell r="G550" t="str">
            <v>CLI-3586</v>
          </cell>
          <cell r="H550" t="str">
            <v>Whitey</v>
          </cell>
          <cell r="I550" t="str">
            <v>300 cc</v>
          </cell>
          <cell r="J550">
            <v>37041</v>
          </cell>
          <cell r="K550" t="str">
            <v>00:40-01:10</v>
          </cell>
          <cell r="L550">
            <v>220</v>
          </cell>
          <cell r="M550">
            <v>89</v>
          </cell>
          <cell r="N550">
            <v>37047</v>
          </cell>
          <cell r="O550">
            <v>220</v>
          </cell>
          <cell r="P550">
            <v>82</v>
          </cell>
          <cell r="Q550" t="str">
            <v>Supriyanto</v>
          </cell>
          <cell r="R550" t="str">
            <v>Mar 2/02</v>
          </cell>
          <cell r="S550" t="str">
            <v>A-1712</v>
          </cell>
          <cell r="T550" t="str">
            <v>Schlumberger Cilandak</v>
          </cell>
          <cell r="U550" t="str">
            <v>Supriyanto</v>
          </cell>
          <cell r="V550" t="str">
            <v/>
          </cell>
          <cell r="W550" t="str">
            <v/>
          </cell>
          <cell r="X550" t="str">
            <v/>
          </cell>
          <cell r="Y550" t="str">
            <v/>
          </cell>
          <cell r="Z550" t="str">
            <v/>
          </cell>
          <cell r="AA550" t="str">
            <v>Cylinders Rack B-1</v>
          </cell>
          <cell r="AC550" t="str">
            <v>2002-004</v>
          </cell>
        </row>
        <row r="551">
          <cell r="A551">
            <v>547</v>
          </cell>
          <cell r="B551" t="str">
            <v>CONOCO INDONESIA INC.</v>
          </cell>
          <cell r="C551" t="str">
            <v>Keong - 3</v>
          </cell>
          <cell r="D551" t="str">
            <v/>
          </cell>
          <cell r="E551" t="str">
            <v/>
          </cell>
          <cell r="F551" t="str">
            <v>Sep Gas</v>
          </cell>
          <cell r="G551" t="str">
            <v>RFL-023</v>
          </cell>
          <cell r="H551" t="str">
            <v>Whitey</v>
          </cell>
          <cell r="I551" t="str">
            <v>300 cc</v>
          </cell>
          <cell r="J551">
            <v>37040</v>
          </cell>
          <cell r="K551" t="str">
            <v>23:30-'00:00</v>
          </cell>
          <cell r="L551">
            <v>215</v>
          </cell>
          <cell r="M551">
            <v>89</v>
          </cell>
          <cell r="N551">
            <v>37047</v>
          </cell>
          <cell r="O551">
            <v>220</v>
          </cell>
          <cell r="P551">
            <v>82</v>
          </cell>
          <cell r="Q551" t="str">
            <v>Supriyanto</v>
          </cell>
          <cell r="R551" t="str">
            <v>Mar 2/02</v>
          </cell>
          <cell r="S551" t="str">
            <v>A-0844</v>
          </cell>
          <cell r="T551" t="str">
            <v>Schlumberger Cilandak</v>
          </cell>
          <cell r="U551" t="str">
            <v>Supriyanto</v>
          </cell>
          <cell r="V551" t="str">
            <v/>
          </cell>
          <cell r="W551" t="str">
            <v/>
          </cell>
          <cell r="X551" t="str">
            <v/>
          </cell>
          <cell r="Y551" t="str">
            <v/>
          </cell>
          <cell r="Z551" t="str">
            <v/>
          </cell>
          <cell r="AA551" t="str">
            <v>Cylinders Rack B-1</v>
          </cell>
          <cell r="AC551" t="str">
            <v>2002-004</v>
          </cell>
        </row>
        <row r="552">
          <cell r="A552">
            <v>548</v>
          </cell>
          <cell r="B552" t="str">
            <v>CONOCO INDONESIA INC.</v>
          </cell>
          <cell r="C552" t="str">
            <v>Keong - 3</v>
          </cell>
          <cell r="D552" t="str">
            <v/>
          </cell>
          <cell r="E552" t="str">
            <v/>
          </cell>
          <cell r="F552" t="str">
            <v>Sep Gas</v>
          </cell>
          <cell r="G552" t="str">
            <v>RFL-03</v>
          </cell>
          <cell r="H552" t="str">
            <v>Whitey</v>
          </cell>
          <cell r="I552" t="str">
            <v>300 cc</v>
          </cell>
          <cell r="J552">
            <v>37038</v>
          </cell>
          <cell r="K552" t="str">
            <v>11:30-11:45</v>
          </cell>
          <cell r="L552">
            <v>250</v>
          </cell>
          <cell r="M552">
            <v>105</v>
          </cell>
          <cell r="N552">
            <v>37047</v>
          </cell>
          <cell r="O552">
            <v>248</v>
          </cell>
          <cell r="P552">
            <v>85</v>
          </cell>
          <cell r="Q552" t="str">
            <v>Supriyanto</v>
          </cell>
          <cell r="R552" t="str">
            <v>Mar 2/02</v>
          </cell>
          <cell r="S552" t="str">
            <v>3269 A</v>
          </cell>
          <cell r="T552" t="str">
            <v>Halliburton</v>
          </cell>
          <cell r="U552" t="str">
            <v>Supriyanto</v>
          </cell>
          <cell r="V552" t="str">
            <v/>
          </cell>
          <cell r="W552" t="str">
            <v/>
          </cell>
          <cell r="X552" t="str">
            <v/>
          </cell>
          <cell r="Y552" t="str">
            <v/>
          </cell>
          <cell r="Z552" t="str">
            <v/>
          </cell>
          <cell r="AA552" t="str">
            <v>Cylinders Rack B-1</v>
          </cell>
          <cell r="AC552" t="str">
            <v>2002-004</v>
          </cell>
        </row>
        <row r="553">
          <cell r="A553">
            <v>549</v>
          </cell>
          <cell r="B553" t="str">
            <v>CONOCO INDONESIA INC.</v>
          </cell>
          <cell r="C553" t="str">
            <v>Keong - 3</v>
          </cell>
          <cell r="D553" t="str">
            <v/>
          </cell>
          <cell r="E553" t="str">
            <v/>
          </cell>
          <cell r="F553" t="str">
            <v>Sep Gas</v>
          </cell>
          <cell r="G553" t="str">
            <v>B-251A</v>
          </cell>
          <cell r="H553" t="str">
            <v>Whitey</v>
          </cell>
          <cell r="I553" t="str">
            <v>300 cc</v>
          </cell>
          <cell r="J553">
            <v>37038</v>
          </cell>
          <cell r="K553" t="str">
            <v>12:30-11:45</v>
          </cell>
          <cell r="L553">
            <v>250</v>
          </cell>
          <cell r="M553">
            <v>105</v>
          </cell>
          <cell r="N553">
            <v>37047</v>
          </cell>
          <cell r="O553">
            <v>250</v>
          </cell>
          <cell r="P553">
            <v>85</v>
          </cell>
          <cell r="Q553" t="str">
            <v>Supriyanto</v>
          </cell>
          <cell r="R553" t="str">
            <v>Mar 2/02</v>
          </cell>
          <cell r="S553" t="str">
            <v>3225 A</v>
          </cell>
          <cell r="T553" t="str">
            <v>Halliburton</v>
          </cell>
          <cell r="U553" t="str">
            <v>Supriyanto</v>
          </cell>
          <cell r="V553" t="str">
            <v/>
          </cell>
          <cell r="W553" t="str">
            <v/>
          </cell>
          <cell r="X553" t="str">
            <v/>
          </cell>
          <cell r="Y553" t="str">
            <v/>
          </cell>
          <cell r="Z553" t="str">
            <v/>
          </cell>
          <cell r="AA553" t="str">
            <v>Cylinders Rack B-1</v>
          </cell>
          <cell r="AC553" t="str">
            <v>2002-004</v>
          </cell>
        </row>
        <row r="554">
          <cell r="A554">
            <v>550</v>
          </cell>
          <cell r="B554" t="str">
            <v>CONOCO INDONESIA INC.</v>
          </cell>
          <cell r="C554" t="str">
            <v>Keong - 3</v>
          </cell>
          <cell r="D554" t="str">
            <v/>
          </cell>
          <cell r="E554" t="str">
            <v/>
          </cell>
          <cell r="F554" t="str">
            <v>Sep Gas</v>
          </cell>
          <cell r="G554">
            <v>1001</v>
          </cell>
          <cell r="H554" t="str">
            <v>Whitey</v>
          </cell>
          <cell r="I554" t="str">
            <v>300 cc</v>
          </cell>
          <cell r="J554">
            <v>37038</v>
          </cell>
          <cell r="K554" t="str">
            <v>15:45-16:00</v>
          </cell>
          <cell r="L554">
            <v>290</v>
          </cell>
          <cell r="M554">
            <v>137</v>
          </cell>
          <cell r="N554">
            <v>37047</v>
          </cell>
          <cell r="O554">
            <v>290</v>
          </cell>
          <cell r="P554">
            <v>85</v>
          </cell>
          <cell r="Q554" t="str">
            <v>Supriyanto</v>
          </cell>
          <cell r="R554" t="str">
            <v>Mar 2/02</v>
          </cell>
          <cell r="S554" t="str">
            <v>3062 A</v>
          </cell>
          <cell r="T554" t="str">
            <v>Halliburton</v>
          </cell>
          <cell r="U554" t="str">
            <v>Supriyanto</v>
          </cell>
          <cell r="V554" t="str">
            <v/>
          </cell>
          <cell r="W554" t="str">
            <v/>
          </cell>
          <cell r="X554" t="str">
            <v/>
          </cell>
          <cell r="Y554" t="str">
            <v/>
          </cell>
          <cell r="Z554" t="str">
            <v/>
          </cell>
          <cell r="AA554" t="str">
            <v>Cylinders Rack B-1</v>
          </cell>
          <cell r="AC554" t="str">
            <v>2002-004</v>
          </cell>
        </row>
        <row r="555">
          <cell r="A555">
            <v>551</v>
          </cell>
          <cell r="B555" t="str">
            <v>CONOCO INDONESIA INC.</v>
          </cell>
          <cell r="C555" t="str">
            <v>Keong - 3</v>
          </cell>
          <cell r="D555" t="str">
            <v/>
          </cell>
          <cell r="E555" t="str">
            <v/>
          </cell>
          <cell r="F555" t="str">
            <v>Sep Gas</v>
          </cell>
          <cell r="G555" t="str">
            <v>CO-05</v>
          </cell>
          <cell r="H555" t="str">
            <v>Whitey</v>
          </cell>
          <cell r="I555" t="str">
            <v>300 cc</v>
          </cell>
          <cell r="J555">
            <v>37038</v>
          </cell>
          <cell r="K555" t="str">
            <v>11:30-11:45</v>
          </cell>
          <cell r="L555">
            <v>250</v>
          </cell>
          <cell r="M555">
            <v>105</v>
          </cell>
          <cell r="N555">
            <v>37047</v>
          </cell>
          <cell r="O555">
            <v>330</v>
          </cell>
          <cell r="P555">
            <v>73</v>
          </cell>
          <cell r="Q555" t="str">
            <v>Supriyanto</v>
          </cell>
          <cell r="R555" t="str">
            <v>Mar 2/02</v>
          </cell>
          <cell r="S555" t="str">
            <v>WIA 7560</v>
          </cell>
          <cell r="T555" t="str">
            <v>Halliburton</v>
          </cell>
          <cell r="U555" t="str">
            <v>Supriyanto</v>
          </cell>
          <cell r="V555" t="str">
            <v/>
          </cell>
          <cell r="W555" t="str">
            <v/>
          </cell>
          <cell r="X555" t="str">
            <v/>
          </cell>
          <cell r="Y555" t="str">
            <v/>
          </cell>
          <cell r="Z555" t="str">
            <v/>
          </cell>
          <cell r="AA555" t="str">
            <v>Cylinders Rack B-1</v>
          </cell>
          <cell r="AC555" t="str">
            <v>2002-004</v>
          </cell>
        </row>
        <row r="556">
          <cell r="A556">
            <v>552</v>
          </cell>
          <cell r="B556" t="str">
            <v>GULF RESOURCES (GRISSIK) LTD.</v>
          </cell>
          <cell r="C556" t="str">
            <v>Gas Gulf Grisik</v>
          </cell>
          <cell r="D556" t="str">
            <v/>
          </cell>
          <cell r="E556" t="str">
            <v/>
          </cell>
          <cell r="F556" t="str">
            <v>Sep Gas</v>
          </cell>
          <cell r="G556" t="str">
            <v>RFL 14</v>
          </cell>
          <cell r="H556" t="str">
            <v>Whitey</v>
          </cell>
          <cell r="I556" t="str">
            <v>300 cc</v>
          </cell>
          <cell r="J556">
            <v>37038</v>
          </cell>
          <cell r="K556" t="str">
            <v>11:45-12:00</v>
          </cell>
          <cell r="L556">
            <v>250</v>
          </cell>
          <cell r="M556">
            <v>105</v>
          </cell>
          <cell r="N556">
            <v>37047</v>
          </cell>
          <cell r="O556">
            <v>355</v>
          </cell>
          <cell r="P556">
            <v>73</v>
          </cell>
          <cell r="Q556" t="str">
            <v>Supriyanto</v>
          </cell>
          <cell r="R556" t="str">
            <v>Mar 2/02</v>
          </cell>
          <cell r="S556" t="str">
            <v>WIE 3867</v>
          </cell>
          <cell r="T556" t="str">
            <v>Halliburton</v>
          </cell>
          <cell r="U556" t="str">
            <v>Supriyanto</v>
          </cell>
          <cell r="V556" t="str">
            <v/>
          </cell>
          <cell r="W556" t="str">
            <v/>
          </cell>
          <cell r="X556" t="str">
            <v/>
          </cell>
          <cell r="Y556" t="str">
            <v/>
          </cell>
          <cell r="Z556" t="str">
            <v/>
          </cell>
          <cell r="AA556" t="str">
            <v>Cylinders Rack B-1</v>
          </cell>
          <cell r="AC556" t="str">
            <v>2002-010</v>
          </cell>
        </row>
        <row r="557">
          <cell r="A557">
            <v>553</v>
          </cell>
          <cell r="B557" t="str">
            <v>GULF RESOURCES (GRISSIK) LTD.</v>
          </cell>
          <cell r="C557" t="str">
            <v>Gas Gulf Grisik</v>
          </cell>
          <cell r="D557" t="str">
            <v/>
          </cell>
          <cell r="E557" t="str">
            <v/>
          </cell>
          <cell r="F557" t="str">
            <v>Sep Gas</v>
          </cell>
          <cell r="G557" t="str">
            <v>RFL C-001</v>
          </cell>
          <cell r="H557" t="str">
            <v>Whitey</v>
          </cell>
          <cell r="I557" t="str">
            <v>300 cc</v>
          </cell>
          <cell r="J557">
            <v>37038</v>
          </cell>
          <cell r="K557" t="str">
            <v>15:45-16:00</v>
          </cell>
          <cell r="L557">
            <v>290</v>
          </cell>
          <cell r="M557">
            <v>137</v>
          </cell>
          <cell r="N557">
            <v>37047</v>
          </cell>
          <cell r="O557">
            <v>380</v>
          </cell>
          <cell r="P557">
            <v>73</v>
          </cell>
          <cell r="Q557" t="str">
            <v>Supriyanto</v>
          </cell>
          <cell r="R557" t="str">
            <v>Mar 2/02</v>
          </cell>
          <cell r="S557" t="str">
            <v>W3 1606</v>
          </cell>
          <cell r="T557" t="str">
            <v>Halliburton</v>
          </cell>
          <cell r="U557" t="str">
            <v>Supriyanto</v>
          </cell>
          <cell r="V557" t="str">
            <v/>
          </cell>
          <cell r="W557" t="str">
            <v/>
          </cell>
          <cell r="X557" t="str">
            <v/>
          </cell>
          <cell r="Y557" t="str">
            <v/>
          </cell>
          <cell r="Z557" t="str">
            <v/>
          </cell>
          <cell r="AA557" t="str">
            <v>Cylinders Rack B-1</v>
          </cell>
          <cell r="AC557" t="str">
            <v>2002-010</v>
          </cell>
        </row>
        <row r="558">
          <cell r="A558">
            <v>554</v>
          </cell>
          <cell r="B558" t="str">
            <v>GULF RESOURCES (GRISSIK) LTD.</v>
          </cell>
          <cell r="C558" t="str">
            <v>Condensate Gulf Grisik</v>
          </cell>
          <cell r="D558" t="str">
            <v/>
          </cell>
          <cell r="E558" t="str">
            <v/>
          </cell>
          <cell r="F558" t="str">
            <v>Sep Liq</v>
          </cell>
          <cell r="G558" t="str">
            <v>A-201</v>
          </cell>
          <cell r="H558" t="str">
            <v>Whitey</v>
          </cell>
          <cell r="I558" t="str">
            <v>300 cc</v>
          </cell>
          <cell r="J558">
            <v>37076</v>
          </cell>
          <cell r="K558" t="str">
            <v>17.00 - 17.30</v>
          </cell>
          <cell r="L558">
            <v>210</v>
          </cell>
          <cell r="M558">
            <v>187</v>
          </cell>
          <cell r="N558">
            <v>37084</v>
          </cell>
          <cell r="O558" t="str">
            <v/>
          </cell>
          <cell r="P558" t="str">
            <v xml:space="preserve"> </v>
          </cell>
          <cell r="Q558" t="str">
            <v>Bintang Silaen</v>
          </cell>
          <cell r="R558" t="str">
            <v xml:space="preserve"> </v>
          </cell>
          <cell r="S558" t="str">
            <v>W3-631</v>
          </cell>
          <cell r="T558" t="str">
            <v>Halliburton</v>
          </cell>
          <cell r="U558" t="str">
            <v>Bintang Silaen</v>
          </cell>
          <cell r="V558" t="str">
            <v/>
          </cell>
          <cell r="W558" t="str">
            <v/>
          </cell>
          <cell r="X558" t="str">
            <v/>
          </cell>
          <cell r="Y558" t="str">
            <v/>
          </cell>
          <cell r="Z558" t="str">
            <v/>
          </cell>
          <cell r="AA558" t="str">
            <v>Cylinders Rack B-1</v>
          </cell>
          <cell r="AB558" t="str">
            <v xml:space="preserve"> </v>
          </cell>
          <cell r="AC558" t="str">
            <v>2002-010</v>
          </cell>
        </row>
        <row r="559">
          <cell r="A559">
            <v>555</v>
          </cell>
          <cell r="B559" t="str">
            <v>GULF RESOURCES (GRISSIK) LTD.</v>
          </cell>
          <cell r="C559" t="str">
            <v>Condensed Gulf Ramba (Gas Plant CR4)</v>
          </cell>
          <cell r="D559" t="str">
            <v/>
          </cell>
          <cell r="E559" t="str">
            <v/>
          </cell>
          <cell r="F559" t="str">
            <v>Sep Liq</v>
          </cell>
          <cell r="G559" t="str">
            <v>CLI 0045</v>
          </cell>
          <cell r="H559" t="str">
            <v>Whitey</v>
          </cell>
          <cell r="I559" t="str">
            <v>300 cc</v>
          </cell>
          <cell r="J559">
            <v>37076</v>
          </cell>
          <cell r="K559" t="str">
            <v>23.00 - 23.35</v>
          </cell>
          <cell r="L559">
            <v>145</v>
          </cell>
          <cell r="M559">
            <v>176</v>
          </cell>
          <cell r="N559">
            <v>37084</v>
          </cell>
          <cell r="O559" t="str">
            <v/>
          </cell>
          <cell r="P559" t="str">
            <v/>
          </cell>
          <cell r="Q559" t="str">
            <v>Bintang Silaen</v>
          </cell>
          <cell r="R559" t="str">
            <v>Mar 2/02</v>
          </cell>
          <cell r="S559" t="str">
            <v>W3-523</v>
          </cell>
          <cell r="T559" t="str">
            <v>Halliburton</v>
          </cell>
          <cell r="U559" t="str">
            <v>Bintang Silaen</v>
          </cell>
          <cell r="V559" t="str">
            <v/>
          </cell>
          <cell r="W559" t="str">
            <v/>
          </cell>
          <cell r="X559" t="str">
            <v/>
          </cell>
          <cell r="Y559" t="str">
            <v/>
          </cell>
          <cell r="Z559" t="str">
            <v/>
          </cell>
          <cell r="AA559" t="str">
            <v>Cylinders Rack B-1</v>
          </cell>
          <cell r="AC559" t="str">
            <v>2002-010</v>
          </cell>
        </row>
        <row r="560">
          <cell r="A560">
            <v>556</v>
          </cell>
          <cell r="B560" t="str">
            <v>GULF RESOURCES (GRISSIK) LTD.</v>
          </cell>
          <cell r="C560" t="str">
            <v>Condensed Gulf Ramba (Gas Plant CR4)</v>
          </cell>
          <cell r="D560" t="str">
            <v/>
          </cell>
          <cell r="E560" t="str">
            <v/>
          </cell>
          <cell r="F560" t="str">
            <v>Sep Liq</v>
          </cell>
          <cell r="G560" t="str">
            <v>CLI 005</v>
          </cell>
          <cell r="H560" t="str">
            <v>Whitey</v>
          </cell>
          <cell r="I560" t="str">
            <v>300 cc</v>
          </cell>
          <cell r="J560">
            <v>37076</v>
          </cell>
          <cell r="K560" t="str">
            <v>17.00 - 17.30</v>
          </cell>
          <cell r="L560">
            <v>210</v>
          </cell>
          <cell r="M560">
            <v>187</v>
          </cell>
          <cell r="N560">
            <v>37084</v>
          </cell>
          <cell r="O560">
            <v>200</v>
          </cell>
          <cell r="P560">
            <v>110</v>
          </cell>
          <cell r="Q560" t="str">
            <v>Bintang Silaen</v>
          </cell>
          <cell r="R560" t="str">
            <v xml:space="preserve"> </v>
          </cell>
          <cell r="S560" t="str">
            <v>3273 - A</v>
          </cell>
          <cell r="T560" t="str">
            <v>Halliburton</v>
          </cell>
          <cell r="U560" t="str">
            <v>Bintang Silaen</v>
          </cell>
          <cell r="V560" t="str">
            <v/>
          </cell>
          <cell r="W560" t="str">
            <v/>
          </cell>
          <cell r="X560" t="str">
            <v/>
          </cell>
          <cell r="Y560" t="str">
            <v/>
          </cell>
          <cell r="Z560" t="str">
            <v/>
          </cell>
          <cell r="AA560" t="str">
            <v>Cylinders Rack B-1</v>
          </cell>
          <cell r="AB560" t="str">
            <v xml:space="preserve"> </v>
          </cell>
          <cell r="AC560" t="str">
            <v>2002-010</v>
          </cell>
        </row>
        <row r="561">
          <cell r="A561">
            <v>557</v>
          </cell>
          <cell r="B561" t="str">
            <v>GULF RESOURCES (GRISSIK) LTD.</v>
          </cell>
          <cell r="C561" t="str">
            <v>CRUDE METERING STATION KM. 02 SUNGAI GERONG</v>
          </cell>
          <cell r="D561" t="str">
            <v/>
          </cell>
          <cell r="E561" t="str">
            <v/>
          </cell>
          <cell r="F561" t="str">
            <v>Sep Liq</v>
          </cell>
          <cell r="G561" t="str">
            <v>02E K091</v>
          </cell>
          <cell r="H561" t="str">
            <v>Whitey</v>
          </cell>
          <cell r="I561" t="str">
            <v>300 cc</v>
          </cell>
          <cell r="J561">
            <v>37076</v>
          </cell>
          <cell r="K561" t="str">
            <v>23.00 - 23.35</v>
          </cell>
          <cell r="L561">
            <v>145</v>
          </cell>
          <cell r="M561">
            <v>176</v>
          </cell>
          <cell r="N561">
            <v>37084</v>
          </cell>
          <cell r="O561">
            <v>140</v>
          </cell>
          <cell r="P561">
            <v>85</v>
          </cell>
          <cell r="Q561" t="str">
            <v>Bintang Silaen</v>
          </cell>
          <cell r="R561" t="str">
            <v>Mar 2/02</v>
          </cell>
          <cell r="S561" t="str">
            <v>1347 - A</v>
          </cell>
          <cell r="T561" t="str">
            <v>Halliburton</v>
          </cell>
          <cell r="U561" t="str">
            <v>Bintang Silaen</v>
          </cell>
          <cell r="V561" t="str">
            <v/>
          </cell>
          <cell r="W561" t="str">
            <v/>
          </cell>
          <cell r="X561" t="str">
            <v/>
          </cell>
          <cell r="Y561" t="str">
            <v/>
          </cell>
          <cell r="Z561" t="str">
            <v/>
          </cell>
          <cell r="AA561" t="str">
            <v>Cylinders Rack B-1</v>
          </cell>
          <cell r="AC561" t="str">
            <v>2002-010</v>
          </cell>
        </row>
        <row r="562">
          <cell r="A562">
            <v>558</v>
          </cell>
          <cell r="B562" t="str">
            <v>ENERGY EQUITY EPIC (SENGKANG) PTY LTD.</v>
          </cell>
          <cell r="C562" t="str">
            <v>KB-6A</v>
          </cell>
          <cell r="D562" t="str">
            <v/>
          </cell>
          <cell r="E562" t="str">
            <v/>
          </cell>
          <cell r="F562" t="str">
            <v>Sep Gas</v>
          </cell>
          <cell r="G562" t="str">
            <v>KWGX-79010137</v>
          </cell>
          <cell r="H562" t="str">
            <v>Whitey</v>
          </cell>
          <cell r="I562" t="str">
            <v>300 cc</v>
          </cell>
          <cell r="J562" t="str">
            <v>18/01/02</v>
          </cell>
          <cell r="K562" t="str">
            <v>17:40</v>
          </cell>
          <cell r="L562" t="str">
            <v>404 Psi</v>
          </cell>
          <cell r="M562" t="str">
            <v>74 deg F</v>
          </cell>
          <cell r="N562" t="str">
            <v>00/06/01</v>
          </cell>
          <cell r="O562" t="str">
            <v/>
          </cell>
          <cell r="P562" t="str">
            <v/>
          </cell>
          <cell r="Q562" t="str">
            <v>-</v>
          </cell>
          <cell r="R562" t="str">
            <v>Mar 2/02</v>
          </cell>
          <cell r="S562" t="str">
            <v>3269A</v>
          </cell>
          <cell r="T562" t="str">
            <v>Halliburton</v>
          </cell>
          <cell r="U562" t="str">
            <v>BS &amp; AB</v>
          </cell>
          <cell r="V562" t="str">
            <v/>
          </cell>
          <cell r="W562" t="str">
            <v/>
          </cell>
          <cell r="X562" t="str">
            <v/>
          </cell>
          <cell r="Y562" t="str">
            <v/>
          </cell>
          <cell r="Z562" t="str">
            <v/>
          </cell>
          <cell r="AA562" t="str">
            <v>Cylinders Rack B-1</v>
          </cell>
          <cell r="AC562" t="str">
            <v>2002-011</v>
          </cell>
        </row>
        <row r="563">
          <cell r="A563">
            <v>559</v>
          </cell>
          <cell r="B563" t="str">
            <v>ENERGY EQUITY EPIC (SENGKANG) PTY LTD.</v>
          </cell>
          <cell r="C563" t="str">
            <v>KB-6A</v>
          </cell>
          <cell r="D563" t="str">
            <v/>
          </cell>
          <cell r="E563" t="str">
            <v/>
          </cell>
          <cell r="F563" t="str">
            <v>Sep OIL</v>
          </cell>
          <cell r="G563" t="str">
            <v>CLI-002</v>
          </cell>
          <cell r="H563" t="str">
            <v>Whitey</v>
          </cell>
          <cell r="I563" t="str">
            <v>300 cc</v>
          </cell>
          <cell r="J563" t="str">
            <v>18/01/02</v>
          </cell>
          <cell r="K563" t="str">
            <v>17:40</v>
          </cell>
          <cell r="L563" t="str">
            <v>404 Psi</v>
          </cell>
          <cell r="M563" t="str">
            <v>74 deg F</v>
          </cell>
          <cell r="N563" t="str">
            <v>00/06/01</v>
          </cell>
          <cell r="O563" t="str">
            <v/>
          </cell>
          <cell r="P563" t="str">
            <v/>
          </cell>
          <cell r="Q563" t="str">
            <v>-</v>
          </cell>
          <cell r="R563" t="str">
            <v>Mar 2/02</v>
          </cell>
          <cell r="S563" t="str">
            <v>WIA7560</v>
          </cell>
          <cell r="T563" t="str">
            <v>Halliburton</v>
          </cell>
          <cell r="U563" t="str">
            <v>BS &amp; AB</v>
          </cell>
          <cell r="V563" t="str">
            <v/>
          </cell>
          <cell r="W563" t="str">
            <v/>
          </cell>
          <cell r="X563" t="str">
            <v/>
          </cell>
          <cell r="Y563" t="str">
            <v/>
          </cell>
          <cell r="Z563" t="str">
            <v/>
          </cell>
          <cell r="AA563" t="str">
            <v>Cylinders Rack B-1</v>
          </cell>
          <cell r="AC563" t="str">
            <v>2002-011</v>
          </cell>
        </row>
        <row r="564">
          <cell r="A564">
            <v>560</v>
          </cell>
          <cell r="B564" t="str">
            <v>ENERGY EQUITY EPIC (SENGKANG) PTY LTD.</v>
          </cell>
          <cell r="C564" t="str">
            <v>KB-4A</v>
          </cell>
          <cell r="D564" t="str">
            <v/>
          </cell>
          <cell r="E564" t="str">
            <v/>
          </cell>
          <cell r="F564" t="str">
            <v>Sep Gas</v>
          </cell>
          <cell r="G564" t="str">
            <v/>
          </cell>
          <cell r="H564" t="str">
            <v>Whitey</v>
          </cell>
          <cell r="I564" t="str">
            <v>300 cc</v>
          </cell>
          <cell r="J564" t="str">
            <v>17/01/02</v>
          </cell>
          <cell r="K564" t="str">
            <v>17:30</v>
          </cell>
          <cell r="L564" t="str">
            <v>400 Psi</v>
          </cell>
          <cell r="M564" t="str">
            <v>75 deg F</v>
          </cell>
          <cell r="N564" t="str">
            <v>00/06/01</v>
          </cell>
          <cell r="O564" t="str">
            <v/>
          </cell>
          <cell r="P564" t="str">
            <v/>
          </cell>
          <cell r="Q564" t="str">
            <v>-</v>
          </cell>
          <cell r="R564" t="str">
            <v>Mar 2/02</v>
          </cell>
          <cell r="S564" t="str">
            <v>3225A</v>
          </cell>
          <cell r="T564" t="str">
            <v>Halliburton</v>
          </cell>
          <cell r="U564" t="str">
            <v>BS &amp; AB</v>
          </cell>
          <cell r="V564" t="str">
            <v/>
          </cell>
          <cell r="W564" t="str">
            <v/>
          </cell>
          <cell r="X564" t="str">
            <v/>
          </cell>
          <cell r="Y564" t="str">
            <v/>
          </cell>
          <cell r="Z564" t="str">
            <v/>
          </cell>
          <cell r="AA564" t="str">
            <v>Cylinders Rack B-1</v>
          </cell>
          <cell r="AC564" t="str">
            <v>2002-011</v>
          </cell>
        </row>
        <row r="565">
          <cell r="A565">
            <v>561</v>
          </cell>
          <cell r="B565" t="str">
            <v>ENERGY EQUITY EPIC (SENGKANG) PTY LTD.</v>
          </cell>
          <cell r="C565" t="str">
            <v>KB-4A</v>
          </cell>
          <cell r="D565" t="str">
            <v/>
          </cell>
          <cell r="E565" t="str">
            <v/>
          </cell>
          <cell r="F565" t="str">
            <v>Sep OIL</v>
          </cell>
          <cell r="G565" t="str">
            <v/>
          </cell>
          <cell r="H565" t="str">
            <v>Whitey</v>
          </cell>
          <cell r="I565" t="str">
            <v>300 cc</v>
          </cell>
          <cell r="J565" t="str">
            <v>17/01/02</v>
          </cell>
          <cell r="K565" t="str">
            <v>17:30</v>
          </cell>
          <cell r="L565" t="str">
            <v>400 Psi</v>
          </cell>
          <cell r="M565" t="str">
            <v>75 deg F</v>
          </cell>
          <cell r="N565" t="str">
            <v>00/06/01</v>
          </cell>
          <cell r="O565" t="str">
            <v/>
          </cell>
          <cell r="P565" t="str">
            <v/>
          </cell>
          <cell r="Q565" t="str">
            <v>-</v>
          </cell>
          <cell r="R565" t="str">
            <v>Mar 2/02</v>
          </cell>
          <cell r="S565" t="str">
            <v>WIE 3867</v>
          </cell>
          <cell r="T565" t="str">
            <v>Halliburton</v>
          </cell>
          <cell r="U565" t="str">
            <v>BS &amp; AB</v>
          </cell>
          <cell r="V565" t="str">
            <v/>
          </cell>
          <cell r="W565" t="str">
            <v/>
          </cell>
          <cell r="X565" t="str">
            <v/>
          </cell>
          <cell r="Y565" t="str">
            <v/>
          </cell>
          <cell r="Z565" t="str">
            <v/>
          </cell>
          <cell r="AA565" t="str">
            <v>Cylinders Rack B-1</v>
          </cell>
          <cell r="AC565" t="str">
            <v>2002-011</v>
          </cell>
        </row>
        <row r="566">
          <cell r="A566">
            <v>562</v>
          </cell>
          <cell r="B566" t="str">
            <v>ENERGY EQUITY EPIC (SENGKANG) PTY LTD.</v>
          </cell>
          <cell r="C566" t="str">
            <v>KB-7</v>
          </cell>
          <cell r="D566" t="str">
            <v/>
          </cell>
          <cell r="E566" t="str">
            <v/>
          </cell>
          <cell r="F566" t="str">
            <v>Sep Gas</v>
          </cell>
          <cell r="G566" t="str">
            <v>CLI-008</v>
          </cell>
          <cell r="H566" t="str">
            <v>Whitey</v>
          </cell>
          <cell r="I566" t="str">
            <v>300 cc</v>
          </cell>
          <cell r="J566" t="str">
            <v>01/19/02</v>
          </cell>
          <cell r="K566" t="str">
            <v>16:45</v>
          </cell>
          <cell r="L566">
            <v>413</v>
          </cell>
          <cell r="M566">
            <v>75</v>
          </cell>
          <cell r="N566" t="str">
            <v>00/06/01</v>
          </cell>
          <cell r="O566" t="str">
            <v/>
          </cell>
          <cell r="P566" t="str">
            <v/>
          </cell>
          <cell r="Q566" t="str">
            <v>-</v>
          </cell>
          <cell r="R566" t="str">
            <v>Mar 2/02</v>
          </cell>
          <cell r="S566" t="str">
            <v>3062A</v>
          </cell>
          <cell r="T566" t="str">
            <v>Halliburton</v>
          </cell>
          <cell r="U566" t="str">
            <v>BS &amp; AB</v>
          </cell>
          <cell r="V566" t="str">
            <v/>
          </cell>
          <cell r="W566" t="str">
            <v/>
          </cell>
          <cell r="X566" t="str">
            <v/>
          </cell>
          <cell r="Y566" t="str">
            <v/>
          </cell>
          <cell r="Z566" t="str">
            <v/>
          </cell>
          <cell r="AA566" t="str">
            <v>Cylinders Rack B-1</v>
          </cell>
          <cell r="AC566" t="str">
            <v>2002-011</v>
          </cell>
        </row>
        <row r="567">
          <cell r="A567">
            <v>563</v>
          </cell>
          <cell r="B567" t="str">
            <v>ENERGY EQUITY EPIC (SENGKANG) PTY LTD.</v>
          </cell>
          <cell r="C567" t="str">
            <v>KB-7</v>
          </cell>
          <cell r="D567" t="str">
            <v/>
          </cell>
          <cell r="E567" t="str">
            <v/>
          </cell>
          <cell r="F567" t="str">
            <v>Sep OIL</v>
          </cell>
          <cell r="G567" t="str">
            <v>B-13</v>
          </cell>
          <cell r="H567" t="str">
            <v>Whitey</v>
          </cell>
          <cell r="I567" t="str">
            <v>300 cc</v>
          </cell>
          <cell r="J567" t="str">
            <v>01/19/02</v>
          </cell>
          <cell r="K567" t="str">
            <v>16:45</v>
          </cell>
          <cell r="L567">
            <v>413</v>
          </cell>
          <cell r="M567">
            <v>75</v>
          </cell>
          <cell r="N567" t="str">
            <v>00/06/01</v>
          </cell>
          <cell r="O567" t="str">
            <v/>
          </cell>
          <cell r="P567" t="str">
            <v/>
          </cell>
          <cell r="Q567" t="str">
            <v>-</v>
          </cell>
          <cell r="R567" t="str">
            <v>Mar 2/02</v>
          </cell>
          <cell r="S567" t="str">
            <v>W3.1606</v>
          </cell>
          <cell r="T567" t="str">
            <v>Halliburton</v>
          </cell>
          <cell r="U567" t="str">
            <v>BS &amp; AB</v>
          </cell>
          <cell r="V567" t="str">
            <v/>
          </cell>
          <cell r="W567" t="str">
            <v/>
          </cell>
          <cell r="X567" t="str">
            <v/>
          </cell>
          <cell r="Y567" t="str">
            <v/>
          </cell>
          <cell r="Z567" t="str">
            <v/>
          </cell>
          <cell r="AA567" t="str">
            <v>Cylinders Rack B-1</v>
          </cell>
          <cell r="AC567" t="str">
            <v>2002-011</v>
          </cell>
        </row>
        <row r="568">
          <cell r="A568">
            <v>564</v>
          </cell>
          <cell r="B568" t="str">
            <v>UNOCAL INDONESIA COMPANY.</v>
          </cell>
          <cell r="C568" t="str">
            <v>GANDANG-2A</v>
          </cell>
          <cell r="D568" t="str">
            <v/>
          </cell>
          <cell r="E568">
            <v>9943</v>
          </cell>
          <cell r="F568" t="str">
            <v>Sep Liq</v>
          </cell>
          <cell r="G568" t="str">
            <v>CL-0108</v>
          </cell>
          <cell r="H568" t="str">
            <v>1800psig</v>
          </cell>
          <cell r="I568" t="str">
            <v>500cc</v>
          </cell>
          <cell r="J568">
            <v>37046</v>
          </cell>
          <cell r="K568" t="str">
            <v>3.05 - 3.35</v>
          </cell>
          <cell r="L568">
            <v>406</v>
          </cell>
          <cell r="M568">
            <v>196</v>
          </cell>
          <cell r="N568">
            <v>37062</v>
          </cell>
          <cell r="O568">
            <v>310</v>
          </cell>
          <cell r="P568">
            <v>71</v>
          </cell>
          <cell r="Q568" t="str">
            <v>Bambang HS</v>
          </cell>
          <cell r="R568" t="str">
            <v>Mar 2/02</v>
          </cell>
          <cell r="S568" t="str">
            <v>MPSR-1696</v>
          </cell>
          <cell r="T568" t="str">
            <v>-</v>
          </cell>
          <cell r="U568" t="str">
            <v>BS &amp; AB</v>
          </cell>
          <cell r="V568" t="str">
            <v/>
          </cell>
          <cell r="W568" t="str">
            <v/>
          </cell>
          <cell r="X568" t="str">
            <v/>
          </cell>
          <cell r="Y568" t="str">
            <v/>
          </cell>
          <cell r="Z568" t="str">
            <v/>
          </cell>
          <cell r="AA568" t="str">
            <v>Cylinders Rack B-1</v>
          </cell>
          <cell r="AC568" t="str">
            <v>2002-013</v>
          </cell>
        </row>
        <row r="569">
          <cell r="A569">
            <v>565</v>
          </cell>
          <cell r="B569" t="str">
            <v>UNOCAL INDONESIA COMPANY.</v>
          </cell>
          <cell r="C569" t="str">
            <v>GANDANG-2A</v>
          </cell>
          <cell r="D569" t="str">
            <v/>
          </cell>
          <cell r="E569">
            <v>10652</v>
          </cell>
          <cell r="F569" t="str">
            <v>Sep Liq</v>
          </cell>
          <cell r="G569" t="str">
            <v>CL-0110</v>
          </cell>
          <cell r="H569" t="str">
            <v>1800psig</v>
          </cell>
          <cell r="I569" t="str">
            <v>500cc</v>
          </cell>
          <cell r="J569">
            <v>37047</v>
          </cell>
          <cell r="K569" t="str">
            <v>3.05 - 3.30</v>
          </cell>
          <cell r="L569">
            <v>292.14999999999998</v>
          </cell>
          <cell r="M569">
            <v>174.4</v>
          </cell>
          <cell r="N569">
            <v>37062</v>
          </cell>
          <cell r="O569">
            <v>230</v>
          </cell>
          <cell r="P569">
            <v>71</v>
          </cell>
          <cell r="Q569" t="str">
            <v>Bambang HS</v>
          </cell>
          <cell r="R569" t="str">
            <v>Mar 2/02</v>
          </cell>
          <cell r="S569" t="str">
            <v>MPSR-1689</v>
          </cell>
          <cell r="T569" t="str">
            <v>-</v>
          </cell>
          <cell r="U569" t="str">
            <v>BS &amp; AB</v>
          </cell>
          <cell r="V569" t="str">
            <v/>
          </cell>
          <cell r="W569" t="str">
            <v/>
          </cell>
          <cell r="X569" t="str">
            <v/>
          </cell>
          <cell r="Y569" t="str">
            <v/>
          </cell>
          <cell r="Z569" t="str">
            <v/>
          </cell>
          <cell r="AA569" t="str">
            <v>Cylinders Rack B-1</v>
          </cell>
          <cell r="AC569" t="str">
            <v>2002-013</v>
          </cell>
        </row>
        <row r="570">
          <cell r="A570">
            <v>566</v>
          </cell>
          <cell r="B570" t="str">
            <v>UNOCAL INDONESIA COMPANY.</v>
          </cell>
          <cell r="C570" t="str">
            <v>GANDANG-2A</v>
          </cell>
          <cell r="D570" t="str">
            <v/>
          </cell>
          <cell r="E570">
            <v>12742</v>
          </cell>
          <cell r="F570" t="str">
            <v>Sep Gas</v>
          </cell>
          <cell r="G570" t="str">
            <v>1701-A</v>
          </cell>
          <cell r="H570" t="str">
            <v>1800psig</v>
          </cell>
          <cell r="I570" t="str">
            <v>20ltr</v>
          </cell>
          <cell r="J570">
            <v>37046</v>
          </cell>
          <cell r="K570" t="str">
            <v>3.00 - 3.25</v>
          </cell>
          <cell r="L570">
            <v>406</v>
          </cell>
          <cell r="M570">
            <v>196</v>
          </cell>
          <cell r="N570">
            <v>37062</v>
          </cell>
          <cell r="O570">
            <v>350</v>
          </cell>
          <cell r="P570">
            <v>98</v>
          </cell>
          <cell r="Q570" t="str">
            <v>Bambang HS</v>
          </cell>
          <cell r="R570" t="str">
            <v>Mar 2/02</v>
          </cell>
          <cell r="S570" t="str">
            <v>MPSR-1691</v>
          </cell>
          <cell r="T570" t="str">
            <v>-</v>
          </cell>
          <cell r="U570" t="str">
            <v>BS &amp; AB</v>
          </cell>
          <cell r="V570" t="str">
            <v/>
          </cell>
          <cell r="W570" t="str">
            <v/>
          </cell>
          <cell r="X570" t="str">
            <v/>
          </cell>
          <cell r="Y570" t="str">
            <v/>
          </cell>
          <cell r="Z570" t="str">
            <v/>
          </cell>
          <cell r="AA570" t="str">
            <v>Cylinders Rack B-1</v>
          </cell>
          <cell r="AC570" t="str">
            <v>2002-013</v>
          </cell>
        </row>
        <row r="571">
          <cell r="A571">
            <v>567</v>
          </cell>
          <cell r="B571" t="str">
            <v>UNOCAL INDONESIA COMPANY.</v>
          </cell>
          <cell r="C571" t="str">
            <v>GANDANG-2A</v>
          </cell>
          <cell r="D571" t="str">
            <v/>
          </cell>
          <cell r="E571">
            <v>13523</v>
          </cell>
          <cell r="F571" t="str">
            <v>Sep Gas</v>
          </cell>
          <cell r="G571" t="str">
            <v>410-A</v>
          </cell>
          <cell r="H571" t="str">
            <v>1800psig</v>
          </cell>
          <cell r="I571" t="str">
            <v>20ltr</v>
          </cell>
          <cell r="J571">
            <v>37046</v>
          </cell>
          <cell r="K571" t="str">
            <v>3.40 - 4.00</v>
          </cell>
          <cell r="L571">
            <v>406</v>
          </cell>
          <cell r="M571">
            <v>196</v>
          </cell>
          <cell r="N571">
            <v>37062</v>
          </cell>
          <cell r="O571">
            <v>425</v>
          </cell>
          <cell r="P571">
            <v>98</v>
          </cell>
          <cell r="Q571" t="str">
            <v>Bambang HS</v>
          </cell>
          <cell r="R571" t="str">
            <v>Mar 2/02</v>
          </cell>
          <cell r="S571" t="str">
            <v>MPSR-1694</v>
          </cell>
          <cell r="T571" t="str">
            <v>-</v>
          </cell>
          <cell r="U571" t="str">
            <v>BS &amp; AB</v>
          </cell>
          <cell r="V571" t="str">
            <v/>
          </cell>
          <cell r="W571" t="str">
            <v/>
          </cell>
          <cell r="X571" t="str">
            <v/>
          </cell>
          <cell r="Y571" t="str">
            <v/>
          </cell>
          <cell r="Z571" t="str">
            <v/>
          </cell>
          <cell r="AA571" t="str">
            <v>Cylinders Rack B-1</v>
          </cell>
          <cell r="AC571" t="str">
            <v>2002-013</v>
          </cell>
        </row>
        <row r="572">
          <cell r="A572">
            <v>568</v>
          </cell>
          <cell r="B572" t="str">
            <v>UNOCAL INDONESIA COMPANY.</v>
          </cell>
          <cell r="C572" t="str">
            <v>GANDANG-2A</v>
          </cell>
          <cell r="D572" t="str">
            <v/>
          </cell>
          <cell r="E572">
            <v>12732</v>
          </cell>
          <cell r="F572" t="str">
            <v>Sep Gas</v>
          </cell>
          <cell r="G572" t="str">
            <v>440-A</v>
          </cell>
          <cell r="H572" t="str">
            <v>1800psig</v>
          </cell>
          <cell r="I572" t="str">
            <v>20ltr</v>
          </cell>
          <cell r="J572">
            <v>37047</v>
          </cell>
          <cell r="K572" t="str">
            <v>2.45 - 3.10</v>
          </cell>
          <cell r="L572">
            <v>292.14999999999998</v>
          </cell>
          <cell r="M572">
            <v>174.4</v>
          </cell>
          <cell r="N572">
            <v>37062</v>
          </cell>
          <cell r="O572">
            <v>320</v>
          </cell>
          <cell r="P572">
            <v>98</v>
          </cell>
          <cell r="Q572" t="str">
            <v>Bambang HS</v>
          </cell>
          <cell r="R572" t="str">
            <v>Mar 2/02</v>
          </cell>
          <cell r="S572" t="str">
            <v>MPSR-589</v>
          </cell>
          <cell r="T572" t="str">
            <v>-</v>
          </cell>
          <cell r="U572" t="str">
            <v>BS &amp; AB</v>
          </cell>
          <cell r="V572" t="str">
            <v/>
          </cell>
          <cell r="W572" t="str">
            <v/>
          </cell>
          <cell r="X572" t="str">
            <v/>
          </cell>
          <cell r="Y572" t="str">
            <v/>
          </cell>
          <cell r="Z572" t="str">
            <v/>
          </cell>
          <cell r="AA572" t="str">
            <v>Cylinders Rack B-1</v>
          </cell>
          <cell r="AC572" t="str">
            <v>2002-013</v>
          </cell>
        </row>
        <row r="573">
          <cell r="A573">
            <v>569</v>
          </cell>
          <cell r="B573" t="str">
            <v>UNOCAL INDONESIA COMPANY.</v>
          </cell>
          <cell r="C573" t="str">
            <v>GANDANG-2A</v>
          </cell>
          <cell r="D573" t="str">
            <v/>
          </cell>
          <cell r="E573">
            <v>13689</v>
          </cell>
          <cell r="F573" t="str">
            <v>Sep Gas</v>
          </cell>
          <cell r="G573" t="str">
            <v>1644-A</v>
          </cell>
          <cell r="H573" t="str">
            <v>1800psig</v>
          </cell>
          <cell r="I573" t="str">
            <v>20ltr</v>
          </cell>
          <cell r="J573">
            <v>37047</v>
          </cell>
          <cell r="K573" t="str">
            <v>3.15 - 3.33</v>
          </cell>
          <cell r="L573">
            <v>292.14999999999998</v>
          </cell>
          <cell r="M573">
            <v>174.4</v>
          </cell>
          <cell r="N573">
            <v>37062</v>
          </cell>
          <cell r="O573">
            <v>320</v>
          </cell>
          <cell r="P573">
            <v>98</v>
          </cell>
          <cell r="Q573" t="str">
            <v>Bambang HS</v>
          </cell>
          <cell r="R573" t="str">
            <v>Mar 2/02</v>
          </cell>
          <cell r="S573" t="str">
            <v>MPSR-507</v>
          </cell>
          <cell r="T573" t="str">
            <v>-</v>
          </cell>
          <cell r="U573" t="str">
            <v>BS &amp; AB</v>
          </cell>
          <cell r="V573" t="str">
            <v/>
          </cell>
          <cell r="W573" t="str">
            <v/>
          </cell>
          <cell r="X573" t="str">
            <v/>
          </cell>
          <cell r="Y573" t="str">
            <v/>
          </cell>
          <cell r="Z573" t="str">
            <v/>
          </cell>
          <cell r="AA573" t="str">
            <v>Cylinders Rack B-1</v>
          </cell>
          <cell r="AC573" t="str">
            <v>2002-013</v>
          </cell>
        </row>
        <row r="574">
          <cell r="A574">
            <v>570</v>
          </cell>
          <cell r="B574" t="str">
            <v>UNOCAL INDONESIA COMPANY.</v>
          </cell>
          <cell r="C574" t="str">
            <v>GANDANG-2A</v>
          </cell>
          <cell r="D574" t="str">
            <v/>
          </cell>
          <cell r="E574">
            <v>12742</v>
          </cell>
          <cell r="F574" t="str">
            <v>Sep Gas</v>
          </cell>
          <cell r="G574">
            <v>1695</v>
          </cell>
          <cell r="H574" t="str">
            <v>Whitey</v>
          </cell>
          <cell r="I574" t="str">
            <v>300 cc</v>
          </cell>
          <cell r="J574" t="str">
            <v>28/1/02</v>
          </cell>
          <cell r="K574" t="str">
            <v/>
          </cell>
          <cell r="L574" t="str">
            <v>6.276.34</v>
          </cell>
          <cell r="M574">
            <v>169</v>
          </cell>
          <cell r="N574" t="str">
            <v>00/07/01</v>
          </cell>
          <cell r="O574" t="str">
            <v/>
          </cell>
          <cell r="P574" t="str">
            <v/>
          </cell>
          <cell r="Q574" t="str">
            <v>-</v>
          </cell>
          <cell r="R574" t="str">
            <v>Mar 2/02</v>
          </cell>
          <cell r="S574" t="str">
            <v>A2108</v>
          </cell>
          <cell r="T574" t="str">
            <v>Schlumberger</v>
          </cell>
          <cell r="U574" t="str">
            <v>BS &amp; AB</v>
          </cell>
          <cell r="V574" t="str">
            <v/>
          </cell>
          <cell r="W574" t="str">
            <v/>
          </cell>
          <cell r="X574" t="str">
            <v/>
          </cell>
          <cell r="Y574" t="str">
            <v/>
          </cell>
          <cell r="Z574" t="str">
            <v/>
          </cell>
          <cell r="AA574" t="str">
            <v>Cylinders Rack B-1</v>
          </cell>
          <cell r="AC574" t="str">
            <v>2002-013</v>
          </cell>
        </row>
        <row r="575">
          <cell r="A575">
            <v>571</v>
          </cell>
          <cell r="B575" t="str">
            <v>UNOCAL INDONESIA COMPANY.</v>
          </cell>
          <cell r="C575" t="str">
            <v>GANDANG-2A</v>
          </cell>
          <cell r="D575" t="str">
            <v/>
          </cell>
          <cell r="E575">
            <v>13801</v>
          </cell>
          <cell r="F575" t="str">
            <v>Sep Gas</v>
          </cell>
          <cell r="G575">
            <v>528</v>
          </cell>
          <cell r="H575" t="str">
            <v>Whitey</v>
          </cell>
          <cell r="I575" t="str">
            <v>300 cc</v>
          </cell>
          <cell r="J575" t="str">
            <v>28/1/02</v>
          </cell>
          <cell r="K575" t="str">
            <v/>
          </cell>
          <cell r="L575" t="str">
            <v>6.978.30</v>
          </cell>
          <cell r="M575">
            <v>185</v>
          </cell>
          <cell r="N575" t="str">
            <v>00/07/01</v>
          </cell>
          <cell r="O575" t="str">
            <v/>
          </cell>
          <cell r="P575" t="str">
            <v/>
          </cell>
          <cell r="Q575" t="str">
            <v>-</v>
          </cell>
          <cell r="R575" t="str">
            <v>Mar 2/02</v>
          </cell>
          <cell r="S575" t="str">
            <v>A947</v>
          </cell>
          <cell r="T575" t="str">
            <v>Schlumberger</v>
          </cell>
          <cell r="U575" t="str">
            <v>BS &amp; AB</v>
          </cell>
          <cell r="V575" t="str">
            <v/>
          </cell>
          <cell r="W575" t="str">
            <v/>
          </cell>
          <cell r="X575" t="str">
            <v/>
          </cell>
          <cell r="Y575" t="str">
            <v/>
          </cell>
          <cell r="Z575" t="str">
            <v/>
          </cell>
          <cell r="AA575" t="str">
            <v>Cylinders Rack B-1</v>
          </cell>
          <cell r="AC575" t="str">
            <v>2002-013</v>
          </cell>
        </row>
        <row r="576">
          <cell r="A576">
            <v>572</v>
          </cell>
          <cell r="B576" t="str">
            <v>DEVON ENERGY JABUNG LTD.</v>
          </cell>
          <cell r="C576" t="str">
            <v>NORTH BETARA -3</v>
          </cell>
          <cell r="D576" t="str">
            <v/>
          </cell>
          <cell r="E576" t="str">
            <v>Prod Int :5806-5833 MD</v>
          </cell>
          <cell r="F576" t="str">
            <v>Sep Gas</v>
          </cell>
          <cell r="G576">
            <v>3.0087999999999999</v>
          </cell>
          <cell r="H576" t="str">
            <v>Whitey</v>
          </cell>
          <cell r="I576" t="str">
            <v>300 cc</v>
          </cell>
          <cell r="J576" t="str">
            <v>20/1/02</v>
          </cell>
          <cell r="K576" t="str">
            <v>17:25</v>
          </cell>
          <cell r="L576" t="str">
            <v/>
          </cell>
          <cell r="M576" t="str">
            <v/>
          </cell>
          <cell r="N576" t="str">
            <v>00/07/01</v>
          </cell>
          <cell r="O576" t="str">
            <v/>
          </cell>
          <cell r="P576" t="str">
            <v/>
          </cell>
          <cell r="Q576" t="str">
            <v>-</v>
          </cell>
          <cell r="R576" t="str">
            <v>Mar 2/02</v>
          </cell>
          <cell r="S576" t="str">
            <v>A2108</v>
          </cell>
          <cell r="T576" t="str">
            <v>Schlumberger</v>
          </cell>
          <cell r="U576" t="str">
            <v>BS &amp; AB</v>
          </cell>
          <cell r="V576" t="str">
            <v/>
          </cell>
          <cell r="W576" t="str">
            <v/>
          </cell>
          <cell r="X576" t="str">
            <v/>
          </cell>
          <cell r="Y576" t="str">
            <v/>
          </cell>
          <cell r="Z576" t="str">
            <v/>
          </cell>
          <cell r="AA576" t="str">
            <v>Cylinders Rack B-1</v>
          </cell>
          <cell r="AC576" t="str">
            <v>2002-014</v>
          </cell>
        </row>
        <row r="577">
          <cell r="A577">
            <v>573</v>
          </cell>
          <cell r="B577" t="str">
            <v>DEVON ENERGY JABUNG LTD.</v>
          </cell>
          <cell r="C577" t="str">
            <v>NORTH BETARA -3</v>
          </cell>
          <cell r="D577" t="str">
            <v/>
          </cell>
          <cell r="E577" t="str">
            <v>Prod Int :5806-5833 MD</v>
          </cell>
          <cell r="F577" t="str">
            <v>Sep Gas</v>
          </cell>
          <cell r="G577" t="str">
            <v>1644-A</v>
          </cell>
          <cell r="H577" t="str">
            <v>Whitey</v>
          </cell>
          <cell r="I577" t="str">
            <v>300 cc</v>
          </cell>
          <cell r="J577" t="str">
            <v>20/1/02</v>
          </cell>
          <cell r="K577" t="str">
            <v>13:10</v>
          </cell>
          <cell r="L577" t="str">
            <v/>
          </cell>
          <cell r="M577" t="str">
            <v/>
          </cell>
          <cell r="N577" t="str">
            <v>00/07/01</v>
          </cell>
          <cell r="O577" t="str">
            <v/>
          </cell>
          <cell r="P577" t="str">
            <v/>
          </cell>
          <cell r="Q577" t="str">
            <v>-</v>
          </cell>
          <cell r="R577" t="str">
            <v>Mar 2/02</v>
          </cell>
          <cell r="S577" t="str">
            <v>A809</v>
          </cell>
          <cell r="T577" t="str">
            <v>Schlumberger</v>
          </cell>
          <cell r="U577" t="str">
            <v>BS &amp; AB</v>
          </cell>
          <cell r="V577" t="str">
            <v/>
          </cell>
          <cell r="W577" t="str">
            <v/>
          </cell>
          <cell r="X577" t="str">
            <v/>
          </cell>
          <cell r="Y577" t="str">
            <v/>
          </cell>
          <cell r="Z577" t="str">
            <v/>
          </cell>
          <cell r="AA577" t="str">
            <v>Cylinders Rack B-1</v>
          </cell>
          <cell r="AC577" t="str">
            <v>2002-014</v>
          </cell>
        </row>
        <row r="578">
          <cell r="A578">
            <v>574</v>
          </cell>
          <cell r="B578" t="str">
            <v>DEVON ENERGY JABUNG LTD.</v>
          </cell>
          <cell r="C578" t="str">
            <v>NORTH BETARA -3</v>
          </cell>
          <cell r="D578" t="str">
            <v/>
          </cell>
          <cell r="E578" t="str">
            <v>Prod Int :5884-5904 &amp; 5926-5942 MD</v>
          </cell>
          <cell r="F578" t="str">
            <v>Sep Gas</v>
          </cell>
          <cell r="G578" t="str">
            <v>70A789</v>
          </cell>
          <cell r="H578" t="str">
            <v>Whitey</v>
          </cell>
          <cell r="I578" t="str">
            <v>300 cc</v>
          </cell>
          <cell r="J578" t="str">
            <v>18/1/02</v>
          </cell>
          <cell r="K578" t="str">
            <v>08:10</v>
          </cell>
          <cell r="L578" t="str">
            <v/>
          </cell>
          <cell r="M578" t="str">
            <v/>
          </cell>
          <cell r="N578" t="str">
            <v>00/07/01</v>
          </cell>
          <cell r="O578" t="str">
            <v/>
          </cell>
          <cell r="P578" t="str">
            <v/>
          </cell>
          <cell r="Q578" t="str">
            <v>-</v>
          </cell>
          <cell r="R578" t="str">
            <v>Mar 2/02</v>
          </cell>
          <cell r="S578" t="str">
            <v>A470</v>
          </cell>
          <cell r="T578" t="str">
            <v>Schlumberger</v>
          </cell>
          <cell r="U578" t="str">
            <v>BS &amp; AB</v>
          </cell>
          <cell r="V578" t="str">
            <v/>
          </cell>
          <cell r="W578" t="str">
            <v/>
          </cell>
          <cell r="X578" t="str">
            <v/>
          </cell>
          <cell r="Y578" t="str">
            <v/>
          </cell>
          <cell r="Z578" t="str">
            <v/>
          </cell>
          <cell r="AA578" t="str">
            <v>Cylinders Rack B-1</v>
          </cell>
          <cell r="AC578" t="str">
            <v>2002-014</v>
          </cell>
        </row>
        <row r="579">
          <cell r="A579">
            <v>575</v>
          </cell>
          <cell r="B579" t="str">
            <v>DEVON ENERGY JABUNG LTD.</v>
          </cell>
          <cell r="C579" t="str">
            <v>NORTH BETARA -3</v>
          </cell>
          <cell r="D579" t="str">
            <v/>
          </cell>
          <cell r="E579" t="str">
            <v>Prod Int :5884-5904 &amp; 5926-5942 MD</v>
          </cell>
          <cell r="F579" t="str">
            <v>Sep Gas</v>
          </cell>
          <cell r="G579" t="str">
            <v>1658-A</v>
          </cell>
          <cell r="H579" t="str">
            <v>Whitey</v>
          </cell>
          <cell r="I579" t="str">
            <v>300 cc</v>
          </cell>
          <cell r="J579" t="str">
            <v>18/1/02</v>
          </cell>
          <cell r="K579" t="str">
            <v>06:30</v>
          </cell>
          <cell r="L579" t="str">
            <v/>
          </cell>
          <cell r="M579" t="str">
            <v/>
          </cell>
          <cell r="N579" t="str">
            <v>00/07/01</v>
          </cell>
          <cell r="O579" t="str">
            <v/>
          </cell>
          <cell r="P579" t="str">
            <v/>
          </cell>
          <cell r="Q579" t="str">
            <v>-</v>
          </cell>
          <cell r="R579" t="str">
            <v>Mar 2/02</v>
          </cell>
          <cell r="S579" t="str">
            <v>A0589</v>
          </cell>
          <cell r="T579" t="str">
            <v>Schlumberger</v>
          </cell>
          <cell r="U579" t="str">
            <v>BS &amp; AB</v>
          </cell>
          <cell r="V579" t="str">
            <v/>
          </cell>
          <cell r="W579" t="str">
            <v/>
          </cell>
          <cell r="X579" t="str">
            <v/>
          </cell>
          <cell r="Y579" t="str">
            <v/>
          </cell>
          <cell r="Z579" t="str">
            <v/>
          </cell>
          <cell r="AA579" t="str">
            <v>Cylinders Rack B-1</v>
          </cell>
          <cell r="AC579" t="str">
            <v>2002-014</v>
          </cell>
        </row>
        <row r="580">
          <cell r="A580">
            <v>576</v>
          </cell>
          <cell r="B580" t="str">
            <v>DEVON ENERGY JABUNG LTD.</v>
          </cell>
          <cell r="C580" t="str">
            <v>NORTH BETARA-3</v>
          </cell>
          <cell r="D580" t="str">
            <v/>
          </cell>
          <cell r="E580" t="str">
            <v>5806-5833 MD</v>
          </cell>
          <cell r="F580" t="str">
            <v>Sep OIL</v>
          </cell>
          <cell r="G580" t="str">
            <v>WIA-5387</v>
          </cell>
          <cell r="H580" t="str">
            <v>Whitey</v>
          </cell>
          <cell r="I580" t="str">
            <v>300 cc</v>
          </cell>
          <cell r="J580" t="str">
            <v>20/01/02</v>
          </cell>
          <cell r="K580" t="str">
            <v>22:20</v>
          </cell>
          <cell r="L580" t="str">
            <v/>
          </cell>
          <cell r="M580" t="str">
            <v/>
          </cell>
          <cell r="N580" t="str">
            <v>00/07/01</v>
          </cell>
          <cell r="O580" t="str">
            <v/>
          </cell>
          <cell r="P580" t="str">
            <v/>
          </cell>
          <cell r="Q580" t="str">
            <v>-</v>
          </cell>
          <cell r="R580" t="str">
            <v>Mar 2/02</v>
          </cell>
          <cell r="S580" t="str">
            <v>4769 EA</v>
          </cell>
          <cell r="T580" t="str">
            <v>Schlumberger</v>
          </cell>
          <cell r="U580" t="str">
            <v>BS &amp; AB</v>
          </cell>
          <cell r="V580" t="str">
            <v/>
          </cell>
          <cell r="W580" t="str">
            <v/>
          </cell>
          <cell r="X580" t="str">
            <v/>
          </cell>
          <cell r="Y580" t="str">
            <v/>
          </cell>
          <cell r="Z580" t="str">
            <v/>
          </cell>
          <cell r="AA580" t="str">
            <v>Cylinders Rack B-1</v>
          </cell>
          <cell r="AC580" t="str">
            <v>2002-014</v>
          </cell>
        </row>
        <row r="581">
          <cell r="A581">
            <v>577</v>
          </cell>
          <cell r="B581" t="str">
            <v>DEVON ENERGY JABUNG LTD.</v>
          </cell>
          <cell r="C581" t="str">
            <v>NORTH BETARA-3</v>
          </cell>
          <cell r="D581" t="str">
            <v/>
          </cell>
          <cell r="E581" t="str">
            <v>5806-5833 MD</v>
          </cell>
          <cell r="F581" t="str">
            <v>Sep OIL</v>
          </cell>
          <cell r="G581" t="str">
            <v>1740-A</v>
          </cell>
          <cell r="H581" t="str">
            <v>Whitey</v>
          </cell>
          <cell r="I581" t="str">
            <v>300 cc</v>
          </cell>
          <cell r="J581" t="str">
            <v>20/01/02</v>
          </cell>
          <cell r="K581" t="str">
            <v>22:20</v>
          </cell>
          <cell r="L581" t="str">
            <v/>
          </cell>
          <cell r="M581" t="str">
            <v/>
          </cell>
          <cell r="N581" t="str">
            <v>00/07/01</v>
          </cell>
          <cell r="O581" t="str">
            <v/>
          </cell>
          <cell r="P581" t="str">
            <v/>
          </cell>
          <cell r="Q581" t="str">
            <v>-</v>
          </cell>
          <cell r="R581" t="str">
            <v>Mar 2/02</v>
          </cell>
          <cell r="S581" t="str">
            <v>4421 EA</v>
          </cell>
          <cell r="T581" t="str">
            <v>Schlumberger</v>
          </cell>
          <cell r="U581" t="str">
            <v>BS &amp; AB</v>
          </cell>
          <cell r="V581" t="str">
            <v/>
          </cell>
          <cell r="W581" t="str">
            <v/>
          </cell>
          <cell r="X581" t="str">
            <v/>
          </cell>
          <cell r="Y581" t="str">
            <v/>
          </cell>
          <cell r="Z581" t="str">
            <v/>
          </cell>
          <cell r="AA581" t="str">
            <v>Cylinders Rack B-1</v>
          </cell>
          <cell r="AC581" t="str">
            <v>2002-014</v>
          </cell>
        </row>
        <row r="582">
          <cell r="A582">
            <v>578</v>
          </cell>
          <cell r="B582" t="str">
            <v>DEVON ENERGY JABUNG LTD.</v>
          </cell>
          <cell r="C582" t="str">
            <v>NORTH BETARA-3</v>
          </cell>
          <cell r="D582" t="str">
            <v/>
          </cell>
          <cell r="E582" t="str">
            <v>58884-5904 &amp; 5926-5942</v>
          </cell>
          <cell r="F582" t="str">
            <v>Sep OIL</v>
          </cell>
          <cell r="G582" t="str">
            <v>WIC-0403</v>
          </cell>
          <cell r="H582" t="str">
            <v>Whitey</v>
          </cell>
          <cell r="I582" t="str">
            <v>300 cc</v>
          </cell>
          <cell r="J582" t="str">
            <v>18/01/02</v>
          </cell>
          <cell r="K582" t="str">
            <v>02:50</v>
          </cell>
          <cell r="L582" t="str">
            <v/>
          </cell>
          <cell r="M582" t="str">
            <v/>
          </cell>
          <cell r="N582" t="str">
            <v>00/07/01</v>
          </cell>
          <cell r="O582" t="str">
            <v/>
          </cell>
          <cell r="P582" t="str">
            <v/>
          </cell>
          <cell r="Q582" t="str">
            <v>-</v>
          </cell>
          <cell r="R582" t="str">
            <v>Mar 2/02</v>
          </cell>
          <cell r="S582" t="str">
            <v>4783 EA</v>
          </cell>
          <cell r="T582" t="str">
            <v>Schlumberger</v>
          </cell>
          <cell r="U582" t="str">
            <v>BS &amp; AB</v>
          </cell>
          <cell r="V582" t="str">
            <v/>
          </cell>
          <cell r="W582" t="str">
            <v/>
          </cell>
          <cell r="X582" t="str">
            <v/>
          </cell>
          <cell r="Y582" t="str">
            <v/>
          </cell>
          <cell r="Z582" t="str">
            <v/>
          </cell>
          <cell r="AA582" t="str">
            <v>Cylinders Rack B-1</v>
          </cell>
          <cell r="AC582" t="str">
            <v>2002-014</v>
          </cell>
        </row>
        <row r="583">
          <cell r="A583">
            <v>579</v>
          </cell>
          <cell r="B583" t="str">
            <v>DEVON ENERGY JABUNG LTD.</v>
          </cell>
          <cell r="C583" t="str">
            <v>NORTH BETARA-3</v>
          </cell>
          <cell r="D583" t="str">
            <v/>
          </cell>
          <cell r="E583" t="str">
            <v>58884-5904 &amp; 5926-5942</v>
          </cell>
          <cell r="F583" t="str">
            <v>Sep OIL</v>
          </cell>
          <cell r="G583" t="str">
            <v>1703-A</v>
          </cell>
          <cell r="H583" t="str">
            <v>Whitey</v>
          </cell>
          <cell r="I583" t="str">
            <v>300 cc</v>
          </cell>
          <cell r="J583" t="str">
            <v>17/01/02</v>
          </cell>
          <cell r="K583" t="str">
            <v>23:00</v>
          </cell>
          <cell r="L583" t="str">
            <v/>
          </cell>
          <cell r="M583" t="str">
            <v/>
          </cell>
          <cell r="N583" t="str">
            <v>00/07/01</v>
          </cell>
          <cell r="O583" t="str">
            <v/>
          </cell>
          <cell r="P583" t="str">
            <v/>
          </cell>
          <cell r="Q583" t="str">
            <v>-</v>
          </cell>
          <cell r="R583" t="str">
            <v>Mar 2/02</v>
          </cell>
          <cell r="S583" t="str">
            <v>4790 EA</v>
          </cell>
          <cell r="T583" t="str">
            <v>Schlumberger</v>
          </cell>
          <cell r="U583" t="str">
            <v>BS &amp; AB</v>
          </cell>
          <cell r="V583" t="str">
            <v/>
          </cell>
          <cell r="W583" t="str">
            <v/>
          </cell>
          <cell r="X583" t="str">
            <v/>
          </cell>
          <cell r="Y583" t="str">
            <v/>
          </cell>
          <cell r="Z583" t="str">
            <v/>
          </cell>
          <cell r="AA583" t="str">
            <v>Cylinders Rack B-1</v>
          </cell>
          <cell r="AC583" t="str">
            <v>2002-014</v>
          </cell>
        </row>
        <row r="584">
          <cell r="A584">
            <v>580</v>
          </cell>
          <cell r="B584" t="str">
            <v>DEVON ENERGY JABUNG LTD.</v>
          </cell>
          <cell r="C584" t="str">
            <v>NORTH BETARA-3</v>
          </cell>
          <cell r="D584" t="str">
            <v/>
          </cell>
          <cell r="E584" t="str">
            <v>5806-5833 MD</v>
          </cell>
          <cell r="F584" t="str">
            <v>Sep Gas</v>
          </cell>
          <cell r="G584" t="str">
            <v>WIE-3821</v>
          </cell>
          <cell r="H584" t="str">
            <v>Whitey</v>
          </cell>
          <cell r="I584" t="str">
            <v>300 cc</v>
          </cell>
          <cell r="J584" t="str">
            <v>20/01/02</v>
          </cell>
          <cell r="K584" t="str">
            <v>21:50</v>
          </cell>
          <cell r="L584" t="str">
            <v/>
          </cell>
          <cell r="M584" t="str">
            <v/>
          </cell>
          <cell r="N584" t="str">
            <v>00/07/01</v>
          </cell>
          <cell r="O584" t="str">
            <v/>
          </cell>
          <cell r="P584" t="str">
            <v/>
          </cell>
          <cell r="Q584" t="str">
            <v>-</v>
          </cell>
          <cell r="R584" t="str">
            <v>Mar 2/02</v>
          </cell>
          <cell r="S584" t="str">
            <v>A966</v>
          </cell>
          <cell r="T584" t="str">
            <v>Schlumberger</v>
          </cell>
          <cell r="U584" t="str">
            <v>BS &amp; AB</v>
          </cell>
          <cell r="V584" t="str">
            <v/>
          </cell>
          <cell r="W584" t="str">
            <v/>
          </cell>
          <cell r="X584" t="str">
            <v/>
          </cell>
          <cell r="Y584" t="str">
            <v/>
          </cell>
          <cell r="Z584" t="str">
            <v/>
          </cell>
          <cell r="AA584" t="str">
            <v>Cylinders Rack B-1</v>
          </cell>
          <cell r="AC584" t="str">
            <v>2002-014</v>
          </cell>
        </row>
        <row r="585">
          <cell r="A585">
            <v>581</v>
          </cell>
          <cell r="B585" t="str">
            <v>DEVON ENERGY JABUNG LTD.</v>
          </cell>
          <cell r="C585" t="str">
            <v>NORTH BETARA-3</v>
          </cell>
          <cell r="D585" t="str">
            <v/>
          </cell>
          <cell r="E585" t="str">
            <v>5806-5833 MD</v>
          </cell>
          <cell r="F585" t="str">
            <v>Sep Gas</v>
          </cell>
          <cell r="G585" t="str">
            <v>433-A</v>
          </cell>
          <cell r="H585" t="str">
            <v>Whitey</v>
          </cell>
          <cell r="I585" t="str">
            <v>300 cc</v>
          </cell>
          <cell r="J585" t="str">
            <v>20/01/02</v>
          </cell>
          <cell r="K585" t="str">
            <v>22:45</v>
          </cell>
          <cell r="L585" t="str">
            <v/>
          </cell>
          <cell r="M585" t="str">
            <v/>
          </cell>
          <cell r="N585">
            <v>37067</v>
          </cell>
          <cell r="O585" t="str">
            <v/>
          </cell>
          <cell r="P585" t="str">
            <v/>
          </cell>
          <cell r="Q585" t="str">
            <v>-</v>
          </cell>
          <cell r="R585" t="str">
            <v>Mar 2/02</v>
          </cell>
          <cell r="S585" t="str">
            <v>AA 0376</v>
          </cell>
          <cell r="T585" t="str">
            <v>Client</v>
          </cell>
          <cell r="U585" t="str">
            <v>BS &amp; AB</v>
          </cell>
          <cell r="V585" t="str">
            <v/>
          </cell>
          <cell r="W585" t="str">
            <v/>
          </cell>
          <cell r="X585" t="str">
            <v/>
          </cell>
          <cell r="Y585" t="str">
            <v/>
          </cell>
          <cell r="Z585" t="str">
            <v/>
          </cell>
          <cell r="AA585" t="str">
            <v>Cylinders Rack B-1</v>
          </cell>
          <cell r="AC585" t="str">
            <v>2002-014</v>
          </cell>
        </row>
        <row r="586">
          <cell r="A586">
            <v>582</v>
          </cell>
          <cell r="B586" t="str">
            <v>DEVON ENERGY JABUNG LTD.</v>
          </cell>
          <cell r="C586" t="str">
            <v>NORTH BETARA-3</v>
          </cell>
          <cell r="D586" t="str">
            <v/>
          </cell>
          <cell r="E586" t="str">
            <v>5884-5904 &amp; 5926-5942</v>
          </cell>
          <cell r="F586" t="str">
            <v>Sep Gas</v>
          </cell>
          <cell r="G586" t="str">
            <v>A-1412</v>
          </cell>
          <cell r="H586" t="str">
            <v>LUXFER</v>
          </cell>
          <cell r="I586" t="str">
            <v>20 Litres</v>
          </cell>
          <cell r="J586">
            <v>36994</v>
          </cell>
          <cell r="K586" t="str">
            <v>04.00-04.20</v>
          </cell>
          <cell r="L586">
            <v>379</v>
          </cell>
          <cell r="M586">
            <v>74</v>
          </cell>
          <cell r="N586">
            <v>37012</v>
          </cell>
          <cell r="O586">
            <v>383</v>
          </cell>
          <cell r="P586">
            <v>120</v>
          </cell>
          <cell r="Q586" t="str">
            <v>Bintang Silaen</v>
          </cell>
          <cell r="R586">
            <v>36927</v>
          </cell>
          <cell r="S586" t="str">
            <v>A-1412</v>
          </cell>
          <cell r="T586" t="str">
            <v>Schlumberger Cilandak</v>
          </cell>
          <cell r="U586" t="str">
            <v>BS &amp; AB</v>
          </cell>
          <cell r="V586" t="str">
            <v/>
          </cell>
          <cell r="W586" t="str">
            <v/>
          </cell>
          <cell r="X586" t="str">
            <v/>
          </cell>
          <cell r="Y586" t="str">
            <v/>
          </cell>
          <cell r="Z586" t="str">
            <v/>
          </cell>
          <cell r="AA586" t="str">
            <v>Cylinders Rack B-1</v>
          </cell>
          <cell r="AC586" t="str">
            <v>2002-014</v>
          </cell>
        </row>
        <row r="587">
          <cell r="A587">
            <v>583</v>
          </cell>
          <cell r="B587" t="str">
            <v>DEVON ENERGY JABUNG LTD.</v>
          </cell>
          <cell r="C587" t="str">
            <v>NORTH BETARA-3</v>
          </cell>
          <cell r="D587" t="str">
            <v/>
          </cell>
          <cell r="E587" t="str">
            <v>5884-5904 &amp; 5926-5942</v>
          </cell>
          <cell r="F587" t="str">
            <v>Sep Gas</v>
          </cell>
          <cell r="G587" t="str">
            <v>A-1388</v>
          </cell>
          <cell r="H587" t="str">
            <v>LUXFER</v>
          </cell>
          <cell r="I587" t="str">
            <v>20 Litres</v>
          </cell>
          <cell r="J587">
            <v>36994</v>
          </cell>
          <cell r="K587" t="str">
            <v>10.00-10.20</v>
          </cell>
          <cell r="L587">
            <v>375</v>
          </cell>
          <cell r="M587">
            <v>95</v>
          </cell>
          <cell r="N587">
            <v>37012</v>
          </cell>
          <cell r="O587">
            <v>380</v>
          </cell>
          <cell r="P587">
            <v>120</v>
          </cell>
          <cell r="Q587" t="str">
            <v>Djohansyah</v>
          </cell>
          <cell r="R587">
            <v>36927</v>
          </cell>
          <cell r="S587" t="str">
            <v>A-1388</v>
          </cell>
          <cell r="T587" t="str">
            <v>Schlumberger Cilandak</v>
          </cell>
          <cell r="U587" t="str">
            <v>BS &amp; AB</v>
          </cell>
          <cell r="V587" t="str">
            <v/>
          </cell>
          <cell r="W587" t="str">
            <v/>
          </cell>
          <cell r="X587" t="str">
            <v/>
          </cell>
          <cell r="Y587" t="str">
            <v/>
          </cell>
          <cell r="Z587" t="str">
            <v/>
          </cell>
          <cell r="AA587" t="str">
            <v>Cylinders Rack B-1</v>
          </cell>
          <cell r="AC587" t="str">
            <v>2002-014</v>
          </cell>
        </row>
        <row r="588">
          <cell r="A588">
            <v>584</v>
          </cell>
          <cell r="B588" t="str">
            <v>DEVON ENERGY JABUNG LTD.</v>
          </cell>
          <cell r="C588" t="str">
            <v>Gemah - 11</v>
          </cell>
          <cell r="D588" t="str">
            <v/>
          </cell>
          <cell r="E588" t="str">
            <v/>
          </cell>
          <cell r="F588" t="str">
            <v>Sep Gas</v>
          </cell>
          <cell r="G588" t="str">
            <v>A-1394</v>
          </cell>
          <cell r="H588" t="str">
            <v>LUXFER</v>
          </cell>
          <cell r="I588" t="str">
            <v>20 Litres</v>
          </cell>
          <cell r="J588">
            <v>36994</v>
          </cell>
          <cell r="K588" t="str">
            <v>15.00-15.20</v>
          </cell>
          <cell r="L588">
            <v>426</v>
          </cell>
          <cell r="M588">
            <v>102</v>
          </cell>
          <cell r="N588">
            <v>37012</v>
          </cell>
          <cell r="O588">
            <v>440</v>
          </cell>
          <cell r="P588">
            <v>120</v>
          </cell>
          <cell r="Q588" t="str">
            <v>Djohansyah</v>
          </cell>
          <cell r="R588">
            <v>36927</v>
          </cell>
          <cell r="S588" t="str">
            <v>A-1394</v>
          </cell>
          <cell r="T588" t="str">
            <v>Schlumberger Cilandak</v>
          </cell>
          <cell r="U588" t="str">
            <v>BS &amp; AB</v>
          </cell>
          <cell r="V588" t="str">
            <v/>
          </cell>
          <cell r="W588" t="str">
            <v/>
          </cell>
          <cell r="X588" t="str">
            <v/>
          </cell>
          <cell r="Y588" t="str">
            <v/>
          </cell>
          <cell r="Z588" t="str">
            <v/>
          </cell>
          <cell r="AA588" t="str">
            <v>Cylinders Rack B-1</v>
          </cell>
          <cell r="AC588" t="str">
            <v>2002-015</v>
          </cell>
        </row>
        <row r="589">
          <cell r="A589">
            <v>585</v>
          </cell>
          <cell r="B589" t="str">
            <v>DEVON ENERGY JABUNG LTD.</v>
          </cell>
          <cell r="C589" t="str">
            <v>Gemah - 11</v>
          </cell>
          <cell r="D589" t="str">
            <v/>
          </cell>
          <cell r="E589" t="str">
            <v/>
          </cell>
          <cell r="F589" t="str">
            <v>Sep Gas</v>
          </cell>
          <cell r="G589" t="str">
            <v>A-1405</v>
          </cell>
          <cell r="H589" t="str">
            <v>LUXFER</v>
          </cell>
          <cell r="I589" t="str">
            <v>20 Litres</v>
          </cell>
          <cell r="J589">
            <v>36994</v>
          </cell>
          <cell r="K589" t="str">
            <v>15.30-15.50</v>
          </cell>
          <cell r="L589">
            <v>427</v>
          </cell>
          <cell r="M589">
            <v>103</v>
          </cell>
          <cell r="N589">
            <v>37012</v>
          </cell>
          <cell r="O589">
            <v>438</v>
          </cell>
          <cell r="P589">
            <v>120</v>
          </cell>
          <cell r="Q589" t="str">
            <v>Djohansyah</v>
          </cell>
          <cell r="R589">
            <v>36927</v>
          </cell>
          <cell r="S589" t="str">
            <v>A-1405</v>
          </cell>
          <cell r="T589" t="str">
            <v>Schlumberger Cilandak</v>
          </cell>
          <cell r="U589" t="str">
            <v>BS &amp; AB</v>
          </cell>
          <cell r="V589" t="str">
            <v/>
          </cell>
          <cell r="W589" t="str">
            <v/>
          </cell>
          <cell r="X589" t="str">
            <v/>
          </cell>
          <cell r="Y589" t="str">
            <v/>
          </cell>
          <cell r="Z589" t="str">
            <v/>
          </cell>
          <cell r="AA589" t="str">
            <v>Cylinders Rack B-1</v>
          </cell>
          <cell r="AC589" t="str">
            <v>2002-015</v>
          </cell>
        </row>
        <row r="590">
          <cell r="A590">
            <v>586</v>
          </cell>
          <cell r="B590" t="str">
            <v>DEVON ENERGY JABUNG LTD.</v>
          </cell>
          <cell r="C590" t="str">
            <v>Gemah - 11</v>
          </cell>
          <cell r="D590" t="str">
            <v/>
          </cell>
          <cell r="E590" t="str">
            <v/>
          </cell>
          <cell r="F590" t="str">
            <v>Sep Gas</v>
          </cell>
          <cell r="G590" t="str">
            <v>A-1420</v>
          </cell>
          <cell r="H590" t="str">
            <v>LUXFER</v>
          </cell>
          <cell r="I590" t="str">
            <v>20 Litres</v>
          </cell>
          <cell r="J590">
            <v>36994</v>
          </cell>
          <cell r="K590" t="str">
            <v>16.00-16.20</v>
          </cell>
          <cell r="L590">
            <v>426</v>
          </cell>
          <cell r="M590">
            <v>104</v>
          </cell>
          <cell r="N590">
            <v>37012</v>
          </cell>
          <cell r="O590">
            <v>437</v>
          </cell>
          <cell r="P590">
            <v>120</v>
          </cell>
          <cell r="Q590" t="str">
            <v>Djohansyah</v>
          </cell>
          <cell r="R590">
            <v>36927</v>
          </cell>
          <cell r="S590" t="str">
            <v>A-1420</v>
          </cell>
          <cell r="T590" t="str">
            <v>Schlumberger Cilandak</v>
          </cell>
          <cell r="U590" t="str">
            <v>BS &amp; AB</v>
          </cell>
          <cell r="V590" t="str">
            <v/>
          </cell>
          <cell r="W590" t="str">
            <v/>
          </cell>
          <cell r="X590" t="str">
            <v/>
          </cell>
          <cell r="Y590" t="str">
            <v/>
          </cell>
          <cell r="Z590" t="str">
            <v/>
          </cell>
          <cell r="AA590" t="str">
            <v>Cylinders Rack B-1</v>
          </cell>
          <cell r="AC590" t="str">
            <v>2002-015</v>
          </cell>
        </row>
        <row r="591">
          <cell r="A591">
            <v>587</v>
          </cell>
          <cell r="B591" t="str">
            <v>DEVON ENERGY JABUNG LTD.</v>
          </cell>
          <cell r="C591" t="str">
            <v>Gemah - 13</v>
          </cell>
          <cell r="D591" t="str">
            <v/>
          </cell>
          <cell r="E591" t="str">
            <v/>
          </cell>
          <cell r="F591" t="str">
            <v>Sep Gas</v>
          </cell>
          <cell r="G591" t="str">
            <v>A-0461</v>
          </cell>
          <cell r="H591" t="str">
            <v>LUXFER</v>
          </cell>
          <cell r="I591" t="str">
            <v>20 Litres</v>
          </cell>
          <cell r="J591">
            <v>36998</v>
          </cell>
          <cell r="K591" t="str">
            <v>13.30-13.50</v>
          </cell>
          <cell r="L591">
            <v>274</v>
          </cell>
          <cell r="M591">
            <v>65</v>
          </cell>
          <cell r="N591">
            <v>37012</v>
          </cell>
          <cell r="O591">
            <v>290</v>
          </cell>
          <cell r="P591">
            <v>120</v>
          </cell>
          <cell r="Q591" t="str">
            <v>Djohansyah</v>
          </cell>
          <cell r="R591">
            <v>36927</v>
          </cell>
          <cell r="S591" t="str">
            <v>A-0461</v>
          </cell>
          <cell r="T591" t="str">
            <v>Schlumberger Cilandak</v>
          </cell>
          <cell r="U591" t="str">
            <v>BS &amp; AB</v>
          </cell>
          <cell r="V591" t="str">
            <v/>
          </cell>
          <cell r="W591" t="str">
            <v/>
          </cell>
          <cell r="X591" t="str">
            <v/>
          </cell>
          <cell r="Y591" t="str">
            <v/>
          </cell>
          <cell r="Z591" t="str">
            <v/>
          </cell>
          <cell r="AA591" t="str">
            <v>Cylinders Rack B-1</v>
          </cell>
          <cell r="AC591" t="str">
            <v>2002-016</v>
          </cell>
        </row>
        <row r="592">
          <cell r="A592">
            <v>588</v>
          </cell>
          <cell r="B592" t="str">
            <v>DEVON ENERGY JABUNG LTD.</v>
          </cell>
          <cell r="C592" t="str">
            <v>Gemah - 13</v>
          </cell>
          <cell r="D592" t="str">
            <v/>
          </cell>
          <cell r="E592" t="str">
            <v/>
          </cell>
          <cell r="F592" t="str">
            <v>Sep Gas</v>
          </cell>
          <cell r="G592" t="str">
            <v>A-1496</v>
          </cell>
          <cell r="H592" t="str">
            <v>LUXFER</v>
          </cell>
          <cell r="I592" t="str">
            <v>20 Litres</v>
          </cell>
          <cell r="J592">
            <v>36998</v>
          </cell>
          <cell r="K592" t="str">
            <v>19.30-19.50</v>
          </cell>
          <cell r="L592">
            <v>333</v>
          </cell>
          <cell r="M592">
            <v>88</v>
          </cell>
          <cell r="N592">
            <v>37012</v>
          </cell>
          <cell r="O592">
            <v>340</v>
          </cell>
          <cell r="P592">
            <v>120</v>
          </cell>
          <cell r="Q592" t="str">
            <v>Djohansyah</v>
          </cell>
          <cell r="R592">
            <v>36927</v>
          </cell>
          <cell r="S592" t="str">
            <v>A-1496</v>
          </cell>
          <cell r="T592" t="str">
            <v>Schlumberger Cilandak</v>
          </cell>
          <cell r="U592" t="str">
            <v>BS &amp; AB</v>
          </cell>
          <cell r="V592" t="str">
            <v/>
          </cell>
          <cell r="W592" t="str">
            <v/>
          </cell>
          <cell r="X592" t="str">
            <v/>
          </cell>
          <cell r="Y592" t="str">
            <v/>
          </cell>
          <cell r="Z592" t="str">
            <v/>
          </cell>
          <cell r="AA592" t="str">
            <v>Cylinders Rack B-1</v>
          </cell>
          <cell r="AC592" t="str">
            <v>2002-016</v>
          </cell>
        </row>
        <row r="593">
          <cell r="A593">
            <v>589</v>
          </cell>
          <cell r="B593" t="str">
            <v>DEVON ENERGY JABUNG LTD.</v>
          </cell>
          <cell r="C593" t="str">
            <v>Gemah - 13</v>
          </cell>
          <cell r="D593" t="str">
            <v/>
          </cell>
          <cell r="E593" t="str">
            <v/>
          </cell>
          <cell r="F593" t="str">
            <v>Sep Gas</v>
          </cell>
          <cell r="G593" t="str">
            <v>A-1398</v>
          </cell>
          <cell r="H593" t="str">
            <v>LUXFER</v>
          </cell>
          <cell r="I593" t="str">
            <v>20 Litres</v>
          </cell>
          <cell r="J593">
            <v>36998</v>
          </cell>
          <cell r="K593" t="str">
            <v>19.30-19.50</v>
          </cell>
          <cell r="L593">
            <v>333</v>
          </cell>
          <cell r="M593">
            <v>88</v>
          </cell>
          <cell r="N593">
            <v>37012</v>
          </cell>
          <cell r="O593">
            <v>345</v>
          </cell>
          <cell r="P593">
            <v>120</v>
          </cell>
          <cell r="Q593" t="str">
            <v>Djohansyah</v>
          </cell>
          <cell r="R593">
            <v>36927</v>
          </cell>
          <cell r="S593" t="str">
            <v>A-1398</v>
          </cell>
          <cell r="T593" t="str">
            <v>Schlumberger Cilandak</v>
          </cell>
          <cell r="U593" t="str">
            <v>BS &amp; AB</v>
          </cell>
          <cell r="V593" t="str">
            <v/>
          </cell>
          <cell r="W593" t="str">
            <v/>
          </cell>
          <cell r="X593" t="str">
            <v/>
          </cell>
          <cell r="Y593" t="str">
            <v/>
          </cell>
          <cell r="Z593" t="str">
            <v/>
          </cell>
          <cell r="AA593" t="str">
            <v>Cylinders Rack B-1</v>
          </cell>
          <cell r="AC593" t="str">
            <v>2002-016</v>
          </cell>
        </row>
        <row r="594">
          <cell r="A594">
            <v>590</v>
          </cell>
          <cell r="B594" t="str">
            <v>DEVON ENERGY JABUNG LTD.</v>
          </cell>
          <cell r="C594" t="str">
            <v>Gemah - 13</v>
          </cell>
          <cell r="D594" t="str">
            <v/>
          </cell>
          <cell r="E594" t="str">
            <v/>
          </cell>
          <cell r="F594" t="str">
            <v>Sep Gas</v>
          </cell>
          <cell r="G594" t="str">
            <v>A-0459</v>
          </cell>
          <cell r="H594" t="str">
            <v>LUXFER</v>
          </cell>
          <cell r="I594" t="str">
            <v>20 Litres</v>
          </cell>
          <cell r="J594">
            <v>36999</v>
          </cell>
          <cell r="K594" t="str">
            <v>00.30-0.50</v>
          </cell>
          <cell r="L594">
            <v>330</v>
          </cell>
          <cell r="M594">
            <v>94</v>
          </cell>
          <cell r="N594">
            <v>37306</v>
          </cell>
          <cell r="O594" t="str">
            <v/>
          </cell>
          <cell r="P594" t="str">
            <v/>
          </cell>
          <cell r="Q594" t="str">
            <v>A Budi</v>
          </cell>
          <cell r="R594" t="str">
            <v>Mar 2/02</v>
          </cell>
          <cell r="S594" t="str">
            <v>A-0459</v>
          </cell>
          <cell r="T594" t="str">
            <v>Schlumberger Cilandak</v>
          </cell>
          <cell r="U594" t="str">
            <v>BS &amp; AB</v>
          </cell>
          <cell r="V594" t="str">
            <v/>
          </cell>
          <cell r="W594" t="str">
            <v/>
          </cell>
          <cell r="X594" t="str">
            <v/>
          </cell>
          <cell r="Y594" t="str">
            <v/>
          </cell>
          <cell r="Z594" t="str">
            <v/>
          </cell>
          <cell r="AA594" t="str">
            <v>Cylinders Rack B-1</v>
          </cell>
          <cell r="AC594" t="str">
            <v>2002-016</v>
          </cell>
        </row>
        <row r="595">
          <cell r="A595">
            <v>591</v>
          </cell>
          <cell r="B595" t="str">
            <v>DEVON ENERGY JABUNG LTD.</v>
          </cell>
          <cell r="C595" t="str">
            <v>Gemah - 13</v>
          </cell>
          <cell r="D595" t="str">
            <v/>
          </cell>
          <cell r="E595" t="str">
            <v/>
          </cell>
          <cell r="F595" t="str">
            <v>Sep Gas</v>
          </cell>
          <cell r="G595" t="str">
            <v>A-1413</v>
          </cell>
          <cell r="H595" t="str">
            <v>LUXFER</v>
          </cell>
          <cell r="I595" t="str">
            <v>20 Litres</v>
          </cell>
          <cell r="J595">
            <v>36999</v>
          </cell>
          <cell r="K595" t="str">
            <v>01.30-01.50</v>
          </cell>
          <cell r="L595">
            <v>332</v>
          </cell>
          <cell r="M595">
            <v>93</v>
          </cell>
          <cell r="N595">
            <v>37306</v>
          </cell>
          <cell r="O595" t="str">
            <v/>
          </cell>
          <cell r="P595" t="str">
            <v/>
          </cell>
          <cell r="Q595" t="str">
            <v>A Budi</v>
          </cell>
          <cell r="R595" t="str">
            <v>Mar 2/02</v>
          </cell>
          <cell r="S595" t="str">
            <v>A-1413</v>
          </cell>
          <cell r="T595" t="str">
            <v>Schlumberger Cilandak</v>
          </cell>
          <cell r="U595" t="str">
            <v>BS &amp; AB</v>
          </cell>
          <cell r="V595" t="str">
            <v/>
          </cell>
          <cell r="W595" t="str">
            <v/>
          </cell>
          <cell r="X595" t="str">
            <v/>
          </cell>
          <cell r="Y595" t="str">
            <v/>
          </cell>
          <cell r="Z595" t="str">
            <v/>
          </cell>
          <cell r="AA595" t="str">
            <v>Cylinders Rack B-1</v>
          </cell>
          <cell r="AC595" t="str">
            <v>2002-016</v>
          </cell>
        </row>
        <row r="596">
          <cell r="A596">
            <v>592</v>
          </cell>
          <cell r="B596" t="str">
            <v>DEVON ENERGY JABUNG LTD.</v>
          </cell>
          <cell r="C596" t="str">
            <v>Gemah - 13</v>
          </cell>
          <cell r="D596" t="str">
            <v/>
          </cell>
          <cell r="E596" t="str">
            <v>3124.7 feet</v>
          </cell>
          <cell r="F596" t="str">
            <v>BHS GAS</v>
          </cell>
          <cell r="G596" t="str">
            <v>N-65</v>
          </cell>
          <cell r="H596" t="str">
            <v>Whitey</v>
          </cell>
          <cell r="I596" t="str">
            <v>300 cc</v>
          </cell>
          <cell r="J596">
            <v>37063</v>
          </cell>
          <cell r="K596" t="str">
            <v>-</v>
          </cell>
          <cell r="L596">
            <v>1354.9</v>
          </cell>
          <cell r="M596">
            <v>145.69999999999999</v>
          </cell>
          <cell r="N596">
            <v>37306</v>
          </cell>
          <cell r="O596" t="str">
            <v/>
          </cell>
          <cell r="P596" t="str">
            <v/>
          </cell>
          <cell r="Q596" t="str">
            <v>A Budi</v>
          </cell>
          <cell r="R596" t="str">
            <v>Mar 2/02</v>
          </cell>
          <cell r="S596" t="str">
            <v>RDT 0123</v>
          </cell>
          <cell r="T596" t="str">
            <v>Schlumberger Cilandak</v>
          </cell>
          <cell r="U596" t="str">
            <v>BS &amp; AB</v>
          </cell>
          <cell r="V596" t="str">
            <v/>
          </cell>
          <cell r="W596" t="str">
            <v/>
          </cell>
          <cell r="X596" t="str">
            <v/>
          </cell>
          <cell r="Y596" t="str">
            <v/>
          </cell>
          <cell r="Z596" t="str">
            <v/>
          </cell>
          <cell r="AA596" t="str">
            <v>Cylinders Rack B-1</v>
          </cell>
          <cell r="AB596" t="str">
            <v>bottle sample pressure 2200 psig</v>
          </cell>
          <cell r="AC596" t="str">
            <v>2002-016</v>
          </cell>
        </row>
        <row r="597">
          <cell r="A597">
            <v>593</v>
          </cell>
          <cell r="B597" t="str">
            <v>KODECO ENERGY COMPANY LTD.</v>
          </cell>
          <cell r="C597" t="str">
            <v>KE-40-1</v>
          </cell>
          <cell r="D597" t="str">
            <v/>
          </cell>
          <cell r="E597" t="str">
            <v>3776 .9 ft</v>
          </cell>
          <cell r="F597" t="str">
            <v>BHS GAS</v>
          </cell>
          <cell r="G597" t="str">
            <v>N 59</v>
          </cell>
          <cell r="H597" t="str">
            <v>Whitey</v>
          </cell>
          <cell r="I597" t="str">
            <v>300 cc</v>
          </cell>
          <cell r="J597">
            <v>37062</v>
          </cell>
          <cell r="K597" t="str">
            <v>-</v>
          </cell>
          <cell r="L597">
            <v>1652.2</v>
          </cell>
          <cell r="M597">
            <v>160.9</v>
          </cell>
          <cell r="N597">
            <v>37069</v>
          </cell>
          <cell r="O597">
            <v>2400</v>
          </cell>
          <cell r="P597">
            <v>72</v>
          </cell>
          <cell r="Q597" t="str">
            <v>Supriyanto</v>
          </cell>
          <cell r="R597">
            <v>37069</v>
          </cell>
          <cell r="S597" t="str">
            <v>RDT 0121</v>
          </cell>
          <cell r="T597" t="str">
            <v>Schlumberger Cilandak</v>
          </cell>
          <cell r="U597" t="str">
            <v>BS &amp; AB</v>
          </cell>
          <cell r="V597" t="str">
            <v/>
          </cell>
          <cell r="W597" t="str">
            <v/>
          </cell>
          <cell r="X597" t="str">
            <v/>
          </cell>
          <cell r="Y597" t="str">
            <v/>
          </cell>
          <cell r="Z597" t="str">
            <v/>
          </cell>
          <cell r="AA597" t="str">
            <v>Cylinders Rack B-1</v>
          </cell>
          <cell r="AB597" t="str">
            <v>bottle sample pressure 2400 psig</v>
          </cell>
          <cell r="AC597" t="str">
            <v>2002-017</v>
          </cell>
        </row>
        <row r="598">
          <cell r="A598">
            <v>594</v>
          </cell>
          <cell r="B598" t="str">
            <v>KODECO ENERGY COMPANY LTD.</v>
          </cell>
          <cell r="C598" t="str">
            <v>KE-40-1</v>
          </cell>
          <cell r="D598" t="str">
            <v/>
          </cell>
          <cell r="E598" t="str">
            <v>3079.0 ft</v>
          </cell>
          <cell r="F598" t="str">
            <v>BHS GAS</v>
          </cell>
          <cell r="G598" t="str">
            <v>N 360</v>
          </cell>
          <cell r="H598" t="str">
            <v>Whitey</v>
          </cell>
          <cell r="I598" t="str">
            <v>300 cc</v>
          </cell>
          <cell r="J598">
            <v>37063</v>
          </cell>
          <cell r="K598" t="str">
            <v>-</v>
          </cell>
          <cell r="L598">
            <v>1353</v>
          </cell>
          <cell r="M598">
            <v>146.19999999999999</v>
          </cell>
          <cell r="N598">
            <v>37069</v>
          </cell>
          <cell r="O598">
            <v>1750</v>
          </cell>
          <cell r="P598">
            <v>72</v>
          </cell>
          <cell r="Q598" t="str">
            <v>Supriyanto</v>
          </cell>
          <cell r="R598">
            <v>37069</v>
          </cell>
          <cell r="S598" t="str">
            <v>RDT 0068</v>
          </cell>
          <cell r="T598" t="str">
            <v>Schlumberger Cilandak</v>
          </cell>
          <cell r="U598" t="str">
            <v>BS &amp; AB</v>
          </cell>
          <cell r="V598" t="str">
            <v/>
          </cell>
          <cell r="W598" t="str">
            <v/>
          </cell>
          <cell r="X598" t="str">
            <v/>
          </cell>
          <cell r="Y598" t="str">
            <v/>
          </cell>
          <cell r="Z598" t="str">
            <v/>
          </cell>
          <cell r="AA598" t="str">
            <v>Cylinders Rack B-1</v>
          </cell>
          <cell r="AB598" t="str">
            <v>bottle sample pressure 2200 psig</v>
          </cell>
          <cell r="AC598" t="str">
            <v>2002-017</v>
          </cell>
        </row>
        <row r="599">
          <cell r="A599">
            <v>595</v>
          </cell>
          <cell r="B599" t="str">
            <v>KODECO ENERGY COMPANY LTD.</v>
          </cell>
          <cell r="C599" t="str">
            <v>KE-40-1</v>
          </cell>
          <cell r="D599" t="str">
            <v/>
          </cell>
          <cell r="E599" t="str">
            <v>2073 ft</v>
          </cell>
          <cell r="F599" t="str">
            <v>BHS Water</v>
          </cell>
          <cell r="G599">
            <v>2681</v>
          </cell>
          <cell r="H599" t="str">
            <v>Whitey</v>
          </cell>
          <cell r="I599" t="str">
            <v>300 cc</v>
          </cell>
          <cell r="J599">
            <v>37059</v>
          </cell>
          <cell r="K599" t="str">
            <v>-</v>
          </cell>
          <cell r="L599">
            <v>879.48</v>
          </cell>
          <cell r="M599">
            <v>125</v>
          </cell>
          <cell r="N599">
            <v>37069</v>
          </cell>
          <cell r="O599">
            <v>0</v>
          </cell>
          <cell r="P599">
            <v>72</v>
          </cell>
          <cell r="Q599" t="str">
            <v>Supriyanto</v>
          </cell>
          <cell r="R599">
            <v>37069</v>
          </cell>
          <cell r="S599" t="str">
            <v>RDT 069</v>
          </cell>
          <cell r="T599" t="str">
            <v>Schlumberger Cilandak</v>
          </cell>
          <cell r="U599" t="str">
            <v>BS &amp; AB</v>
          </cell>
          <cell r="V599" t="str">
            <v/>
          </cell>
          <cell r="W599" t="str">
            <v/>
          </cell>
          <cell r="X599" t="str">
            <v/>
          </cell>
          <cell r="Y599" t="str">
            <v/>
          </cell>
          <cell r="Z599" t="str">
            <v/>
          </cell>
          <cell r="AA599" t="str">
            <v>Cylinders Rack B-1</v>
          </cell>
          <cell r="AB599" t="str">
            <v>litle water</v>
          </cell>
          <cell r="AC599" t="str">
            <v>2002-017</v>
          </cell>
        </row>
        <row r="600">
          <cell r="A600">
            <v>596</v>
          </cell>
          <cell r="B600" t="str">
            <v>KODECO ENERGY COMPANY LTD.</v>
          </cell>
          <cell r="C600" t="str">
            <v>KE-40-1</v>
          </cell>
          <cell r="D600" t="str">
            <v/>
          </cell>
          <cell r="E600" t="str">
            <v/>
          </cell>
          <cell r="F600" t="str">
            <v>Sep Oil</v>
          </cell>
          <cell r="G600" t="str">
            <v>69A2076</v>
          </cell>
          <cell r="H600" t="str">
            <v>Whitey</v>
          </cell>
          <cell r="I600" t="str">
            <v>300 cc</v>
          </cell>
          <cell r="J600">
            <v>37069</v>
          </cell>
          <cell r="K600" t="str">
            <v>23:30 - 23:50</v>
          </cell>
          <cell r="L600">
            <v>155</v>
          </cell>
          <cell r="M600">
            <v>90</v>
          </cell>
          <cell r="N600">
            <v>37088</v>
          </cell>
          <cell r="O600">
            <v>155</v>
          </cell>
          <cell r="P600">
            <v>95</v>
          </cell>
          <cell r="Q600" t="str">
            <v>Supriyanto</v>
          </cell>
          <cell r="R600" t="str">
            <v xml:space="preserve"> </v>
          </cell>
          <cell r="S600" t="str">
            <v>A-0826</v>
          </cell>
          <cell r="T600" t="str">
            <v>Schlumberger Cilandak</v>
          </cell>
          <cell r="U600" t="str">
            <v>BS &amp; AB</v>
          </cell>
          <cell r="V600" t="str">
            <v/>
          </cell>
          <cell r="W600" t="str">
            <v/>
          </cell>
          <cell r="X600" t="str">
            <v/>
          </cell>
          <cell r="Y600" t="str">
            <v/>
          </cell>
          <cell r="Z600" t="str">
            <v/>
          </cell>
          <cell r="AA600" t="str">
            <v>Cylinders Rack B-1</v>
          </cell>
          <cell r="AB600" t="str">
            <v xml:space="preserve"> </v>
          </cell>
          <cell r="AC600" t="str">
            <v>2002-017</v>
          </cell>
        </row>
        <row r="601">
          <cell r="A601">
            <v>597</v>
          </cell>
          <cell r="B601" t="str">
            <v>GULF RESOURCES (KAKAP) LTD.</v>
          </cell>
          <cell r="C601" t="str">
            <v>KF SALES GAS</v>
          </cell>
          <cell r="D601" t="str">
            <v/>
          </cell>
          <cell r="E601" t="str">
            <v/>
          </cell>
          <cell r="F601" t="str">
            <v>Sep Gas</v>
          </cell>
          <cell r="G601" t="str">
            <v>CL 0115</v>
          </cell>
          <cell r="H601" t="str">
            <v>Whitey</v>
          </cell>
          <cell r="I601" t="str">
            <v>300 cc</v>
          </cell>
          <cell r="J601">
            <v>37069</v>
          </cell>
          <cell r="K601" t="str">
            <v>22:30 - 22:50</v>
          </cell>
          <cell r="L601">
            <v>155</v>
          </cell>
          <cell r="M601">
            <v>90</v>
          </cell>
          <cell r="N601">
            <v>37088</v>
          </cell>
          <cell r="O601">
            <v>155</v>
          </cell>
          <cell r="P601">
            <v>95</v>
          </cell>
          <cell r="Q601" t="str">
            <v>Supriyanto</v>
          </cell>
          <cell r="R601" t="str">
            <v>Mar 2/02</v>
          </cell>
          <cell r="S601" t="str">
            <v>A-1425</v>
          </cell>
          <cell r="T601" t="str">
            <v>Schlumberger Cilandak</v>
          </cell>
          <cell r="U601" t="str">
            <v>BS &amp; AB</v>
          </cell>
          <cell r="V601" t="str">
            <v/>
          </cell>
          <cell r="W601" t="str">
            <v/>
          </cell>
          <cell r="X601" t="str">
            <v/>
          </cell>
          <cell r="Y601" t="str">
            <v/>
          </cell>
          <cell r="Z601" t="str">
            <v/>
          </cell>
          <cell r="AA601" t="str">
            <v>Cylinders Rack B-1</v>
          </cell>
          <cell r="AC601" t="str">
            <v>2002-018</v>
          </cell>
        </row>
        <row r="602">
          <cell r="A602">
            <v>598</v>
          </cell>
          <cell r="B602" t="str">
            <v>GULF RESOURCES (KAKAP) LTD.</v>
          </cell>
          <cell r="C602" t="str">
            <v>KF SALES GAS</v>
          </cell>
          <cell r="D602" t="str">
            <v/>
          </cell>
          <cell r="E602" t="str">
            <v/>
          </cell>
          <cell r="F602" t="str">
            <v>Sep Gas</v>
          </cell>
          <cell r="G602" t="str">
            <v>CLI C-006</v>
          </cell>
          <cell r="H602" t="str">
            <v>Whitey</v>
          </cell>
          <cell r="I602" t="str">
            <v>300 cc</v>
          </cell>
          <cell r="J602">
            <v>37069</v>
          </cell>
          <cell r="K602" t="str">
            <v>20:30 - 20:50</v>
          </cell>
          <cell r="L602">
            <v>230</v>
          </cell>
          <cell r="M602">
            <v>86</v>
          </cell>
          <cell r="N602">
            <v>37088</v>
          </cell>
          <cell r="O602">
            <v>230</v>
          </cell>
          <cell r="P602">
            <v>95</v>
          </cell>
          <cell r="Q602" t="str">
            <v>Supriyanto</v>
          </cell>
          <cell r="R602" t="str">
            <v>Mar 2/02</v>
          </cell>
          <cell r="S602" t="str">
            <v>A-1100</v>
          </cell>
          <cell r="T602" t="str">
            <v>Schlumberger Cilandak</v>
          </cell>
          <cell r="U602" t="str">
            <v>BS &amp; AB</v>
          </cell>
          <cell r="V602" t="str">
            <v/>
          </cell>
          <cell r="W602" t="str">
            <v/>
          </cell>
          <cell r="X602" t="str">
            <v/>
          </cell>
          <cell r="Y602" t="str">
            <v/>
          </cell>
          <cell r="Z602" t="str">
            <v/>
          </cell>
          <cell r="AA602" t="str">
            <v>Cylinders Rack B-1</v>
          </cell>
          <cell r="AC602" t="str">
            <v>2002-018</v>
          </cell>
        </row>
        <row r="603">
          <cell r="A603">
            <v>599</v>
          </cell>
          <cell r="B603" t="str">
            <v>CONOCO INDONESIA INC.</v>
          </cell>
          <cell r="C603" t="str">
            <v>Keong - 2</v>
          </cell>
          <cell r="D603" t="str">
            <v>Dst - 1</v>
          </cell>
          <cell r="E603" t="str">
            <v/>
          </cell>
          <cell r="F603" t="str">
            <v>Sep Gas</v>
          </cell>
          <cell r="G603" t="str">
            <v>05EKO00</v>
          </cell>
          <cell r="H603" t="str">
            <v>Whitey</v>
          </cell>
          <cell r="I603" t="str">
            <v>300 cc</v>
          </cell>
          <cell r="J603" t="str">
            <v>Feb 10. 2002</v>
          </cell>
          <cell r="K603" t="str">
            <v>03:30</v>
          </cell>
          <cell r="L603">
            <v>446.1</v>
          </cell>
          <cell r="M603">
            <v>119.7</v>
          </cell>
          <cell r="N603">
            <v>37067</v>
          </cell>
          <cell r="O603" t="str">
            <v/>
          </cell>
          <cell r="P603" t="str">
            <v/>
          </cell>
          <cell r="Q603" t="str">
            <v>-</v>
          </cell>
          <cell r="R603" t="str">
            <v>-</v>
          </cell>
          <cell r="S603" t="str">
            <v>-</v>
          </cell>
          <cell r="T603" t="str">
            <v>-</v>
          </cell>
          <cell r="U603" t="str">
            <v>-</v>
          </cell>
          <cell r="V603" t="str">
            <v/>
          </cell>
          <cell r="W603" t="str">
            <v/>
          </cell>
          <cell r="X603" t="str">
            <v/>
          </cell>
          <cell r="Y603" t="str">
            <v/>
          </cell>
          <cell r="Z603" t="str">
            <v/>
          </cell>
          <cell r="AA603" t="str">
            <v>Cylinders Rack B-1</v>
          </cell>
          <cell r="AC603" t="str">
            <v>2002-021</v>
          </cell>
        </row>
        <row r="604">
          <cell r="A604">
            <v>600</v>
          </cell>
          <cell r="B604" t="str">
            <v>CONOCO INDONESIA INC.</v>
          </cell>
          <cell r="C604" t="str">
            <v>Keong - 2</v>
          </cell>
          <cell r="D604" t="str">
            <v>Dst - 1</v>
          </cell>
          <cell r="E604" t="str">
            <v/>
          </cell>
          <cell r="F604" t="str">
            <v>Sep Gas</v>
          </cell>
          <cell r="G604" t="str">
            <v>CLI 0035</v>
          </cell>
          <cell r="H604" t="str">
            <v>1800 Psi</v>
          </cell>
          <cell r="I604" t="str">
            <v>500 cc</v>
          </cell>
          <cell r="J604" t="str">
            <v>Feb 10. 2002</v>
          </cell>
          <cell r="K604" t="str">
            <v>04:10</v>
          </cell>
          <cell r="L604">
            <v>449.8</v>
          </cell>
          <cell r="M604">
            <v>120.3</v>
          </cell>
          <cell r="N604">
            <v>37067</v>
          </cell>
          <cell r="O604" t="str">
            <v/>
          </cell>
          <cell r="P604" t="str">
            <v/>
          </cell>
          <cell r="Q604" t="str">
            <v>-</v>
          </cell>
          <cell r="R604" t="str">
            <v>-</v>
          </cell>
          <cell r="S604" t="str">
            <v>-</v>
          </cell>
          <cell r="T604" t="str">
            <v>-</v>
          </cell>
          <cell r="U604" t="str">
            <v>-</v>
          </cell>
          <cell r="V604" t="str">
            <v/>
          </cell>
          <cell r="W604" t="str">
            <v/>
          </cell>
          <cell r="X604" t="str">
            <v/>
          </cell>
          <cell r="Y604" t="str">
            <v/>
          </cell>
          <cell r="Z604" t="str">
            <v/>
          </cell>
          <cell r="AA604" t="str">
            <v>Cylinders Rack B-1</v>
          </cell>
          <cell r="AC604" t="str">
            <v>2002-021</v>
          </cell>
        </row>
        <row r="605">
          <cell r="A605">
            <v>601</v>
          </cell>
          <cell r="B605" t="str">
            <v>CONOCO INDONESIA INC.</v>
          </cell>
          <cell r="C605" t="str">
            <v>Keong - 2</v>
          </cell>
          <cell r="D605" t="str">
            <v>Dst - 1</v>
          </cell>
          <cell r="E605" t="str">
            <v/>
          </cell>
          <cell r="F605" t="str">
            <v>Sep Gas</v>
          </cell>
          <cell r="G605" t="str">
            <v>RFL AB01</v>
          </cell>
          <cell r="H605" t="str">
            <v>1800 Psi</v>
          </cell>
          <cell r="I605" t="str">
            <v>300 cc</v>
          </cell>
          <cell r="J605" t="str">
            <v>Feb 10. 2002</v>
          </cell>
          <cell r="K605" t="str">
            <v>09:45</v>
          </cell>
          <cell r="L605">
            <v>457</v>
          </cell>
          <cell r="M605">
            <v>116.9</v>
          </cell>
          <cell r="N605">
            <v>37067</v>
          </cell>
          <cell r="O605" t="str">
            <v/>
          </cell>
          <cell r="P605" t="str">
            <v/>
          </cell>
          <cell r="Q605" t="str">
            <v>-</v>
          </cell>
          <cell r="R605" t="str">
            <v>-</v>
          </cell>
          <cell r="S605" t="str">
            <v>-</v>
          </cell>
          <cell r="T605" t="str">
            <v>-</v>
          </cell>
          <cell r="U605" t="str">
            <v>-</v>
          </cell>
          <cell r="V605" t="str">
            <v/>
          </cell>
          <cell r="W605" t="str">
            <v/>
          </cell>
          <cell r="X605" t="str">
            <v/>
          </cell>
          <cell r="Y605" t="str">
            <v/>
          </cell>
          <cell r="Z605" t="str">
            <v/>
          </cell>
          <cell r="AA605" t="str">
            <v>Cylinders Rack B-1</v>
          </cell>
          <cell r="AC605" t="str">
            <v>2002-021</v>
          </cell>
        </row>
        <row r="606">
          <cell r="A606">
            <v>602</v>
          </cell>
          <cell r="B606" t="str">
            <v>CONOCO INDONESIA INC.</v>
          </cell>
          <cell r="C606" t="str">
            <v>Keong - 2</v>
          </cell>
          <cell r="D606" t="str">
            <v>Dst - 1</v>
          </cell>
          <cell r="E606" t="str">
            <v/>
          </cell>
          <cell r="F606" t="str">
            <v>Sep OIL</v>
          </cell>
          <cell r="G606" t="str">
            <v>CO-02</v>
          </cell>
          <cell r="H606" t="str">
            <v>Whitey</v>
          </cell>
          <cell r="I606" t="str">
            <v>300 cc</v>
          </cell>
          <cell r="J606" t="str">
            <v>Feb 10. 2002</v>
          </cell>
          <cell r="K606" t="str">
            <v>10:20</v>
          </cell>
          <cell r="L606">
            <v>456.9</v>
          </cell>
          <cell r="M606">
            <v>116.8</v>
          </cell>
          <cell r="N606">
            <v>37084</v>
          </cell>
          <cell r="O606" t="str">
            <v/>
          </cell>
          <cell r="P606" t="str">
            <v/>
          </cell>
          <cell r="Q606" t="str">
            <v>-</v>
          </cell>
          <cell r="R606" t="str">
            <v>Mar 2/02</v>
          </cell>
          <cell r="S606" t="str">
            <v>W3-523</v>
          </cell>
          <cell r="T606" t="str">
            <v>Halliburton</v>
          </cell>
          <cell r="U606" t="str">
            <v>BS &amp; AB</v>
          </cell>
          <cell r="V606" t="str">
            <v/>
          </cell>
          <cell r="W606" t="str">
            <v/>
          </cell>
          <cell r="X606" t="str">
            <v/>
          </cell>
          <cell r="Y606" t="str">
            <v/>
          </cell>
          <cell r="Z606" t="str">
            <v/>
          </cell>
          <cell r="AA606" t="str">
            <v>Cylinders Rack B-1</v>
          </cell>
          <cell r="AC606" t="str">
            <v>2002-021</v>
          </cell>
        </row>
        <row r="607">
          <cell r="A607">
            <v>603</v>
          </cell>
          <cell r="B607" t="str">
            <v>CONOCO INDONESIA INC.</v>
          </cell>
          <cell r="C607" t="str">
            <v>Keong - 2</v>
          </cell>
          <cell r="D607" t="str">
            <v>Dst - 1</v>
          </cell>
          <cell r="E607" t="str">
            <v/>
          </cell>
          <cell r="F607" t="str">
            <v>Sep Gas</v>
          </cell>
          <cell r="G607" t="str">
            <v>CO-03</v>
          </cell>
          <cell r="H607" t="str">
            <v>Whitey</v>
          </cell>
          <cell r="I607" t="str">
            <v>300 cc</v>
          </cell>
          <cell r="J607" t="str">
            <v>Feb 10. 2002</v>
          </cell>
          <cell r="K607" t="str">
            <v>10:55</v>
          </cell>
          <cell r="L607">
            <v>456.5</v>
          </cell>
          <cell r="M607">
            <v>117.1</v>
          </cell>
          <cell r="N607">
            <v>37084</v>
          </cell>
          <cell r="O607" t="str">
            <v/>
          </cell>
          <cell r="P607" t="str">
            <v/>
          </cell>
          <cell r="Q607" t="str">
            <v>-</v>
          </cell>
          <cell r="R607" t="str">
            <v>Mar 2/02</v>
          </cell>
          <cell r="S607" t="str">
            <v>1347A</v>
          </cell>
          <cell r="T607" t="str">
            <v>Halliburton</v>
          </cell>
          <cell r="U607" t="str">
            <v>BS &amp; AB</v>
          </cell>
          <cell r="V607" t="str">
            <v/>
          </cell>
          <cell r="W607" t="str">
            <v/>
          </cell>
          <cell r="X607" t="str">
            <v/>
          </cell>
          <cell r="Y607" t="str">
            <v/>
          </cell>
          <cell r="Z607" t="str">
            <v/>
          </cell>
          <cell r="AA607" t="str">
            <v>Cylinders Rack B-1</v>
          </cell>
          <cell r="AB607" t="str">
            <v xml:space="preserve"> This 4106-A Hold for study</v>
          </cell>
          <cell r="AC607" t="str">
            <v>2001-076</v>
          </cell>
        </row>
        <row r="608">
          <cell r="A608">
            <v>604</v>
          </cell>
          <cell r="B608" t="str">
            <v>GULF RESOURCES (GRISSIK) LTD.</v>
          </cell>
          <cell r="C608" t="str">
            <v>Liquid propane sample</v>
          </cell>
          <cell r="D608" t="str">
            <v/>
          </cell>
          <cell r="E608" t="str">
            <v/>
          </cell>
          <cell r="F608" t="str">
            <v>Sep OIL</v>
          </cell>
          <cell r="G608" t="str">
            <v>RFL-13</v>
          </cell>
          <cell r="H608" t="str">
            <v/>
          </cell>
          <cell r="I608" t="str">
            <v/>
          </cell>
          <cell r="J608" t="str">
            <v>Feb. 10. 2002</v>
          </cell>
          <cell r="K608" t="str">
            <v>15:35</v>
          </cell>
          <cell r="L608">
            <v>239</v>
          </cell>
          <cell r="M608">
            <v>232</v>
          </cell>
          <cell r="N608">
            <v>37084</v>
          </cell>
          <cell r="O608" t="str">
            <v/>
          </cell>
          <cell r="P608" t="str">
            <v/>
          </cell>
          <cell r="Q608" t="str">
            <v>-</v>
          </cell>
          <cell r="R608" t="str">
            <v/>
          </cell>
          <cell r="S608" t="str">
            <v>W3-631</v>
          </cell>
          <cell r="T608" t="str">
            <v>Corelab</v>
          </cell>
          <cell r="U608" t="str">
            <v/>
          </cell>
          <cell r="V608" t="str">
            <v/>
          </cell>
          <cell r="W608" t="str">
            <v/>
          </cell>
          <cell r="X608" t="str">
            <v/>
          </cell>
          <cell r="Y608" t="str">
            <v/>
          </cell>
          <cell r="Z608" t="str">
            <v/>
          </cell>
          <cell r="AA608" t="str">
            <v/>
          </cell>
          <cell r="AB608" t="str">
            <v/>
          </cell>
          <cell r="AC608" t="str">
            <v>2001-076</v>
          </cell>
        </row>
        <row r="609">
          <cell r="A609">
            <v>605</v>
          </cell>
          <cell r="B609" t="str">
            <v>PGN TRANS SUMATRA TENGAH</v>
          </cell>
          <cell r="C609" t="str">
            <v>PCV Duri Metering</v>
          </cell>
          <cell r="D609" t="str">
            <v/>
          </cell>
          <cell r="E609" t="str">
            <v/>
          </cell>
          <cell r="F609" t="str">
            <v>Sep Gas</v>
          </cell>
          <cell r="G609" t="str">
            <v>1733-A</v>
          </cell>
          <cell r="H609" t="str">
            <v/>
          </cell>
          <cell r="I609" t="str">
            <v/>
          </cell>
          <cell r="J609">
            <v>37312</v>
          </cell>
          <cell r="K609" t="str">
            <v>17:00</v>
          </cell>
          <cell r="L609">
            <v>435</v>
          </cell>
          <cell r="M609" t="str">
            <v>-</v>
          </cell>
          <cell r="N609">
            <v>37084</v>
          </cell>
          <cell r="O609" t="str">
            <v/>
          </cell>
          <cell r="P609" t="str">
            <v/>
          </cell>
          <cell r="Q609" t="str">
            <v>-</v>
          </cell>
          <cell r="R609" t="str">
            <v>-</v>
          </cell>
          <cell r="S609" t="str">
            <v>3273A</v>
          </cell>
          <cell r="T609" t="str">
            <v>Halliburton</v>
          </cell>
          <cell r="U609" t="str">
            <v>-</v>
          </cell>
          <cell r="V609" t="str">
            <v/>
          </cell>
          <cell r="W609" t="str">
            <v/>
          </cell>
          <cell r="X609" t="str">
            <v/>
          </cell>
          <cell r="Y609" t="str">
            <v/>
          </cell>
          <cell r="Z609" t="str">
            <v/>
          </cell>
          <cell r="AA609" t="str">
            <v>GC room</v>
          </cell>
          <cell r="AB609" t="str">
            <v>with Lube Oil - 1 Gallon</v>
          </cell>
          <cell r="AC609" t="str">
            <v>2001-076</v>
          </cell>
        </row>
        <row r="610">
          <cell r="A610">
            <v>606</v>
          </cell>
          <cell r="B610" t="str">
            <v>GULF RESOURCES (RAMBA) LTD.</v>
          </cell>
          <cell r="C610" t="str">
            <v>SUBAN-7</v>
          </cell>
          <cell r="D610" t="str">
            <v/>
          </cell>
          <cell r="E610" t="str">
            <v>2817-2823 FT</v>
          </cell>
          <cell r="F610" t="str">
            <v>Sep Gas</v>
          </cell>
          <cell r="G610" t="str">
            <v/>
          </cell>
          <cell r="H610" t="str">
            <v/>
          </cell>
          <cell r="I610" t="str">
            <v/>
          </cell>
          <cell r="J610" t="str">
            <v>02/19/02</v>
          </cell>
          <cell r="K610" t="str">
            <v>13:15</v>
          </cell>
          <cell r="L610" t="str">
            <v>458 psia</v>
          </cell>
          <cell r="M610">
            <v>201</v>
          </cell>
          <cell r="N610">
            <v>37084</v>
          </cell>
          <cell r="O610">
            <v>298</v>
          </cell>
          <cell r="P610">
            <v>73</v>
          </cell>
          <cell r="Q610" t="str">
            <v>-</v>
          </cell>
          <cell r="R610" t="str">
            <v/>
          </cell>
          <cell r="S610" t="str">
            <v>3269A</v>
          </cell>
          <cell r="T610" t="str">
            <v>Halliburton</v>
          </cell>
          <cell r="U610" t="str">
            <v/>
          </cell>
          <cell r="V610" t="str">
            <v/>
          </cell>
          <cell r="W610" t="str">
            <v/>
          </cell>
          <cell r="X610" t="str">
            <v/>
          </cell>
          <cell r="Y610" t="str">
            <v/>
          </cell>
          <cell r="Z610" t="str">
            <v/>
          </cell>
          <cell r="AA610" t="str">
            <v>Rack B-2</v>
          </cell>
          <cell r="AB610" t="str">
            <v/>
          </cell>
          <cell r="AC610" t="str">
            <v>2001-076</v>
          </cell>
        </row>
        <row r="611">
          <cell r="A611">
            <v>607</v>
          </cell>
          <cell r="B611" t="str">
            <v>GULF RESOURCES (RAMBA) LTD.</v>
          </cell>
          <cell r="C611" t="str">
            <v>SUBAN-7</v>
          </cell>
          <cell r="D611" t="str">
            <v/>
          </cell>
          <cell r="E611" t="str">
            <v/>
          </cell>
          <cell r="F611" t="str">
            <v>Sep Gas</v>
          </cell>
          <cell r="G611" t="str">
            <v/>
          </cell>
          <cell r="H611" t="str">
            <v/>
          </cell>
          <cell r="I611" t="str">
            <v/>
          </cell>
          <cell r="J611" t="str">
            <v>02/18/02</v>
          </cell>
          <cell r="K611" t="str">
            <v>10:00</v>
          </cell>
          <cell r="L611" t="str">
            <v>222.2 psia</v>
          </cell>
          <cell r="M611">
            <v>146.9</v>
          </cell>
          <cell r="N611">
            <v>37084</v>
          </cell>
          <cell r="O611">
            <v>162</v>
          </cell>
          <cell r="P611">
            <v>73</v>
          </cell>
          <cell r="Q611" t="str">
            <v>-</v>
          </cell>
          <cell r="R611" t="str">
            <v/>
          </cell>
          <cell r="S611" t="str">
            <v>3225A</v>
          </cell>
          <cell r="T611" t="str">
            <v>Halliburton</v>
          </cell>
          <cell r="U611" t="str">
            <v/>
          </cell>
          <cell r="V611" t="str">
            <v/>
          </cell>
          <cell r="W611" t="str">
            <v/>
          </cell>
          <cell r="X611" t="str">
            <v/>
          </cell>
          <cell r="Y611" t="str">
            <v/>
          </cell>
          <cell r="Z611" t="str">
            <v/>
          </cell>
          <cell r="AA611" t="str">
            <v>Rack B-2</v>
          </cell>
          <cell r="AB611" t="str">
            <v/>
          </cell>
          <cell r="AC611" t="str">
            <v>2001-076</v>
          </cell>
        </row>
        <row r="612">
          <cell r="A612">
            <v>608</v>
          </cell>
          <cell r="B612" t="str">
            <v>GULF RESOURCES (RAMBA) LTD.</v>
          </cell>
          <cell r="C612" t="str">
            <v>SUBAN-7</v>
          </cell>
          <cell r="D612" t="str">
            <v/>
          </cell>
          <cell r="E612" t="str">
            <v/>
          </cell>
          <cell r="F612" t="str">
            <v>Sep Gas</v>
          </cell>
          <cell r="G612" t="str">
            <v/>
          </cell>
          <cell r="H612" t="str">
            <v/>
          </cell>
          <cell r="I612" t="str">
            <v/>
          </cell>
          <cell r="J612" t="str">
            <v>02/18/02</v>
          </cell>
          <cell r="K612" t="str">
            <v>11:15</v>
          </cell>
          <cell r="L612" t="str">
            <v>222 psia</v>
          </cell>
          <cell r="M612">
            <v>147</v>
          </cell>
          <cell r="N612">
            <v>37084</v>
          </cell>
          <cell r="O612">
            <v>171</v>
          </cell>
          <cell r="P612">
            <v>73</v>
          </cell>
          <cell r="Q612" t="str">
            <v>-</v>
          </cell>
          <cell r="R612" t="str">
            <v/>
          </cell>
          <cell r="S612" t="str">
            <v>3062A</v>
          </cell>
          <cell r="T612" t="str">
            <v>Halliburton</v>
          </cell>
          <cell r="U612" t="str">
            <v/>
          </cell>
          <cell r="V612" t="str">
            <v/>
          </cell>
          <cell r="W612" t="str">
            <v/>
          </cell>
          <cell r="X612" t="str">
            <v/>
          </cell>
          <cell r="Y612" t="str">
            <v/>
          </cell>
          <cell r="Z612" t="str">
            <v/>
          </cell>
          <cell r="AA612" t="str">
            <v>Rack B-2</v>
          </cell>
          <cell r="AB612" t="str">
            <v/>
          </cell>
          <cell r="AC612" t="str">
            <v>2001-076</v>
          </cell>
        </row>
        <row r="613">
          <cell r="A613">
            <v>609</v>
          </cell>
          <cell r="B613" t="str">
            <v>GULF RESOURCES (RAMBA) LTD.</v>
          </cell>
          <cell r="C613" t="str">
            <v>SUBAN-7</v>
          </cell>
          <cell r="D613" t="str">
            <v/>
          </cell>
          <cell r="E613" t="str">
            <v/>
          </cell>
          <cell r="F613" t="str">
            <v>Sep OIL</v>
          </cell>
          <cell r="G613" t="str">
            <v/>
          </cell>
          <cell r="H613" t="str">
            <v/>
          </cell>
          <cell r="I613" t="str">
            <v/>
          </cell>
          <cell r="J613">
            <v>37312</v>
          </cell>
          <cell r="K613" t="str">
            <v>17:00</v>
          </cell>
          <cell r="L613">
            <v>435</v>
          </cell>
          <cell r="M613" t="str">
            <v>-</v>
          </cell>
          <cell r="N613">
            <v>37084</v>
          </cell>
          <cell r="O613">
            <v>210</v>
          </cell>
          <cell r="P613">
            <v>120</v>
          </cell>
          <cell r="Q613" t="str">
            <v>-</v>
          </cell>
          <cell r="R613" t="str">
            <v/>
          </cell>
          <cell r="S613" t="str">
            <v>WIA7560</v>
          </cell>
          <cell r="T613" t="str">
            <v>Halliburton</v>
          </cell>
          <cell r="U613" t="str">
            <v/>
          </cell>
          <cell r="V613" t="str">
            <v/>
          </cell>
          <cell r="W613" t="str">
            <v/>
          </cell>
          <cell r="X613" t="str">
            <v/>
          </cell>
          <cell r="Y613" t="str">
            <v/>
          </cell>
          <cell r="Z613" t="str">
            <v/>
          </cell>
          <cell r="AA613" t="str">
            <v>GC room</v>
          </cell>
          <cell r="AB613" t="str">
            <v>with Lube Oil - 1 Gallon</v>
          </cell>
          <cell r="AC613" t="str">
            <v>2001-076</v>
          </cell>
        </row>
        <row r="614">
          <cell r="A614">
            <v>610</v>
          </cell>
          <cell r="B614" t="str">
            <v>GULF RESOURCES (RAMBA) LTD.</v>
          </cell>
          <cell r="C614" t="str">
            <v>SUBAN-7</v>
          </cell>
          <cell r="D614" t="str">
            <v/>
          </cell>
          <cell r="E614" t="str">
            <v/>
          </cell>
          <cell r="F614" t="str">
            <v>Sep OIL</v>
          </cell>
          <cell r="G614" t="str">
            <v/>
          </cell>
          <cell r="H614" t="str">
            <v/>
          </cell>
          <cell r="I614" t="str">
            <v/>
          </cell>
          <cell r="J614" t="str">
            <v>02/18/02</v>
          </cell>
          <cell r="K614" t="str">
            <v>10:30</v>
          </cell>
          <cell r="L614" t="str">
            <v>222,2 psia</v>
          </cell>
          <cell r="M614">
            <v>146.9</v>
          </cell>
          <cell r="N614">
            <v>37084</v>
          </cell>
          <cell r="O614">
            <v>220</v>
          </cell>
          <cell r="P614">
            <v>120</v>
          </cell>
          <cell r="Q614" t="str">
            <v>-</v>
          </cell>
          <cell r="R614" t="str">
            <v/>
          </cell>
          <cell r="S614" t="str">
            <v>WIE 3867</v>
          </cell>
          <cell r="T614" t="str">
            <v>Halliburton</v>
          </cell>
          <cell r="U614" t="str">
            <v/>
          </cell>
          <cell r="V614" t="str">
            <v/>
          </cell>
          <cell r="W614" t="str">
            <v/>
          </cell>
          <cell r="X614" t="str">
            <v/>
          </cell>
          <cell r="Y614" t="str">
            <v/>
          </cell>
          <cell r="Z614" t="str">
            <v/>
          </cell>
          <cell r="AA614" t="str">
            <v>Rack B-2</v>
          </cell>
          <cell r="AB614" t="str">
            <v/>
          </cell>
          <cell r="AC614" t="str">
            <v>2001-076</v>
          </cell>
        </row>
        <row r="615">
          <cell r="A615">
            <v>611</v>
          </cell>
          <cell r="B615" t="str">
            <v>GULF RESOURCES (RAMBA) LTD.</v>
          </cell>
          <cell r="C615" t="str">
            <v>SUBAN-7</v>
          </cell>
          <cell r="D615" t="str">
            <v/>
          </cell>
          <cell r="E615" t="str">
            <v/>
          </cell>
          <cell r="F615" t="str">
            <v>Sep OIL</v>
          </cell>
          <cell r="G615" t="str">
            <v/>
          </cell>
          <cell r="H615" t="str">
            <v/>
          </cell>
          <cell r="I615" t="str">
            <v/>
          </cell>
          <cell r="J615" t="str">
            <v>02/18/02</v>
          </cell>
          <cell r="K615" t="str">
            <v>11:15</v>
          </cell>
          <cell r="L615" t="str">
            <v>222 psia</v>
          </cell>
          <cell r="M615">
            <v>147</v>
          </cell>
          <cell r="N615">
            <v>37084</v>
          </cell>
          <cell r="O615">
            <v>205</v>
          </cell>
          <cell r="P615">
            <v>120</v>
          </cell>
          <cell r="Q615" t="str">
            <v>-</v>
          </cell>
          <cell r="R615" t="str">
            <v/>
          </cell>
          <cell r="S615" t="str">
            <v>W3 1606</v>
          </cell>
          <cell r="T615" t="str">
            <v>Halliburton</v>
          </cell>
          <cell r="U615" t="str">
            <v/>
          </cell>
          <cell r="V615" t="str">
            <v/>
          </cell>
          <cell r="W615" t="str">
            <v/>
          </cell>
          <cell r="X615" t="str">
            <v/>
          </cell>
          <cell r="Y615" t="str">
            <v/>
          </cell>
          <cell r="Z615" t="str">
            <v/>
          </cell>
          <cell r="AA615" t="str">
            <v>Rack B-2</v>
          </cell>
          <cell r="AB615" t="str">
            <v/>
          </cell>
          <cell r="AC615" t="str">
            <v>2001-076</v>
          </cell>
        </row>
        <row r="616">
          <cell r="A616">
            <v>612</v>
          </cell>
          <cell r="B616" t="str">
            <v>GULF RESOURCES (RAMBA) LTD.</v>
          </cell>
          <cell r="C616" t="str">
            <v>SUBAN-7</v>
          </cell>
          <cell r="D616" t="str">
            <v/>
          </cell>
          <cell r="E616" t="str">
            <v/>
          </cell>
          <cell r="F616" t="str">
            <v>Sep Gas</v>
          </cell>
          <cell r="G616" t="str">
            <v/>
          </cell>
          <cell r="H616" t="str">
            <v/>
          </cell>
          <cell r="I616" t="str">
            <v/>
          </cell>
          <cell r="J616">
            <v>37059</v>
          </cell>
          <cell r="K616">
            <v>0.33333333333333331</v>
          </cell>
          <cell r="L616">
            <v>210</v>
          </cell>
          <cell r="M616">
            <v>110</v>
          </cell>
          <cell r="N616">
            <v>37089</v>
          </cell>
          <cell r="O616">
            <v>210</v>
          </cell>
          <cell r="P616">
            <v>100</v>
          </cell>
          <cell r="Q616" t="str">
            <v>Supriyanto</v>
          </cell>
          <cell r="R616" t="str">
            <v xml:space="preserve"> </v>
          </cell>
          <cell r="S616" t="str">
            <v>A 1371</v>
          </cell>
          <cell r="T616" t="str">
            <v>Schlumberger Cilandak</v>
          </cell>
          <cell r="U616" t="str">
            <v>Supriyanto</v>
          </cell>
          <cell r="V616" t="str">
            <v/>
          </cell>
          <cell r="W616" t="str">
            <v/>
          </cell>
          <cell r="X616" t="str">
            <v/>
          </cell>
          <cell r="Y616" t="str">
            <v/>
          </cell>
          <cell r="Z616" t="str">
            <v/>
          </cell>
          <cell r="AA616" t="str">
            <v>Rack B-2</v>
          </cell>
          <cell r="AB616" t="str">
            <v xml:space="preserve"> </v>
          </cell>
          <cell r="AC616" t="str">
            <v>2001-077</v>
          </cell>
        </row>
        <row r="617">
          <cell r="A617">
            <v>613</v>
          </cell>
          <cell r="B617" t="str">
            <v>GULF RESOURCES (RAMBA) LTD.</v>
          </cell>
          <cell r="C617" t="str">
            <v>SUBAN-7</v>
          </cell>
          <cell r="D617" t="str">
            <v/>
          </cell>
          <cell r="E617" t="str">
            <v/>
          </cell>
          <cell r="F617" t="str">
            <v>Sep Gas</v>
          </cell>
          <cell r="G617" t="str">
            <v/>
          </cell>
          <cell r="H617" t="str">
            <v/>
          </cell>
          <cell r="I617" t="str">
            <v/>
          </cell>
          <cell r="J617">
            <v>37059</v>
          </cell>
          <cell r="K617">
            <v>0.34375</v>
          </cell>
          <cell r="L617">
            <v>210</v>
          </cell>
          <cell r="M617">
            <v>110</v>
          </cell>
          <cell r="N617">
            <v>37089</v>
          </cell>
          <cell r="O617">
            <v>210</v>
          </cell>
          <cell r="P617">
            <v>100</v>
          </cell>
          <cell r="Q617" t="str">
            <v>Supriyanto</v>
          </cell>
          <cell r="R617" t="str">
            <v/>
          </cell>
          <cell r="S617" t="str">
            <v>A 1902</v>
          </cell>
          <cell r="T617" t="str">
            <v>Schlumberger Cilandak</v>
          </cell>
          <cell r="U617" t="str">
            <v/>
          </cell>
          <cell r="V617" t="str">
            <v/>
          </cell>
          <cell r="W617" t="str">
            <v/>
          </cell>
          <cell r="X617" t="str">
            <v/>
          </cell>
          <cell r="Y617" t="str">
            <v/>
          </cell>
          <cell r="Z617" t="str">
            <v/>
          </cell>
          <cell r="AA617" t="str">
            <v>Rack B-2</v>
          </cell>
          <cell r="AB617" t="str">
            <v/>
          </cell>
          <cell r="AC617" t="str">
            <v>2001-077</v>
          </cell>
        </row>
        <row r="618">
          <cell r="A618">
            <v>614</v>
          </cell>
          <cell r="B618" t="str">
            <v>GULF RESOURCES (RAMBA) LTD.</v>
          </cell>
          <cell r="C618" t="str">
            <v>SUBAN-7</v>
          </cell>
          <cell r="D618" t="str">
            <v/>
          </cell>
          <cell r="E618" t="str">
            <v/>
          </cell>
          <cell r="F618" t="str">
            <v>Sep Gas</v>
          </cell>
          <cell r="G618" t="str">
            <v/>
          </cell>
          <cell r="H618" t="str">
            <v/>
          </cell>
          <cell r="I618" t="str">
            <v/>
          </cell>
          <cell r="J618">
            <v>37060</v>
          </cell>
          <cell r="K618">
            <v>0.20833333333333334</v>
          </cell>
          <cell r="L618">
            <v>225</v>
          </cell>
          <cell r="M618">
            <v>128</v>
          </cell>
          <cell r="N618">
            <v>37089</v>
          </cell>
          <cell r="O618">
            <v>220</v>
          </cell>
          <cell r="P618">
            <v>100</v>
          </cell>
          <cell r="Q618" t="str">
            <v>Supriyanto</v>
          </cell>
          <cell r="R618" t="str">
            <v/>
          </cell>
          <cell r="S618" t="str">
            <v>A  0837</v>
          </cell>
          <cell r="T618" t="str">
            <v>Schlumberger Cilandak</v>
          </cell>
          <cell r="U618" t="str">
            <v/>
          </cell>
          <cell r="V618" t="str">
            <v/>
          </cell>
          <cell r="W618" t="str">
            <v/>
          </cell>
          <cell r="X618" t="str">
            <v/>
          </cell>
          <cell r="Y618" t="str">
            <v/>
          </cell>
          <cell r="Z618" t="str">
            <v/>
          </cell>
          <cell r="AA618" t="str">
            <v>Rack B-2</v>
          </cell>
          <cell r="AB618" t="str">
            <v/>
          </cell>
          <cell r="AC618" t="str">
            <v>2001-077</v>
          </cell>
        </row>
        <row r="619">
          <cell r="A619">
            <v>615</v>
          </cell>
          <cell r="B619" t="str">
            <v>KODECO ENERGY COMPANY LTD.</v>
          </cell>
          <cell r="C619" t="str">
            <v>KE 30 DST-2</v>
          </cell>
          <cell r="D619" t="str">
            <v/>
          </cell>
          <cell r="E619" t="str">
            <v/>
          </cell>
          <cell r="F619" t="str">
            <v>Sep Gas</v>
          </cell>
          <cell r="G619" t="str">
            <v/>
          </cell>
          <cell r="H619" t="str">
            <v/>
          </cell>
          <cell r="I619" t="str">
            <v/>
          </cell>
          <cell r="J619">
            <v>37060</v>
          </cell>
          <cell r="K619">
            <v>0.25</v>
          </cell>
          <cell r="L619">
            <v>225</v>
          </cell>
          <cell r="M619">
            <v>128</v>
          </cell>
          <cell r="N619">
            <v>37089</v>
          </cell>
          <cell r="O619">
            <v>220</v>
          </cell>
          <cell r="P619">
            <v>100</v>
          </cell>
          <cell r="Q619" t="str">
            <v>Supriyanto</v>
          </cell>
          <cell r="R619" t="str">
            <v/>
          </cell>
          <cell r="S619" t="str">
            <v>A 1108</v>
          </cell>
          <cell r="T619" t="str">
            <v>Schlumberger Cilandak</v>
          </cell>
          <cell r="U619" t="str">
            <v/>
          </cell>
          <cell r="V619" t="str">
            <v/>
          </cell>
          <cell r="W619" t="str">
            <v/>
          </cell>
          <cell r="X619" t="str">
            <v/>
          </cell>
          <cell r="Y619" t="str">
            <v/>
          </cell>
          <cell r="Z619" t="str">
            <v/>
          </cell>
          <cell r="AA619" t="str">
            <v/>
          </cell>
          <cell r="AB619" t="str">
            <v/>
          </cell>
          <cell r="AC619" t="str">
            <v>2001-077</v>
          </cell>
        </row>
        <row r="620">
          <cell r="A620">
            <v>616</v>
          </cell>
          <cell r="B620" t="str">
            <v>KODECO ENERGY COMPANY LTD.</v>
          </cell>
          <cell r="C620" t="str">
            <v>KE 30 DST-2</v>
          </cell>
          <cell r="D620" t="str">
            <v/>
          </cell>
          <cell r="E620" t="str">
            <v/>
          </cell>
          <cell r="F620" t="str">
            <v>Sep Oil &amp; Gas</v>
          </cell>
          <cell r="G620" t="str">
            <v/>
          </cell>
          <cell r="H620" t="str">
            <v/>
          </cell>
          <cell r="I620" t="str">
            <v/>
          </cell>
          <cell r="J620">
            <v>37059</v>
          </cell>
          <cell r="K620">
            <v>0.33333333333333331</v>
          </cell>
          <cell r="L620">
            <v>210</v>
          </cell>
          <cell r="M620">
            <v>110</v>
          </cell>
          <cell r="N620">
            <v>37089</v>
          </cell>
          <cell r="O620">
            <v>165</v>
          </cell>
          <cell r="P620">
            <v>70</v>
          </cell>
          <cell r="Q620" t="str">
            <v>Supriyanto</v>
          </cell>
          <cell r="R620" t="str">
            <v xml:space="preserve"> </v>
          </cell>
          <cell r="S620" t="str">
            <v>4329 EA</v>
          </cell>
          <cell r="T620" t="str">
            <v>Schlumberger Cilandak</v>
          </cell>
          <cell r="U620" t="str">
            <v>Supriyanto</v>
          </cell>
          <cell r="V620" t="str">
            <v/>
          </cell>
          <cell r="W620" t="str">
            <v/>
          </cell>
          <cell r="X620" t="str">
            <v/>
          </cell>
          <cell r="Y620" t="str">
            <v/>
          </cell>
          <cell r="Z620" t="str">
            <v/>
          </cell>
          <cell r="AA620" t="str">
            <v/>
          </cell>
          <cell r="AB620" t="str">
            <v xml:space="preserve"> </v>
          </cell>
          <cell r="AC620" t="str">
            <v>2001-077</v>
          </cell>
        </row>
        <row r="621">
          <cell r="A621">
            <v>617</v>
          </cell>
          <cell r="B621" t="str">
            <v>GULF RESOURCES (KAKAP) LTD.</v>
          </cell>
          <cell r="C621" t="str">
            <v>KG Platform</v>
          </cell>
          <cell r="D621" t="str">
            <v/>
          </cell>
          <cell r="E621" t="str">
            <v/>
          </cell>
          <cell r="F621" t="str">
            <v>Gas Sample</v>
          </cell>
          <cell r="G621" t="str">
            <v>RFL 12</v>
          </cell>
          <cell r="H621" t="str">
            <v>1800 Psi</v>
          </cell>
          <cell r="I621" t="str">
            <v>300 cc</v>
          </cell>
          <cell r="J621">
            <v>37059</v>
          </cell>
          <cell r="K621">
            <v>0.34375</v>
          </cell>
          <cell r="L621">
            <v>210</v>
          </cell>
          <cell r="M621">
            <v>110</v>
          </cell>
          <cell r="N621">
            <v>37089</v>
          </cell>
          <cell r="O621">
            <v>178</v>
          </cell>
          <cell r="P621">
            <v>70</v>
          </cell>
          <cell r="Q621" t="str">
            <v>Supriyanto</v>
          </cell>
          <cell r="R621" t="str">
            <v>-</v>
          </cell>
          <cell r="S621" t="str">
            <v>1490 EA</v>
          </cell>
          <cell r="T621" t="str">
            <v>Schlumberger Cilandak</v>
          </cell>
          <cell r="U621" t="str">
            <v>-</v>
          </cell>
          <cell r="V621" t="str">
            <v/>
          </cell>
          <cell r="W621" t="str">
            <v/>
          </cell>
          <cell r="X621" t="str">
            <v/>
          </cell>
          <cell r="Y621" t="str">
            <v/>
          </cell>
          <cell r="Z621" t="str">
            <v/>
          </cell>
          <cell r="AA621" t="str">
            <v>GC room</v>
          </cell>
          <cell r="AB621" t="str">
            <v>No Identity</v>
          </cell>
          <cell r="AC621" t="str">
            <v>2001-077</v>
          </cell>
        </row>
        <row r="622">
          <cell r="A622">
            <v>618</v>
          </cell>
          <cell r="B622" t="str">
            <v>GULF RESOURCES (KAKAP) LTD.</v>
          </cell>
          <cell r="C622" t="str">
            <v>KG Platform</v>
          </cell>
          <cell r="D622" t="str">
            <v/>
          </cell>
          <cell r="E622" t="str">
            <v/>
          </cell>
          <cell r="F622" t="str">
            <v>Gas Sample</v>
          </cell>
          <cell r="G622" t="str">
            <v>RFL 13</v>
          </cell>
          <cell r="H622" t="str">
            <v>1800 Psi</v>
          </cell>
          <cell r="I622" t="str">
            <v>300 cc</v>
          </cell>
          <cell r="J622">
            <v>37060</v>
          </cell>
          <cell r="K622">
            <v>0.20833333333333334</v>
          </cell>
          <cell r="L622">
            <v>225</v>
          </cell>
          <cell r="M622">
            <v>128</v>
          </cell>
          <cell r="N622">
            <v>37089</v>
          </cell>
          <cell r="O622">
            <v>155</v>
          </cell>
          <cell r="P622">
            <v>70</v>
          </cell>
          <cell r="Q622" t="str">
            <v>Supriyanto</v>
          </cell>
          <cell r="R622" t="str">
            <v>-</v>
          </cell>
          <cell r="S622" t="str">
            <v>5335 EA</v>
          </cell>
          <cell r="T622" t="str">
            <v>Schlumberger Cilandak</v>
          </cell>
          <cell r="U622" t="str">
            <v>-</v>
          </cell>
          <cell r="V622" t="str">
            <v/>
          </cell>
          <cell r="W622" t="str">
            <v/>
          </cell>
          <cell r="X622" t="str">
            <v/>
          </cell>
          <cell r="Y622" t="str">
            <v/>
          </cell>
          <cell r="Z622" t="str">
            <v/>
          </cell>
          <cell r="AA622" t="str">
            <v>GC room</v>
          </cell>
          <cell r="AB622" t="str">
            <v/>
          </cell>
          <cell r="AC622" t="str">
            <v>2001-077</v>
          </cell>
        </row>
        <row r="623">
          <cell r="A623">
            <v>619</v>
          </cell>
          <cell r="B623" t="str">
            <v>GULF RESOURCES (KAKAP) LTD.</v>
          </cell>
          <cell r="C623" t="str">
            <v>KG Platform</v>
          </cell>
          <cell r="D623" t="str">
            <v/>
          </cell>
          <cell r="E623" t="str">
            <v/>
          </cell>
          <cell r="F623" t="str">
            <v>Gas Sample</v>
          </cell>
          <cell r="G623" t="str">
            <v>GPTC B347</v>
          </cell>
          <cell r="H623" t="str">
            <v>1800 Psi</v>
          </cell>
          <cell r="I623" t="str">
            <v>500 cc</v>
          </cell>
          <cell r="J623">
            <v>37060</v>
          </cell>
          <cell r="K623">
            <v>0.25</v>
          </cell>
          <cell r="L623">
            <v>225</v>
          </cell>
          <cell r="M623">
            <v>128</v>
          </cell>
          <cell r="N623">
            <v>37089</v>
          </cell>
          <cell r="O623">
            <v>160</v>
          </cell>
          <cell r="P623">
            <v>70</v>
          </cell>
          <cell r="Q623" t="str">
            <v>Supriyanto</v>
          </cell>
          <cell r="R623" t="str">
            <v>-</v>
          </cell>
          <cell r="S623" t="str">
            <v>4664 EA</v>
          </cell>
          <cell r="T623" t="str">
            <v>Schlumberger Cilandak</v>
          </cell>
          <cell r="U623" t="str">
            <v>-</v>
          </cell>
          <cell r="V623" t="str">
            <v/>
          </cell>
          <cell r="W623" t="str">
            <v/>
          </cell>
          <cell r="X623" t="str">
            <v/>
          </cell>
          <cell r="Y623" t="str">
            <v/>
          </cell>
          <cell r="Z623" t="str">
            <v/>
          </cell>
          <cell r="AA623" t="str">
            <v>GC room</v>
          </cell>
          <cell r="AB623" t="str">
            <v/>
          </cell>
          <cell r="AC623" t="str">
            <v>2001-077</v>
          </cell>
        </row>
        <row r="624">
          <cell r="A624">
            <v>620</v>
          </cell>
          <cell r="B624" t="str">
            <v>CONOCO INDONESIA INC.</v>
          </cell>
          <cell r="C624" t="str">
            <v>KIJING-3</v>
          </cell>
          <cell r="D624" t="str">
            <v>-</v>
          </cell>
          <cell r="E624" t="str">
            <v>2876 FT</v>
          </cell>
          <cell r="F624" t="str">
            <v>BHS Water</v>
          </cell>
          <cell r="G624" t="str">
            <v>-</v>
          </cell>
          <cell r="H624" t="str">
            <v/>
          </cell>
          <cell r="I624" t="str">
            <v/>
          </cell>
          <cell r="J624">
            <v>37069</v>
          </cell>
          <cell r="K624">
            <v>0.16666666666666666</v>
          </cell>
          <cell r="L624">
            <v>135</v>
          </cell>
          <cell r="M624">
            <v>142</v>
          </cell>
          <cell r="N624">
            <v>37089</v>
          </cell>
          <cell r="O624">
            <v>135</v>
          </cell>
          <cell r="P624">
            <v>100</v>
          </cell>
          <cell r="Q624" t="str">
            <v>Supriyanto</v>
          </cell>
          <cell r="R624" t="str">
            <v xml:space="preserve"> </v>
          </cell>
          <cell r="S624" t="str">
            <v>A 1411</v>
          </cell>
          <cell r="T624" t="str">
            <v>Schlumberger Cilandak</v>
          </cell>
          <cell r="U624" t="str">
            <v>Supriyanto</v>
          </cell>
          <cell r="V624" t="str">
            <v/>
          </cell>
          <cell r="W624" t="str">
            <v/>
          </cell>
          <cell r="X624" t="str">
            <v/>
          </cell>
          <cell r="Y624" t="str">
            <v/>
          </cell>
          <cell r="Z624" t="str">
            <v/>
          </cell>
          <cell r="AA624" t="str">
            <v/>
          </cell>
          <cell r="AB624" t="str">
            <v xml:space="preserve"> </v>
          </cell>
          <cell r="AC624" t="str">
            <v>2001-077</v>
          </cell>
        </row>
        <row r="625">
          <cell r="A625">
            <v>621</v>
          </cell>
          <cell r="B625" t="str">
            <v>CONOCO INDONESIA INC.</v>
          </cell>
          <cell r="C625" t="str">
            <v>KIJING-3</v>
          </cell>
          <cell r="D625" t="str">
            <v>-</v>
          </cell>
          <cell r="E625" t="str">
            <v>2876 FT</v>
          </cell>
          <cell r="F625" t="str">
            <v>BHS Water</v>
          </cell>
          <cell r="G625" t="str">
            <v>-</v>
          </cell>
          <cell r="H625" t="str">
            <v/>
          </cell>
          <cell r="I625" t="str">
            <v/>
          </cell>
          <cell r="J625">
            <v>37069</v>
          </cell>
          <cell r="K625">
            <v>0.1875</v>
          </cell>
          <cell r="L625">
            <v>137</v>
          </cell>
          <cell r="M625">
            <v>142</v>
          </cell>
          <cell r="N625">
            <v>37089</v>
          </cell>
          <cell r="O625">
            <v>135</v>
          </cell>
          <cell r="P625">
            <v>100</v>
          </cell>
          <cell r="Q625" t="str">
            <v>Supriyanto</v>
          </cell>
          <cell r="R625" t="str">
            <v>-</v>
          </cell>
          <cell r="S625" t="str">
            <v>A 1104</v>
          </cell>
          <cell r="T625" t="str">
            <v>Schlumberger Cilandak</v>
          </cell>
          <cell r="U625" t="str">
            <v>-</v>
          </cell>
          <cell r="V625" t="str">
            <v/>
          </cell>
          <cell r="W625" t="str">
            <v/>
          </cell>
          <cell r="X625" t="str">
            <v/>
          </cell>
          <cell r="Y625" t="str">
            <v/>
          </cell>
          <cell r="Z625" t="str">
            <v/>
          </cell>
          <cell r="AA625" t="str">
            <v/>
          </cell>
          <cell r="AB625" t="str">
            <v>Hydrostatic Pressure=1441 Psi</v>
          </cell>
          <cell r="AC625" t="str">
            <v>2001-077</v>
          </cell>
        </row>
        <row r="626">
          <cell r="A626">
            <v>622</v>
          </cell>
          <cell r="B626" t="str">
            <v>CONOCO INDONESIA INC.</v>
          </cell>
          <cell r="C626" t="str">
            <v>KIJING-3</v>
          </cell>
          <cell r="D626" t="str">
            <v>-</v>
          </cell>
          <cell r="E626" t="str">
            <v>2876 FT</v>
          </cell>
          <cell r="F626" t="str">
            <v>BHS Water</v>
          </cell>
          <cell r="G626" t="str">
            <v>-</v>
          </cell>
          <cell r="H626" t="str">
            <v/>
          </cell>
          <cell r="I626" t="str">
            <v/>
          </cell>
          <cell r="J626">
            <v>37069</v>
          </cell>
          <cell r="K626">
            <v>0.39583333333333331</v>
          </cell>
          <cell r="L626">
            <v>140</v>
          </cell>
          <cell r="M626">
            <v>146</v>
          </cell>
          <cell r="N626">
            <v>37089</v>
          </cell>
          <cell r="O626">
            <v>135</v>
          </cell>
          <cell r="P626">
            <v>100</v>
          </cell>
          <cell r="Q626" t="str">
            <v>Supriyanto</v>
          </cell>
          <cell r="R626" t="str">
            <v>-</v>
          </cell>
          <cell r="S626" t="str">
            <v>3120 A</v>
          </cell>
          <cell r="T626" t="str">
            <v>Schlumberger Cilandak</v>
          </cell>
          <cell r="U626" t="str">
            <v>-</v>
          </cell>
          <cell r="V626" t="str">
            <v/>
          </cell>
          <cell r="W626" t="str">
            <v/>
          </cell>
          <cell r="X626" t="str">
            <v/>
          </cell>
          <cell r="Y626" t="str">
            <v/>
          </cell>
          <cell r="Z626" t="str">
            <v/>
          </cell>
          <cell r="AA626" t="str">
            <v/>
          </cell>
          <cell r="AB626" t="str">
            <v>Hydrostatic Pressure=1441 Psi</v>
          </cell>
          <cell r="AC626" t="str">
            <v>2001-077</v>
          </cell>
        </row>
        <row r="627">
          <cell r="A627">
            <v>623</v>
          </cell>
          <cell r="B627" t="str">
            <v>UNOCAL INDONESIA COMPANY.</v>
          </cell>
          <cell r="C627" t="str">
            <v>Gendalo # 3</v>
          </cell>
          <cell r="D627" t="str">
            <v>DST-1</v>
          </cell>
          <cell r="E627" t="str">
            <v/>
          </cell>
          <cell r="F627" t="str">
            <v>Sep. Oil</v>
          </cell>
          <cell r="G627" t="str">
            <v>1676-A</v>
          </cell>
          <cell r="H627" t="str">
            <v/>
          </cell>
          <cell r="I627" t="str">
            <v/>
          </cell>
          <cell r="J627">
            <v>37069</v>
          </cell>
          <cell r="K627">
            <v>0.40625</v>
          </cell>
          <cell r="L627">
            <v>140</v>
          </cell>
          <cell r="M627">
            <v>146</v>
          </cell>
          <cell r="N627">
            <v>37089</v>
          </cell>
          <cell r="O627">
            <v>130</v>
          </cell>
          <cell r="P627">
            <v>100</v>
          </cell>
          <cell r="Q627" t="str">
            <v>Supriyanto</v>
          </cell>
          <cell r="R627" t="str">
            <v>-</v>
          </cell>
          <cell r="S627" t="str">
            <v>5811 A</v>
          </cell>
          <cell r="T627" t="str">
            <v>Schlumberger Cilandak</v>
          </cell>
          <cell r="U627" t="str">
            <v>A. Budi</v>
          </cell>
          <cell r="V627" t="str">
            <v/>
          </cell>
          <cell r="W627" t="str">
            <v/>
          </cell>
          <cell r="X627" t="str">
            <v/>
          </cell>
          <cell r="Y627" t="str">
            <v/>
          </cell>
          <cell r="Z627" t="str">
            <v/>
          </cell>
          <cell r="AA627" t="str">
            <v/>
          </cell>
          <cell r="AB627" t="str">
            <v/>
          </cell>
          <cell r="AC627" t="str">
            <v>2001-077</v>
          </cell>
        </row>
        <row r="628">
          <cell r="A628">
            <v>624</v>
          </cell>
          <cell r="B628" t="str">
            <v>UNOCAL INDONESIA COMPANY.</v>
          </cell>
          <cell r="C628" t="str">
            <v>Gendalo # 3</v>
          </cell>
          <cell r="D628" t="str">
            <v>DST-1</v>
          </cell>
          <cell r="E628" t="str">
            <v/>
          </cell>
          <cell r="F628" t="str">
            <v>Sep. Oil</v>
          </cell>
          <cell r="G628">
            <v>3.0055999999999998</v>
          </cell>
          <cell r="H628" t="str">
            <v/>
          </cell>
          <cell r="I628" t="str">
            <v/>
          </cell>
          <cell r="J628">
            <v>37069</v>
          </cell>
          <cell r="K628">
            <v>0.4375</v>
          </cell>
          <cell r="L628">
            <v>140</v>
          </cell>
          <cell r="M628">
            <v>146</v>
          </cell>
          <cell r="N628">
            <v>37089</v>
          </cell>
          <cell r="O628">
            <v>78</v>
          </cell>
          <cell r="P628">
            <v>70</v>
          </cell>
          <cell r="Q628" t="str">
            <v>Supriyanto</v>
          </cell>
          <cell r="R628" t="str">
            <v xml:space="preserve"> </v>
          </cell>
          <cell r="S628" t="str">
            <v>4777 EA</v>
          </cell>
          <cell r="T628" t="str">
            <v>Schlumberger Cilandak</v>
          </cell>
          <cell r="U628" t="str">
            <v>Supriyanto</v>
          </cell>
          <cell r="V628" t="str">
            <v/>
          </cell>
          <cell r="W628" t="str">
            <v/>
          </cell>
          <cell r="X628" t="str">
            <v/>
          </cell>
          <cell r="Y628" t="str">
            <v/>
          </cell>
          <cell r="Z628" t="str">
            <v/>
          </cell>
          <cell r="AA628" t="str">
            <v/>
          </cell>
          <cell r="AB628" t="str">
            <v xml:space="preserve"> </v>
          </cell>
          <cell r="AC628" t="str">
            <v>2001-077</v>
          </cell>
        </row>
        <row r="629">
          <cell r="A629">
            <v>625</v>
          </cell>
          <cell r="B629" t="str">
            <v>UNOCAL INDONESIA COMPANY.</v>
          </cell>
          <cell r="C629" t="str">
            <v>Gendalo # 3</v>
          </cell>
          <cell r="D629" t="str">
            <v>DST-1</v>
          </cell>
          <cell r="E629" t="str">
            <v/>
          </cell>
          <cell r="F629" t="str">
            <v>Sep. Oil</v>
          </cell>
          <cell r="G629" t="str">
            <v>616-A</v>
          </cell>
          <cell r="H629" t="str">
            <v/>
          </cell>
          <cell r="I629" t="str">
            <v/>
          </cell>
          <cell r="J629">
            <v>37069</v>
          </cell>
          <cell r="K629">
            <v>0.45833333333333331</v>
          </cell>
          <cell r="L629">
            <v>140</v>
          </cell>
          <cell r="M629">
            <v>146</v>
          </cell>
          <cell r="N629">
            <v>37089</v>
          </cell>
          <cell r="O629">
            <v>82</v>
          </cell>
          <cell r="P629">
            <v>70</v>
          </cell>
          <cell r="Q629" t="str">
            <v>Supriyanto</v>
          </cell>
          <cell r="R629" t="str">
            <v>-</v>
          </cell>
          <cell r="S629" t="str">
            <v>5028 EA</v>
          </cell>
          <cell r="T629" t="str">
            <v>Schlumberger Cilandak</v>
          </cell>
          <cell r="U629" t="str">
            <v>A. Budi</v>
          </cell>
          <cell r="V629" t="str">
            <v/>
          </cell>
          <cell r="W629" t="str">
            <v/>
          </cell>
          <cell r="X629" t="str">
            <v/>
          </cell>
          <cell r="Y629" t="str">
            <v/>
          </cell>
          <cell r="Z629" t="str">
            <v/>
          </cell>
          <cell r="AA629" t="str">
            <v/>
          </cell>
          <cell r="AB629" t="str">
            <v/>
          </cell>
          <cell r="AC629" t="str">
            <v>2001-077</v>
          </cell>
        </row>
        <row r="630">
          <cell r="A630">
            <v>626</v>
          </cell>
          <cell r="B630" t="str">
            <v>UNOCAL INDONESIA COMPANY.</v>
          </cell>
          <cell r="C630" t="str">
            <v>Gendalo # 3</v>
          </cell>
          <cell r="D630" t="str">
            <v>DST-1</v>
          </cell>
          <cell r="E630" t="str">
            <v/>
          </cell>
          <cell r="F630" t="str">
            <v>Sep. Oil</v>
          </cell>
          <cell r="G630">
            <v>3.0017</v>
          </cell>
          <cell r="H630" t="str">
            <v/>
          </cell>
          <cell r="I630" t="str">
            <v/>
          </cell>
          <cell r="J630">
            <v>37071</v>
          </cell>
          <cell r="K630">
            <v>0.91666666666666663</v>
          </cell>
          <cell r="L630">
            <v>150</v>
          </cell>
          <cell r="M630">
            <v>83</v>
          </cell>
          <cell r="N630">
            <v>37089</v>
          </cell>
          <cell r="O630">
            <v>140</v>
          </cell>
          <cell r="P630">
            <v>100</v>
          </cell>
          <cell r="Q630" t="str">
            <v>Supriyanto</v>
          </cell>
          <cell r="R630" t="str">
            <v xml:space="preserve"> </v>
          </cell>
          <cell r="S630" t="str">
            <v>4135 A</v>
          </cell>
          <cell r="T630" t="str">
            <v>Schlumberger Cilandak</v>
          </cell>
          <cell r="U630" t="str">
            <v>Supriyanto</v>
          </cell>
          <cell r="V630" t="str">
            <v/>
          </cell>
          <cell r="W630" t="str">
            <v/>
          </cell>
          <cell r="X630" t="str">
            <v/>
          </cell>
          <cell r="Y630" t="str">
            <v/>
          </cell>
          <cell r="Z630" t="str">
            <v/>
          </cell>
          <cell r="AA630" t="str">
            <v/>
          </cell>
          <cell r="AB630" t="str">
            <v xml:space="preserve"> </v>
          </cell>
          <cell r="AC630" t="str">
            <v>2001-077</v>
          </cell>
        </row>
        <row r="631">
          <cell r="A631">
            <v>627</v>
          </cell>
          <cell r="B631" t="str">
            <v>UNOCAL INDONESIA COMPANY.</v>
          </cell>
          <cell r="C631" t="str">
            <v>Gendalo # 3</v>
          </cell>
          <cell r="D631" t="str">
            <v>DST-1</v>
          </cell>
          <cell r="E631" t="str">
            <v/>
          </cell>
          <cell r="F631" t="str">
            <v>Sep. Oil</v>
          </cell>
          <cell r="G631" t="str">
            <v>1503-A</v>
          </cell>
          <cell r="H631" t="str">
            <v/>
          </cell>
          <cell r="I631" t="str">
            <v/>
          </cell>
          <cell r="J631">
            <v>37071</v>
          </cell>
          <cell r="K631">
            <v>0.9375</v>
          </cell>
          <cell r="L631">
            <v>150</v>
          </cell>
          <cell r="M631">
            <v>83</v>
          </cell>
          <cell r="N631">
            <v>37089</v>
          </cell>
          <cell r="O631">
            <v>140</v>
          </cell>
          <cell r="P631">
            <v>100</v>
          </cell>
          <cell r="Q631" t="str">
            <v>Supriyanto</v>
          </cell>
          <cell r="R631" t="str">
            <v>-</v>
          </cell>
          <cell r="S631" t="str">
            <v>4597 A</v>
          </cell>
          <cell r="T631" t="str">
            <v>Schlumberger Cilandak</v>
          </cell>
          <cell r="U631" t="str">
            <v>A. Budi</v>
          </cell>
          <cell r="V631" t="str">
            <v/>
          </cell>
          <cell r="W631" t="str">
            <v/>
          </cell>
          <cell r="X631" t="str">
            <v/>
          </cell>
          <cell r="Y631" t="str">
            <v/>
          </cell>
          <cell r="Z631" t="str">
            <v/>
          </cell>
          <cell r="AA631" t="str">
            <v/>
          </cell>
          <cell r="AB631" t="str">
            <v/>
          </cell>
          <cell r="AC631" t="str">
            <v>2001-077</v>
          </cell>
        </row>
        <row r="632">
          <cell r="A632">
            <v>628</v>
          </cell>
          <cell r="B632" t="str">
            <v>UNOCAL INDONESIA COMPANY.</v>
          </cell>
          <cell r="C632" t="str">
            <v>Gendalo # 3</v>
          </cell>
          <cell r="D632" t="str">
            <v>DST-1</v>
          </cell>
          <cell r="E632" t="str">
            <v/>
          </cell>
          <cell r="F632" t="str">
            <v>Sep. Oil</v>
          </cell>
          <cell r="G632">
            <v>5051</v>
          </cell>
          <cell r="H632" t="str">
            <v/>
          </cell>
          <cell r="I632" t="str">
            <v/>
          </cell>
          <cell r="J632">
            <v>37071</v>
          </cell>
          <cell r="K632">
            <v>0.95833333333333337</v>
          </cell>
          <cell r="L632">
            <v>150</v>
          </cell>
          <cell r="M632">
            <v>83</v>
          </cell>
          <cell r="N632">
            <v>37089</v>
          </cell>
          <cell r="O632">
            <v>135</v>
          </cell>
          <cell r="P632">
            <v>100</v>
          </cell>
          <cell r="Q632" t="str">
            <v>Supriyanto</v>
          </cell>
          <cell r="R632" t="str">
            <v>-</v>
          </cell>
          <cell r="S632" t="str">
            <v>3163 A</v>
          </cell>
          <cell r="T632" t="str">
            <v>Schlumberger Cilandak</v>
          </cell>
          <cell r="U632" t="str">
            <v>A. Budi</v>
          </cell>
          <cell r="V632" t="str">
            <v/>
          </cell>
          <cell r="W632" t="str">
            <v/>
          </cell>
          <cell r="X632" t="str">
            <v/>
          </cell>
          <cell r="Y632" t="str">
            <v/>
          </cell>
          <cell r="Z632" t="str">
            <v/>
          </cell>
          <cell r="AA632" t="str">
            <v/>
          </cell>
          <cell r="AB632" t="str">
            <v/>
          </cell>
          <cell r="AC632" t="str">
            <v>2001-077</v>
          </cell>
        </row>
        <row r="633">
          <cell r="A633">
            <v>629</v>
          </cell>
          <cell r="B633" t="str">
            <v>UNOCAL INDONESIA COMPANY.</v>
          </cell>
          <cell r="C633" t="str">
            <v>Gendalo # 3</v>
          </cell>
          <cell r="D633" t="str">
            <v>DST-1</v>
          </cell>
          <cell r="E633" t="str">
            <v/>
          </cell>
          <cell r="F633" t="str">
            <v>Sep. Oil</v>
          </cell>
          <cell r="G633" t="str">
            <v>1429-A</v>
          </cell>
          <cell r="H633" t="str">
            <v/>
          </cell>
          <cell r="I633" t="str">
            <v/>
          </cell>
          <cell r="J633">
            <v>37071</v>
          </cell>
          <cell r="K633">
            <v>0.97916666666666663</v>
          </cell>
          <cell r="L633">
            <v>150</v>
          </cell>
          <cell r="M633">
            <v>83</v>
          </cell>
          <cell r="N633">
            <v>37089</v>
          </cell>
          <cell r="O633">
            <v>135</v>
          </cell>
          <cell r="P633">
            <v>100</v>
          </cell>
          <cell r="Q633" t="str">
            <v>Supriyanto</v>
          </cell>
          <cell r="R633" t="str">
            <v>-</v>
          </cell>
          <cell r="S633" t="str">
            <v>5284 A</v>
          </cell>
          <cell r="T633" t="str">
            <v>Schlumberger Cilandak</v>
          </cell>
          <cell r="U633" t="str">
            <v>A. Budi</v>
          </cell>
          <cell r="V633" t="str">
            <v/>
          </cell>
          <cell r="W633" t="str">
            <v/>
          </cell>
          <cell r="X633" t="str">
            <v/>
          </cell>
          <cell r="Y633" t="str">
            <v/>
          </cell>
          <cell r="Z633" t="str">
            <v/>
          </cell>
          <cell r="AA633" t="str">
            <v/>
          </cell>
          <cell r="AB633" t="str">
            <v/>
          </cell>
          <cell r="AC633" t="str">
            <v>2001-077</v>
          </cell>
        </row>
        <row r="634">
          <cell r="A634">
            <v>630</v>
          </cell>
          <cell r="B634" t="str">
            <v>UNOCAL INDONESIA COMPANY.</v>
          </cell>
          <cell r="C634" t="str">
            <v>Gendalo # 3</v>
          </cell>
          <cell r="D634" t="str">
            <v>DST-1</v>
          </cell>
          <cell r="E634" t="str">
            <v/>
          </cell>
          <cell r="F634" t="str">
            <v>Sep. Oil</v>
          </cell>
          <cell r="G634">
            <v>3.0011999999999999</v>
          </cell>
          <cell r="H634" t="str">
            <v/>
          </cell>
          <cell r="I634" t="str">
            <v/>
          </cell>
          <cell r="J634">
            <v>37072</v>
          </cell>
          <cell r="K634">
            <v>0.10416666666666667</v>
          </cell>
          <cell r="L634">
            <v>175</v>
          </cell>
          <cell r="M634">
            <v>86</v>
          </cell>
          <cell r="N634">
            <v>37089</v>
          </cell>
          <cell r="O634">
            <v>175</v>
          </cell>
          <cell r="P634">
            <v>100</v>
          </cell>
          <cell r="Q634" t="str">
            <v>Supriyanto</v>
          </cell>
          <cell r="R634" t="str">
            <v>-</v>
          </cell>
          <cell r="S634" t="str">
            <v>5055 A</v>
          </cell>
          <cell r="T634" t="str">
            <v>Schlumberger Cilandak</v>
          </cell>
          <cell r="U634" t="str">
            <v>A. Budi</v>
          </cell>
          <cell r="V634" t="str">
            <v/>
          </cell>
          <cell r="W634" t="str">
            <v/>
          </cell>
          <cell r="X634" t="str">
            <v/>
          </cell>
          <cell r="Y634" t="str">
            <v/>
          </cell>
          <cell r="Z634" t="str">
            <v/>
          </cell>
          <cell r="AA634" t="str">
            <v/>
          </cell>
          <cell r="AB634" t="str">
            <v/>
          </cell>
          <cell r="AC634" t="str">
            <v>2001-077</v>
          </cell>
        </row>
        <row r="635">
          <cell r="A635">
            <v>631</v>
          </cell>
          <cell r="B635" t="str">
            <v>UNOCAL INDONESIA COMPANY.</v>
          </cell>
          <cell r="C635" t="str">
            <v>Gendalo # 3</v>
          </cell>
          <cell r="D635" t="str">
            <v>DST-1</v>
          </cell>
          <cell r="E635" t="str">
            <v/>
          </cell>
          <cell r="F635" t="str">
            <v>Sep. Oil</v>
          </cell>
          <cell r="G635" t="str">
            <v>1496-A</v>
          </cell>
          <cell r="H635" t="str">
            <v/>
          </cell>
          <cell r="I635" t="str">
            <v/>
          </cell>
          <cell r="J635">
            <v>37072</v>
          </cell>
          <cell r="K635">
            <v>0.1875</v>
          </cell>
          <cell r="L635">
            <v>120</v>
          </cell>
          <cell r="M635">
            <v>78</v>
          </cell>
          <cell r="N635">
            <v>37089</v>
          </cell>
          <cell r="O635">
            <v>110</v>
          </cell>
          <cell r="P635">
            <v>100</v>
          </cell>
          <cell r="Q635" t="str">
            <v>Supriyanto</v>
          </cell>
          <cell r="R635" t="str">
            <v xml:space="preserve"> </v>
          </cell>
          <cell r="S635" t="str">
            <v>4958 A</v>
          </cell>
          <cell r="T635" t="str">
            <v>Schlumberger Cilandak</v>
          </cell>
          <cell r="U635" t="str">
            <v>Supriyanto</v>
          </cell>
          <cell r="V635" t="str">
            <v/>
          </cell>
          <cell r="W635" t="str">
            <v/>
          </cell>
          <cell r="X635" t="str">
            <v/>
          </cell>
          <cell r="Y635" t="str">
            <v/>
          </cell>
          <cell r="Z635" t="str">
            <v/>
          </cell>
          <cell r="AA635" t="str">
            <v/>
          </cell>
          <cell r="AB635" t="str">
            <v xml:space="preserve"> </v>
          </cell>
          <cell r="AC635" t="str">
            <v>2001-077</v>
          </cell>
        </row>
        <row r="636">
          <cell r="A636">
            <v>632</v>
          </cell>
          <cell r="B636" t="str">
            <v>UNOCAL INDONESIA COMPANY.</v>
          </cell>
          <cell r="C636" t="str">
            <v>Gendalo # 3</v>
          </cell>
          <cell r="D636" t="str">
            <v>DST-1</v>
          </cell>
          <cell r="E636" t="str">
            <v/>
          </cell>
          <cell r="F636" t="str">
            <v>Sep. Oil</v>
          </cell>
          <cell r="G636">
            <v>3.0041000000000002</v>
          </cell>
          <cell r="H636" t="str">
            <v/>
          </cell>
          <cell r="I636" t="str">
            <v/>
          </cell>
          <cell r="J636">
            <v>37072</v>
          </cell>
          <cell r="K636">
            <v>0.1875</v>
          </cell>
          <cell r="L636">
            <v>120</v>
          </cell>
          <cell r="M636">
            <v>78</v>
          </cell>
          <cell r="N636">
            <v>37089</v>
          </cell>
          <cell r="O636">
            <v>110</v>
          </cell>
          <cell r="P636">
            <v>100</v>
          </cell>
          <cell r="Q636" t="str">
            <v>Supriyanto</v>
          </cell>
          <cell r="R636" t="str">
            <v>-</v>
          </cell>
          <cell r="S636" t="str">
            <v>5364 A</v>
          </cell>
          <cell r="T636" t="str">
            <v>Schlumberger Cilandak</v>
          </cell>
          <cell r="U636" t="str">
            <v>A. Budi</v>
          </cell>
          <cell r="V636" t="str">
            <v/>
          </cell>
          <cell r="W636" t="str">
            <v/>
          </cell>
          <cell r="X636" t="str">
            <v/>
          </cell>
          <cell r="Y636" t="str">
            <v/>
          </cell>
          <cell r="Z636" t="str">
            <v/>
          </cell>
          <cell r="AA636" t="str">
            <v/>
          </cell>
          <cell r="AB636" t="str">
            <v/>
          </cell>
          <cell r="AC636" t="str">
            <v>2001-077</v>
          </cell>
        </row>
        <row r="637">
          <cell r="A637">
            <v>633</v>
          </cell>
          <cell r="B637" t="str">
            <v>UNOCAL INDONESIA COMPANY.</v>
          </cell>
          <cell r="C637" t="str">
            <v>Gendalo # 3</v>
          </cell>
          <cell r="D637" t="str">
            <v>DST-1</v>
          </cell>
          <cell r="E637" t="str">
            <v/>
          </cell>
          <cell r="F637" t="str">
            <v>Sep. Oil</v>
          </cell>
          <cell r="G637" t="str">
            <v>RFL 12</v>
          </cell>
          <cell r="H637" t="str">
            <v>1800 Psi</v>
          </cell>
          <cell r="I637" t="str">
            <v>300 cc</v>
          </cell>
          <cell r="J637">
            <v>37071</v>
          </cell>
          <cell r="K637">
            <v>0.91666666666666663</v>
          </cell>
          <cell r="L637">
            <v>150</v>
          </cell>
          <cell r="M637">
            <v>83</v>
          </cell>
          <cell r="N637">
            <v>37089</v>
          </cell>
          <cell r="O637">
            <v>135</v>
          </cell>
          <cell r="P637">
            <v>70</v>
          </cell>
          <cell r="Q637" t="str">
            <v>Supriyanto</v>
          </cell>
          <cell r="R637" t="str">
            <v xml:space="preserve"> </v>
          </cell>
          <cell r="S637" t="str">
            <v>0933 EA</v>
          </cell>
          <cell r="T637" t="str">
            <v>Schlumberger Cilandak</v>
          </cell>
          <cell r="U637" t="str">
            <v>Supriyanto</v>
          </cell>
          <cell r="V637" t="str">
            <v/>
          </cell>
          <cell r="W637" t="str">
            <v/>
          </cell>
          <cell r="X637" t="str">
            <v/>
          </cell>
          <cell r="Y637" t="str">
            <v/>
          </cell>
          <cell r="Z637" t="str">
            <v/>
          </cell>
          <cell r="AA637" t="str">
            <v>GC room</v>
          </cell>
          <cell r="AB637" t="str">
            <v xml:space="preserve"> </v>
          </cell>
          <cell r="AC637" t="str">
            <v>2001-077</v>
          </cell>
        </row>
        <row r="638">
          <cell r="A638">
            <v>634</v>
          </cell>
          <cell r="B638" t="str">
            <v>UNOCAL INDONESIA COMPANY.</v>
          </cell>
          <cell r="C638" t="str">
            <v>Gendalo # 3</v>
          </cell>
          <cell r="D638" t="str">
            <v>DST-1</v>
          </cell>
          <cell r="E638" t="str">
            <v/>
          </cell>
          <cell r="F638" t="str">
            <v>Sep. Oil</v>
          </cell>
          <cell r="G638" t="str">
            <v>RFL 13</v>
          </cell>
          <cell r="H638" t="str">
            <v>1800 Psi</v>
          </cell>
          <cell r="I638" t="str">
            <v>300 cc</v>
          </cell>
          <cell r="J638">
            <v>37071</v>
          </cell>
          <cell r="K638">
            <v>0.9375</v>
          </cell>
          <cell r="L638">
            <v>150</v>
          </cell>
          <cell r="M638">
            <v>83</v>
          </cell>
          <cell r="N638">
            <v>37089</v>
          </cell>
          <cell r="O638">
            <v>125</v>
          </cell>
          <cell r="P638">
            <v>70</v>
          </cell>
          <cell r="Q638" t="str">
            <v>Supriyanto</v>
          </cell>
          <cell r="R638" t="str">
            <v>-</v>
          </cell>
          <cell r="S638" t="str">
            <v>1949 EA</v>
          </cell>
          <cell r="T638" t="str">
            <v>Schlumberger Cilandak</v>
          </cell>
          <cell r="U638" t="str">
            <v>A. Budi</v>
          </cell>
          <cell r="V638" t="str">
            <v/>
          </cell>
          <cell r="W638" t="str">
            <v/>
          </cell>
          <cell r="X638" t="str">
            <v/>
          </cell>
          <cell r="Y638" t="str">
            <v/>
          </cell>
          <cell r="Z638" t="str">
            <v/>
          </cell>
          <cell r="AA638" t="str">
            <v>GC room</v>
          </cell>
          <cell r="AB638" t="str">
            <v/>
          </cell>
          <cell r="AC638" t="str">
            <v>2001-077</v>
          </cell>
        </row>
        <row r="639">
          <cell r="A639">
            <v>635</v>
          </cell>
          <cell r="B639" t="str">
            <v>UNOCAL INDONESIA COMPANY.</v>
          </cell>
          <cell r="C639" t="str">
            <v>Gendalo # 3</v>
          </cell>
          <cell r="D639" t="str">
            <v>DST-1</v>
          </cell>
          <cell r="E639" t="str">
            <v/>
          </cell>
          <cell r="F639" t="str">
            <v>Sep. Oil</v>
          </cell>
          <cell r="G639" t="str">
            <v>GPTC B347</v>
          </cell>
          <cell r="H639" t="str">
            <v>1800 Psi</v>
          </cell>
          <cell r="I639" t="str">
            <v>500 cc</v>
          </cell>
          <cell r="J639">
            <v>37071</v>
          </cell>
          <cell r="K639">
            <v>0.95833333333333337</v>
          </cell>
          <cell r="L639">
            <v>150</v>
          </cell>
          <cell r="M639">
            <v>83</v>
          </cell>
          <cell r="N639">
            <v>37089</v>
          </cell>
          <cell r="O639">
            <v>118</v>
          </cell>
          <cell r="P639">
            <v>70</v>
          </cell>
          <cell r="Q639" t="str">
            <v>Supriyanto</v>
          </cell>
          <cell r="R639" t="str">
            <v>-</v>
          </cell>
          <cell r="S639" t="str">
            <v>2471 EA</v>
          </cell>
          <cell r="T639" t="str">
            <v>Schlumberger Cilandak</v>
          </cell>
          <cell r="U639" t="str">
            <v>A. Budi</v>
          </cell>
          <cell r="V639" t="str">
            <v/>
          </cell>
          <cell r="W639" t="str">
            <v/>
          </cell>
          <cell r="X639" t="str">
            <v/>
          </cell>
          <cell r="Y639" t="str">
            <v/>
          </cell>
          <cell r="Z639" t="str">
            <v/>
          </cell>
          <cell r="AA639" t="str">
            <v>GC room</v>
          </cell>
          <cell r="AB639" t="str">
            <v/>
          </cell>
          <cell r="AC639" t="str">
            <v>2001-077</v>
          </cell>
        </row>
        <row r="640">
          <cell r="A640">
            <v>636</v>
          </cell>
          <cell r="B640" t="str">
            <v>UNOCAL INDONESIA COMPANY.</v>
          </cell>
          <cell r="C640" t="str">
            <v>Gendalo # 3</v>
          </cell>
          <cell r="D640" t="str">
            <v>DST-1</v>
          </cell>
          <cell r="E640" t="str">
            <v>2876 FT</v>
          </cell>
          <cell r="F640" t="str">
            <v>Sep. Gas</v>
          </cell>
          <cell r="G640" t="str">
            <v>-</v>
          </cell>
          <cell r="H640" t="str">
            <v/>
          </cell>
          <cell r="I640" t="str">
            <v/>
          </cell>
          <cell r="J640">
            <v>37071</v>
          </cell>
          <cell r="K640">
            <v>0.97916666666666663</v>
          </cell>
          <cell r="L640">
            <v>150</v>
          </cell>
          <cell r="M640">
            <v>83</v>
          </cell>
          <cell r="N640">
            <v>37089</v>
          </cell>
          <cell r="O640">
            <v>132</v>
          </cell>
          <cell r="P640">
            <v>70</v>
          </cell>
          <cell r="Q640" t="str">
            <v>Supriyanto</v>
          </cell>
          <cell r="R640" t="str">
            <v>-</v>
          </cell>
          <cell r="S640" t="str">
            <v>4961 EA</v>
          </cell>
          <cell r="T640" t="str">
            <v>Schlumberger Cilandak</v>
          </cell>
          <cell r="U640" t="str">
            <v>A. Budi</v>
          </cell>
          <cell r="V640">
            <v>37593</v>
          </cell>
          <cell r="W640" t="str">
            <v>Bintang Silaen</v>
          </cell>
          <cell r="X640" t="str">
            <v/>
          </cell>
          <cell r="Y640" t="str">
            <v/>
          </cell>
          <cell r="Z640" t="str">
            <v/>
          </cell>
          <cell r="AA640" t="str">
            <v/>
          </cell>
          <cell r="AB640" t="str">
            <v>Hydrostatic Pressure=1441 Psi</v>
          </cell>
          <cell r="AC640" t="str">
            <v>2001-077</v>
          </cell>
        </row>
        <row r="641">
          <cell r="A641">
            <v>637</v>
          </cell>
          <cell r="B641" t="str">
            <v>UNOCAL INDONESIA COMPANY.</v>
          </cell>
          <cell r="C641" t="str">
            <v>Gendalo # 3</v>
          </cell>
          <cell r="D641" t="str">
            <v>DST-1</v>
          </cell>
          <cell r="E641" t="str">
            <v>2876 FT</v>
          </cell>
          <cell r="F641" t="str">
            <v>Sep. Gas</v>
          </cell>
          <cell r="G641" t="str">
            <v>-</v>
          </cell>
          <cell r="H641" t="str">
            <v/>
          </cell>
          <cell r="I641" t="str">
            <v/>
          </cell>
          <cell r="J641">
            <v>37072</v>
          </cell>
          <cell r="K641">
            <v>0.10416666666666667</v>
          </cell>
          <cell r="L641">
            <v>175</v>
          </cell>
          <cell r="M641">
            <v>86</v>
          </cell>
          <cell r="N641">
            <v>37089</v>
          </cell>
          <cell r="O641">
            <v>130</v>
          </cell>
          <cell r="P641">
            <v>70</v>
          </cell>
          <cell r="Q641" t="str">
            <v>Supriyanto</v>
          </cell>
          <cell r="R641" t="str">
            <v>-</v>
          </cell>
          <cell r="S641" t="str">
            <v>2119 EA</v>
          </cell>
          <cell r="T641" t="str">
            <v>Schlumberger Cilandak</v>
          </cell>
          <cell r="U641" t="str">
            <v>A. Budi</v>
          </cell>
          <cell r="V641">
            <v>37593</v>
          </cell>
          <cell r="W641" t="str">
            <v>Bintang Silaen</v>
          </cell>
          <cell r="X641" t="str">
            <v/>
          </cell>
          <cell r="Y641" t="str">
            <v/>
          </cell>
          <cell r="Z641" t="str">
            <v/>
          </cell>
          <cell r="AA641" t="str">
            <v/>
          </cell>
          <cell r="AB641" t="str">
            <v>Hydrostatic Pressure=1441 Psi</v>
          </cell>
          <cell r="AC641" t="str">
            <v>2001-077</v>
          </cell>
        </row>
        <row r="642">
          <cell r="A642">
            <v>638</v>
          </cell>
          <cell r="B642" t="str">
            <v>UNOCAL INDONESIA COMPANY.</v>
          </cell>
          <cell r="C642" t="str">
            <v>Gendalo # 3</v>
          </cell>
          <cell r="D642" t="str">
            <v>DST-1</v>
          </cell>
          <cell r="E642" t="str">
            <v>2876 FT</v>
          </cell>
          <cell r="F642" t="str">
            <v>Sep. Gas</v>
          </cell>
          <cell r="G642" t="str">
            <v>-</v>
          </cell>
          <cell r="H642" t="str">
            <v/>
          </cell>
          <cell r="I642" t="str">
            <v/>
          </cell>
          <cell r="J642">
            <v>37072</v>
          </cell>
          <cell r="K642">
            <v>0.1875</v>
          </cell>
          <cell r="L642">
            <v>120</v>
          </cell>
          <cell r="M642">
            <v>78</v>
          </cell>
          <cell r="N642">
            <v>37089</v>
          </cell>
          <cell r="O642">
            <v>110</v>
          </cell>
          <cell r="P642">
            <v>70</v>
          </cell>
          <cell r="Q642" t="str">
            <v>Supriyanto</v>
          </cell>
          <cell r="R642" t="str">
            <v xml:space="preserve"> </v>
          </cell>
          <cell r="S642" t="str">
            <v>5363 EA</v>
          </cell>
          <cell r="T642" t="str">
            <v>Schlumberger Cilandak</v>
          </cell>
          <cell r="U642" t="str">
            <v>Supriyanto</v>
          </cell>
          <cell r="V642">
            <v>37593</v>
          </cell>
          <cell r="W642" t="str">
            <v>Bintang Silaen</v>
          </cell>
          <cell r="X642" t="str">
            <v/>
          </cell>
          <cell r="Y642" t="str">
            <v/>
          </cell>
          <cell r="Z642" t="str">
            <v/>
          </cell>
          <cell r="AA642" t="str">
            <v/>
          </cell>
          <cell r="AB642" t="str">
            <v xml:space="preserve"> </v>
          </cell>
          <cell r="AC642" t="str">
            <v>2001-077</v>
          </cell>
        </row>
        <row r="643">
          <cell r="A643">
            <v>639</v>
          </cell>
          <cell r="B643" t="str">
            <v>UNOCAL INDONESIA COMPANY.</v>
          </cell>
          <cell r="C643" t="str">
            <v>Gendalo # 3</v>
          </cell>
          <cell r="D643" t="str">
            <v>DST-1</v>
          </cell>
          <cell r="E643">
            <v>4628</v>
          </cell>
          <cell r="F643" t="str">
            <v>Sep. Gas</v>
          </cell>
          <cell r="G643" t="str">
            <v/>
          </cell>
          <cell r="H643" t="str">
            <v/>
          </cell>
          <cell r="I643" t="str">
            <v/>
          </cell>
          <cell r="J643">
            <v>37072</v>
          </cell>
          <cell r="K643">
            <v>0.1875</v>
          </cell>
          <cell r="L643">
            <v>120</v>
          </cell>
          <cell r="M643">
            <v>78</v>
          </cell>
          <cell r="N643">
            <v>37089</v>
          </cell>
          <cell r="O643">
            <v>118</v>
          </cell>
          <cell r="P643">
            <v>70</v>
          </cell>
          <cell r="Q643" t="str">
            <v>Supriyanto</v>
          </cell>
          <cell r="R643" t="str">
            <v/>
          </cell>
          <cell r="S643" t="str">
            <v>2230 EA</v>
          </cell>
          <cell r="T643" t="str">
            <v>Schlumberger Cilandak</v>
          </cell>
          <cell r="U643" t="str">
            <v>A. Budi</v>
          </cell>
          <cell r="V643">
            <v>37410</v>
          </cell>
          <cell r="W643" t="str">
            <v>A.Budi</v>
          </cell>
          <cell r="X643" t="str">
            <v/>
          </cell>
          <cell r="Y643" t="str">
            <v/>
          </cell>
          <cell r="Z643" t="str">
            <v/>
          </cell>
          <cell r="AA643" t="str">
            <v/>
          </cell>
          <cell r="AB643" t="str">
            <v/>
          </cell>
          <cell r="AC643" t="str">
            <v>2001-077</v>
          </cell>
        </row>
        <row r="644">
          <cell r="A644">
            <v>640</v>
          </cell>
          <cell r="B644" t="str">
            <v>UNOCAL INDONESIA COMPANY.</v>
          </cell>
          <cell r="C644" t="str">
            <v>Gendalo # 3</v>
          </cell>
          <cell r="D644" t="str">
            <v>DST-1</v>
          </cell>
          <cell r="E644">
            <v>4628</v>
          </cell>
          <cell r="F644" t="str">
            <v>Sep Gas</v>
          </cell>
          <cell r="G644" t="str">
            <v/>
          </cell>
          <cell r="H644" t="str">
            <v/>
          </cell>
          <cell r="I644" t="str">
            <v/>
          </cell>
          <cell r="J644" t="str">
            <v/>
          </cell>
          <cell r="K644" t="str">
            <v/>
          </cell>
          <cell r="L644">
            <v>2021.5</v>
          </cell>
          <cell r="M644" t="str">
            <v/>
          </cell>
          <cell r="N644" t="str">
            <v>00/07/01</v>
          </cell>
          <cell r="O644" t="str">
            <v/>
          </cell>
          <cell r="P644" t="str">
            <v/>
          </cell>
          <cell r="Q644" t="str">
            <v>-</v>
          </cell>
          <cell r="R644" t="str">
            <v/>
          </cell>
          <cell r="S644" t="str">
            <v>MOI 7 EKO 87</v>
          </cell>
          <cell r="T644" t="str">
            <v>Client</v>
          </cell>
          <cell r="U644" t="str">
            <v>A. Budi</v>
          </cell>
          <cell r="V644">
            <v>37410</v>
          </cell>
          <cell r="W644" t="str">
            <v>A.Budi</v>
          </cell>
          <cell r="X644" t="str">
            <v/>
          </cell>
          <cell r="Y644" t="str">
            <v/>
          </cell>
          <cell r="Z644" t="str">
            <v/>
          </cell>
          <cell r="AA644" t="str">
            <v/>
          </cell>
          <cell r="AB644" t="str">
            <v/>
          </cell>
          <cell r="AC644" t="str">
            <v>2001-078</v>
          </cell>
        </row>
        <row r="645">
          <cell r="A645">
            <v>641</v>
          </cell>
          <cell r="B645" t="str">
            <v>UNOCAL INDONESIA COMPANY.</v>
          </cell>
          <cell r="C645" t="str">
            <v>Gendalo # 3</v>
          </cell>
          <cell r="D645" t="str">
            <v>DST-1</v>
          </cell>
          <cell r="E645">
            <v>5304</v>
          </cell>
          <cell r="F645" t="str">
            <v>CoNDENSATE</v>
          </cell>
          <cell r="G645" t="str">
            <v/>
          </cell>
          <cell r="H645" t="str">
            <v/>
          </cell>
          <cell r="I645" t="str">
            <v/>
          </cell>
          <cell r="J645" t="str">
            <v/>
          </cell>
          <cell r="K645" t="str">
            <v/>
          </cell>
          <cell r="L645">
            <v>2255.98</v>
          </cell>
          <cell r="M645" t="str">
            <v/>
          </cell>
          <cell r="N645" t="str">
            <v>00/07/01</v>
          </cell>
          <cell r="O645" t="str">
            <v/>
          </cell>
          <cell r="P645" t="str">
            <v/>
          </cell>
          <cell r="Q645" t="str">
            <v>-</v>
          </cell>
          <cell r="R645" t="str">
            <v/>
          </cell>
          <cell r="S645" t="str">
            <v>WELKER 11416</v>
          </cell>
          <cell r="T645" t="str">
            <v>Client</v>
          </cell>
          <cell r="U645" t="str">
            <v>A. Budi</v>
          </cell>
          <cell r="V645">
            <v>37410</v>
          </cell>
          <cell r="W645" t="str">
            <v>A.Budi</v>
          </cell>
          <cell r="X645" t="str">
            <v/>
          </cell>
          <cell r="Y645" t="str">
            <v/>
          </cell>
          <cell r="Z645" t="str">
            <v/>
          </cell>
          <cell r="AA645" t="str">
            <v/>
          </cell>
          <cell r="AB645" t="str">
            <v/>
          </cell>
          <cell r="AC645" t="str">
            <v>2001-078</v>
          </cell>
        </row>
        <row r="646">
          <cell r="A646">
            <v>642</v>
          </cell>
          <cell r="B646" t="str">
            <v>DEVON ENERGY JABUNG LTD.</v>
          </cell>
          <cell r="C646" t="str">
            <v>SABAR # 1</v>
          </cell>
          <cell r="D646" t="str">
            <v/>
          </cell>
          <cell r="E646">
            <v>5312</v>
          </cell>
          <cell r="F646" t="str">
            <v>Sep Liq</v>
          </cell>
          <cell r="G646" t="str">
            <v/>
          </cell>
          <cell r="H646" t="str">
            <v/>
          </cell>
          <cell r="I646" t="str">
            <v/>
          </cell>
          <cell r="J646" t="str">
            <v/>
          </cell>
          <cell r="K646" t="str">
            <v/>
          </cell>
          <cell r="L646">
            <v>2255.15</v>
          </cell>
          <cell r="M646" t="str">
            <v/>
          </cell>
          <cell r="N646">
            <v>37102</v>
          </cell>
          <cell r="O646" t="str">
            <v/>
          </cell>
          <cell r="P646" t="str">
            <v/>
          </cell>
          <cell r="Q646" t="str">
            <v>-</v>
          </cell>
          <cell r="R646" t="str">
            <v/>
          </cell>
          <cell r="S646" t="str">
            <v>WHITE BOTTLE</v>
          </cell>
          <cell r="T646" t="str">
            <v>Client</v>
          </cell>
          <cell r="U646" t="str">
            <v/>
          </cell>
          <cell r="V646">
            <v>37410</v>
          </cell>
          <cell r="W646" t="str">
            <v>A.Budi</v>
          </cell>
          <cell r="X646" t="str">
            <v/>
          </cell>
          <cell r="Y646" t="str">
            <v/>
          </cell>
          <cell r="Z646" t="str">
            <v/>
          </cell>
          <cell r="AA646" t="str">
            <v/>
          </cell>
          <cell r="AB646" t="str">
            <v/>
          </cell>
          <cell r="AC646" t="str">
            <v>2001-079</v>
          </cell>
        </row>
        <row r="647">
          <cell r="A647">
            <v>643</v>
          </cell>
          <cell r="B647" t="str">
            <v>UNOCAL INDONESIA COMPANY.</v>
          </cell>
          <cell r="C647" t="str">
            <v>Gendalo - 3</v>
          </cell>
          <cell r="D647">
            <v>1</v>
          </cell>
          <cell r="F647" t="str">
            <v>Sep. Oil</v>
          </cell>
          <cell r="J647">
            <v>37308</v>
          </cell>
          <cell r="K647" t="str">
            <v>18:55</v>
          </cell>
          <cell r="L647">
            <v>480</v>
          </cell>
          <cell r="M647" t="str">
            <v>28°C</v>
          </cell>
          <cell r="N647">
            <v>37110</v>
          </cell>
          <cell r="O647">
            <v>522</v>
          </cell>
          <cell r="P647">
            <v>74</v>
          </cell>
          <cell r="Q647" t="str">
            <v>-</v>
          </cell>
          <cell r="S647" t="str">
            <v>5747 EA</v>
          </cell>
          <cell r="T647" t="str">
            <v>Schlumberger</v>
          </cell>
          <cell r="U647" t="str">
            <v>A. Budi</v>
          </cell>
          <cell r="AC647" t="str">
            <v>2002-036</v>
          </cell>
        </row>
        <row r="648">
          <cell r="A648">
            <v>644</v>
          </cell>
          <cell r="B648" t="str">
            <v>UNOCAL INDONESIA COMPANY.</v>
          </cell>
          <cell r="C648" t="str">
            <v>Gendalo - 3</v>
          </cell>
          <cell r="D648">
            <v>1</v>
          </cell>
          <cell r="F648" t="str">
            <v>Sep. Oil</v>
          </cell>
          <cell r="J648">
            <v>37308</v>
          </cell>
          <cell r="K648" t="str">
            <v>21:40</v>
          </cell>
          <cell r="L648">
            <v>470</v>
          </cell>
          <cell r="M648" t="str">
            <v>27°C</v>
          </cell>
          <cell r="N648">
            <v>37110</v>
          </cell>
          <cell r="Q648" t="str">
            <v>-</v>
          </cell>
          <cell r="S648" t="str">
            <v>5951 EA</v>
          </cell>
          <cell r="T648" t="str">
            <v>Schlumberger</v>
          </cell>
          <cell r="U648" t="str">
            <v>A. Budi</v>
          </cell>
          <cell r="AC648" t="str">
            <v>2002-036</v>
          </cell>
        </row>
        <row r="649">
          <cell r="A649">
            <v>645</v>
          </cell>
          <cell r="B649" t="str">
            <v>UNOCAL INDONESIA COMPANY.</v>
          </cell>
          <cell r="C649" t="str">
            <v>Gendalo - 3</v>
          </cell>
          <cell r="D649">
            <v>1</v>
          </cell>
          <cell r="F649" t="str">
            <v>Sep. Oil</v>
          </cell>
          <cell r="G649" t="str">
            <v>RFL 025</v>
          </cell>
          <cell r="H649" t="str">
            <v>1800 Psi</v>
          </cell>
          <cell r="I649" t="str">
            <v>300 cc</v>
          </cell>
          <cell r="J649">
            <v>37308</v>
          </cell>
          <cell r="K649" t="str">
            <v>18:00</v>
          </cell>
          <cell r="L649">
            <v>480</v>
          </cell>
          <cell r="M649" t="str">
            <v>28°C</v>
          </cell>
          <cell r="N649" t="str">
            <v>00/08/01</v>
          </cell>
          <cell r="O649">
            <v>525</v>
          </cell>
          <cell r="P649">
            <v>74</v>
          </cell>
          <cell r="Q649" t="str">
            <v>-</v>
          </cell>
          <cell r="R649" t="str">
            <v>-</v>
          </cell>
          <cell r="S649" t="str">
            <v>5261 EA</v>
          </cell>
          <cell r="T649" t="str">
            <v>Schlumberger</v>
          </cell>
          <cell r="U649" t="str">
            <v>A. Budi</v>
          </cell>
          <cell r="AC649" t="str">
            <v>2002-036</v>
          </cell>
        </row>
        <row r="650">
          <cell r="A650">
            <v>646</v>
          </cell>
          <cell r="B650" t="str">
            <v>UNOCAL INDONESIA COMPANY.</v>
          </cell>
          <cell r="C650" t="str">
            <v>Gendalo - 3</v>
          </cell>
          <cell r="D650">
            <v>1</v>
          </cell>
          <cell r="F650" t="str">
            <v>Sep. Oil</v>
          </cell>
          <cell r="G650" t="str">
            <v>79A2799</v>
          </cell>
          <cell r="J650">
            <v>37308</v>
          </cell>
          <cell r="K650" t="str">
            <v>20:50</v>
          </cell>
          <cell r="L650">
            <v>480</v>
          </cell>
          <cell r="M650" t="str">
            <v>27°C</v>
          </cell>
          <cell r="N650" t="str">
            <v>00/08/01</v>
          </cell>
          <cell r="Q650" t="str">
            <v>-</v>
          </cell>
          <cell r="R650" t="str">
            <v>-</v>
          </cell>
          <cell r="S650" t="str">
            <v>6137 EA</v>
          </cell>
          <cell r="T650" t="str">
            <v>Schlumberger</v>
          </cell>
          <cell r="U650" t="str">
            <v>A. Budi</v>
          </cell>
          <cell r="AC650" t="str">
            <v>2002-036</v>
          </cell>
        </row>
        <row r="651">
          <cell r="A651">
            <v>647</v>
          </cell>
          <cell r="B651" t="str">
            <v>UNOCAL INDONESIA COMPANY.</v>
          </cell>
          <cell r="C651" t="str">
            <v>Gendalo - 3</v>
          </cell>
          <cell r="D651">
            <v>1</v>
          </cell>
          <cell r="F651" t="str">
            <v>Sep. Oil</v>
          </cell>
          <cell r="G651" t="str">
            <v>84A00331</v>
          </cell>
          <cell r="J651">
            <v>37309</v>
          </cell>
          <cell r="K651" t="str">
            <v>05:00</v>
          </cell>
          <cell r="L651">
            <v>420</v>
          </cell>
          <cell r="M651" t="str">
            <v>27°C</v>
          </cell>
          <cell r="N651" t="str">
            <v>00/08/01</v>
          </cell>
          <cell r="Q651" t="str">
            <v>-</v>
          </cell>
          <cell r="R651" t="str">
            <v>-</v>
          </cell>
          <cell r="S651" t="str">
            <v>5956 EA</v>
          </cell>
          <cell r="T651" t="str">
            <v>Schlumberger</v>
          </cell>
          <cell r="U651" t="str">
            <v>A. Budi</v>
          </cell>
          <cell r="AC651" t="str">
            <v>2002-036</v>
          </cell>
        </row>
        <row r="652">
          <cell r="A652">
            <v>648</v>
          </cell>
          <cell r="B652" t="str">
            <v>UNOCAL INDONESIA COMPANY.</v>
          </cell>
          <cell r="C652" t="str">
            <v>Gendalo - 3</v>
          </cell>
          <cell r="D652">
            <v>1</v>
          </cell>
          <cell r="F652" t="str">
            <v>Sep. Oil</v>
          </cell>
          <cell r="G652" t="str">
            <v>WIE3899</v>
          </cell>
          <cell r="J652">
            <v>37309</v>
          </cell>
          <cell r="K652" t="str">
            <v>04:15</v>
          </cell>
          <cell r="L652">
            <v>450</v>
          </cell>
          <cell r="M652" t="str">
            <v>27°C</v>
          </cell>
          <cell r="N652" t="str">
            <v>00/08/01</v>
          </cell>
          <cell r="Q652" t="str">
            <v>-</v>
          </cell>
          <cell r="R652" t="str">
            <v>-</v>
          </cell>
          <cell r="S652" t="str">
            <v>6101 EA</v>
          </cell>
          <cell r="T652" t="str">
            <v>Schlumberger</v>
          </cell>
          <cell r="U652" t="str">
            <v>A. Budi</v>
          </cell>
          <cell r="AC652" t="str">
            <v>2002-036</v>
          </cell>
        </row>
        <row r="653">
          <cell r="A653">
            <v>649</v>
          </cell>
          <cell r="B653" t="str">
            <v>UNOCAL INDONESIA COMPANY.</v>
          </cell>
          <cell r="C653" t="str">
            <v>Gendalo - 3</v>
          </cell>
          <cell r="D653">
            <v>1</v>
          </cell>
          <cell r="F653" t="str">
            <v>Sep. Oil</v>
          </cell>
          <cell r="G653" t="str">
            <v>CLI AB01</v>
          </cell>
          <cell r="J653">
            <v>37309</v>
          </cell>
          <cell r="K653" t="str">
            <v>01:10</v>
          </cell>
          <cell r="L653">
            <v>440</v>
          </cell>
          <cell r="M653" t="str">
            <v>28°C</v>
          </cell>
          <cell r="N653" t="str">
            <v>00/08/01</v>
          </cell>
          <cell r="Q653" t="str">
            <v>-</v>
          </cell>
          <cell r="R653" t="str">
            <v>-</v>
          </cell>
          <cell r="S653" t="str">
            <v>6348 EA</v>
          </cell>
          <cell r="T653" t="str">
            <v>Schlumberger</v>
          </cell>
          <cell r="U653" t="str">
            <v>A. Budi</v>
          </cell>
          <cell r="AC653" t="str">
            <v>2002-036</v>
          </cell>
        </row>
        <row r="654">
          <cell r="A654">
            <v>650</v>
          </cell>
          <cell r="B654" t="str">
            <v>UNOCAL INDONESIA COMPANY.</v>
          </cell>
          <cell r="C654" t="str">
            <v>Gendalo - 3</v>
          </cell>
          <cell r="D654">
            <v>1</v>
          </cell>
          <cell r="F654" t="str">
            <v>Sep. Oil</v>
          </cell>
          <cell r="G654" t="str">
            <v>CLI 0106</v>
          </cell>
          <cell r="J654">
            <v>37308</v>
          </cell>
          <cell r="K654" t="str">
            <v>21:10</v>
          </cell>
          <cell r="L654">
            <v>485</v>
          </cell>
          <cell r="M654" t="str">
            <v>28°C</v>
          </cell>
          <cell r="N654" t="str">
            <v>00/08/01</v>
          </cell>
          <cell r="Q654" t="str">
            <v>-</v>
          </cell>
          <cell r="R654" t="str">
            <v>-</v>
          </cell>
          <cell r="S654" t="str">
            <v>6831 EA</v>
          </cell>
          <cell r="T654" t="str">
            <v>Schlumberger</v>
          </cell>
          <cell r="U654" t="str">
            <v>A. Budi</v>
          </cell>
          <cell r="AC654" t="str">
            <v>2002-036</v>
          </cell>
        </row>
        <row r="655">
          <cell r="A655">
            <v>651</v>
          </cell>
          <cell r="B655" t="str">
            <v>UNOCAL INDONESIA COMPANY.</v>
          </cell>
          <cell r="C655" t="str">
            <v>Gendalo - 3</v>
          </cell>
          <cell r="D655">
            <v>1</v>
          </cell>
          <cell r="F655" t="str">
            <v>Sep. Oil</v>
          </cell>
          <cell r="G655" t="str">
            <v>CLI 0103</v>
          </cell>
          <cell r="H655" t="str">
            <v>1800 Psi</v>
          </cell>
          <cell r="I655" t="str">
            <v>500 cc</v>
          </cell>
          <cell r="J655">
            <v>37308</v>
          </cell>
          <cell r="K655" t="str">
            <v>22:10</v>
          </cell>
          <cell r="L655">
            <v>470</v>
          </cell>
          <cell r="M655" t="str">
            <v>27°C</v>
          </cell>
          <cell r="N655" t="str">
            <v>00/08/01</v>
          </cell>
          <cell r="Q655" t="str">
            <v>-</v>
          </cell>
          <cell r="R655" t="str">
            <v>-</v>
          </cell>
          <cell r="S655" t="str">
            <v>5929 EA</v>
          </cell>
          <cell r="T655" t="str">
            <v>Schlumberger</v>
          </cell>
          <cell r="U655" t="str">
            <v>A. Budi</v>
          </cell>
          <cell r="AC655" t="str">
            <v>2002-036</v>
          </cell>
        </row>
        <row r="656">
          <cell r="A656">
            <v>652</v>
          </cell>
          <cell r="B656" t="str">
            <v>UNOCAL INDONESIA COMPANY.</v>
          </cell>
          <cell r="C656" t="str">
            <v>Gendalo - 3</v>
          </cell>
          <cell r="D656">
            <v>1</v>
          </cell>
          <cell r="F656" t="str">
            <v>Sep. Oil</v>
          </cell>
          <cell r="G656" t="str">
            <v>GPTC 0104</v>
          </cell>
          <cell r="J656">
            <v>37308</v>
          </cell>
          <cell r="K656" t="str">
            <v>19:50</v>
          </cell>
          <cell r="L656">
            <v>480</v>
          </cell>
          <cell r="M656" t="str">
            <v>28°C</v>
          </cell>
          <cell r="N656" t="str">
            <v>00/08/01</v>
          </cell>
          <cell r="O656">
            <v>532</v>
          </cell>
          <cell r="P656">
            <v>74</v>
          </cell>
          <cell r="Q656" t="str">
            <v>-</v>
          </cell>
          <cell r="R656" t="str">
            <v>-</v>
          </cell>
          <cell r="S656" t="str">
            <v>4804 EA</v>
          </cell>
          <cell r="T656" t="str">
            <v>Schlumberger</v>
          </cell>
          <cell r="U656" t="str">
            <v>A. Budi</v>
          </cell>
          <cell r="AC656" t="str">
            <v>2002-036</v>
          </cell>
        </row>
        <row r="657">
          <cell r="A657">
            <v>653</v>
          </cell>
          <cell r="B657" t="str">
            <v>UNOCAL INDONESIA COMPANY.</v>
          </cell>
          <cell r="C657" t="str">
            <v>Gendalo - 3</v>
          </cell>
          <cell r="D657">
            <v>1</v>
          </cell>
          <cell r="F657" t="str">
            <v>Sep. Oil</v>
          </cell>
          <cell r="G657" t="str">
            <v>CLI 0102</v>
          </cell>
          <cell r="J657">
            <v>37309</v>
          </cell>
          <cell r="K657" t="str">
            <v>03:30</v>
          </cell>
          <cell r="L657">
            <v>420</v>
          </cell>
          <cell r="M657" t="str">
            <v>27°C</v>
          </cell>
          <cell r="N657" t="str">
            <v>00/08/01</v>
          </cell>
          <cell r="Q657" t="str">
            <v>-</v>
          </cell>
          <cell r="R657" t="str">
            <v>-</v>
          </cell>
          <cell r="S657" t="str">
            <v>5657 EA</v>
          </cell>
          <cell r="T657" t="str">
            <v>Schlumberger</v>
          </cell>
          <cell r="U657" t="str">
            <v>A. Budi</v>
          </cell>
          <cell r="AC657" t="str">
            <v>2002-036</v>
          </cell>
        </row>
        <row r="658">
          <cell r="A658">
            <v>654</v>
          </cell>
          <cell r="B658" t="str">
            <v>UNOCAL INDONESIA COMPANY.</v>
          </cell>
          <cell r="C658" t="str">
            <v>Gendalo - 3</v>
          </cell>
          <cell r="D658">
            <v>1</v>
          </cell>
          <cell r="F658" t="str">
            <v>Sep. Oil</v>
          </cell>
          <cell r="G658" t="str">
            <v>GPTC 0107</v>
          </cell>
          <cell r="J658">
            <v>37309</v>
          </cell>
          <cell r="K658" t="str">
            <v>01:45</v>
          </cell>
          <cell r="L658">
            <v>440</v>
          </cell>
          <cell r="M658" t="str">
            <v>28°C</v>
          </cell>
          <cell r="N658" t="str">
            <v>00/08/01</v>
          </cell>
          <cell r="Q658" t="str">
            <v>-</v>
          </cell>
          <cell r="R658" t="str">
            <v>-</v>
          </cell>
          <cell r="S658" t="str">
            <v>5957 EA</v>
          </cell>
          <cell r="T658" t="str">
            <v>Schlumberger</v>
          </cell>
          <cell r="U658" t="str">
            <v>A. Budi</v>
          </cell>
          <cell r="AC658" t="str">
            <v>2002-036</v>
          </cell>
        </row>
        <row r="659">
          <cell r="A659">
            <v>655</v>
          </cell>
          <cell r="B659" t="str">
            <v>UNOCAL INDONESIA COMPANY.</v>
          </cell>
          <cell r="C659" t="str">
            <v>Gendalo - 3</v>
          </cell>
          <cell r="D659">
            <v>1</v>
          </cell>
          <cell r="F659" t="str">
            <v>Sep. Oil</v>
          </cell>
          <cell r="G659" t="str">
            <v>CLI AB02</v>
          </cell>
          <cell r="J659">
            <v>37309</v>
          </cell>
          <cell r="K659" t="str">
            <v>00:30</v>
          </cell>
          <cell r="L659">
            <v>410</v>
          </cell>
          <cell r="M659" t="str">
            <v>28°C</v>
          </cell>
          <cell r="N659" t="str">
            <v>00/08/01</v>
          </cell>
          <cell r="Q659" t="str">
            <v>-</v>
          </cell>
          <cell r="R659" t="str">
            <v>-</v>
          </cell>
          <cell r="S659" t="str">
            <v>5744 EA</v>
          </cell>
          <cell r="T659" t="str">
            <v>Schlumberger</v>
          </cell>
          <cell r="U659" t="str">
            <v>A. Budi</v>
          </cell>
          <cell r="AC659" t="str">
            <v>2002-036</v>
          </cell>
        </row>
        <row r="660">
          <cell r="A660">
            <v>656</v>
          </cell>
          <cell r="B660" t="str">
            <v>UNOCAL INDONESIA COMPANY.</v>
          </cell>
          <cell r="C660" t="str">
            <v>Gendalo - 3</v>
          </cell>
          <cell r="D660">
            <v>1</v>
          </cell>
          <cell r="F660" t="str">
            <v>Sep. Gas</v>
          </cell>
          <cell r="G660" t="str">
            <v>CLI 0101</v>
          </cell>
          <cell r="J660">
            <v>37308</v>
          </cell>
          <cell r="K660" t="str">
            <v>18:00</v>
          </cell>
          <cell r="L660">
            <v>595</v>
          </cell>
          <cell r="M660" t="str">
            <v>28°C</v>
          </cell>
          <cell r="N660" t="str">
            <v>00/08/01</v>
          </cell>
          <cell r="O660">
            <v>550</v>
          </cell>
          <cell r="P660">
            <v>80</v>
          </cell>
          <cell r="Q660" t="str">
            <v>-</v>
          </cell>
          <cell r="R660" t="str">
            <v>-</v>
          </cell>
          <cell r="S660" t="str">
            <v>1752 A</v>
          </cell>
          <cell r="T660" t="str">
            <v>Schlumberger</v>
          </cell>
          <cell r="U660" t="str">
            <v>A. Budi</v>
          </cell>
          <cell r="AC660" t="str">
            <v>2002-036</v>
          </cell>
        </row>
        <row r="661">
          <cell r="A661">
            <v>657</v>
          </cell>
          <cell r="B661" t="str">
            <v>UNOCAL INDONESIA COMPANY.</v>
          </cell>
          <cell r="C661" t="str">
            <v>Gendalo - 3</v>
          </cell>
          <cell r="D661">
            <v>1</v>
          </cell>
          <cell r="F661" t="str">
            <v>Sep. Gas</v>
          </cell>
          <cell r="G661" t="str">
            <v>CLI  B136</v>
          </cell>
          <cell r="J661">
            <v>37308</v>
          </cell>
          <cell r="K661" t="str">
            <v>18:55</v>
          </cell>
          <cell r="L661">
            <v>597</v>
          </cell>
          <cell r="M661" t="str">
            <v>28°C</v>
          </cell>
          <cell r="N661" t="str">
            <v>00/08/01</v>
          </cell>
          <cell r="O661">
            <v>595</v>
          </cell>
          <cell r="P661">
            <v>80</v>
          </cell>
          <cell r="Q661" t="str">
            <v>-</v>
          </cell>
          <cell r="R661" t="str">
            <v>-</v>
          </cell>
          <cell r="S661" t="str">
            <v>1989 A</v>
          </cell>
          <cell r="T661" t="str">
            <v>Schlumberger</v>
          </cell>
          <cell r="U661" t="str">
            <v>A. Budi</v>
          </cell>
          <cell r="AC661" t="str">
            <v>2002-036</v>
          </cell>
        </row>
        <row r="662">
          <cell r="A662">
            <v>658</v>
          </cell>
          <cell r="B662" t="str">
            <v>UNOCAL INDONESIA COMPANY.</v>
          </cell>
          <cell r="C662" t="str">
            <v>Gendalo - 3</v>
          </cell>
          <cell r="D662">
            <v>1</v>
          </cell>
          <cell r="F662" t="str">
            <v>Sep. Gas</v>
          </cell>
          <cell r="G662" t="str">
            <v>GPTC B188</v>
          </cell>
          <cell r="H662" t="str">
            <v>1800 Psi</v>
          </cell>
          <cell r="I662" t="str">
            <v>500 cc</v>
          </cell>
          <cell r="J662">
            <v>37308</v>
          </cell>
          <cell r="K662" t="str">
            <v>19:50</v>
          </cell>
          <cell r="L662">
            <v>590</v>
          </cell>
          <cell r="M662" t="str">
            <v>27°C</v>
          </cell>
          <cell r="N662" t="str">
            <v>00/08/01</v>
          </cell>
          <cell r="O662">
            <v>580</v>
          </cell>
          <cell r="P662">
            <v>80</v>
          </cell>
          <cell r="Q662" t="str">
            <v>-</v>
          </cell>
          <cell r="R662" t="str">
            <v>-</v>
          </cell>
          <cell r="S662" t="str">
            <v>1919 A</v>
          </cell>
          <cell r="T662" t="str">
            <v>Schlumberger</v>
          </cell>
          <cell r="U662" t="str">
            <v>A. Budi</v>
          </cell>
          <cell r="AC662" t="str">
            <v>2002-036</v>
          </cell>
        </row>
        <row r="663">
          <cell r="A663">
            <v>659</v>
          </cell>
          <cell r="B663" t="str">
            <v>UNOCAL INDONESIA COMPANY.</v>
          </cell>
          <cell r="C663" t="str">
            <v>Gendalo - 3</v>
          </cell>
          <cell r="D663">
            <v>1</v>
          </cell>
          <cell r="F663" t="str">
            <v>Sep. Gas</v>
          </cell>
          <cell r="G663" t="str">
            <v>CLI 0110</v>
          </cell>
          <cell r="J663">
            <v>37309</v>
          </cell>
          <cell r="K663" t="str">
            <v>00:30</v>
          </cell>
          <cell r="L663">
            <v>590</v>
          </cell>
          <cell r="M663" t="str">
            <v>27°C</v>
          </cell>
          <cell r="N663" t="str">
            <v>00/08/01</v>
          </cell>
          <cell r="O663">
            <v>590</v>
          </cell>
          <cell r="P663">
            <v>80</v>
          </cell>
          <cell r="Q663" t="str">
            <v>-</v>
          </cell>
          <cell r="R663" t="str">
            <v>-</v>
          </cell>
          <cell r="S663" t="str">
            <v>1671 A</v>
          </cell>
          <cell r="T663" t="str">
            <v>Schlumberger</v>
          </cell>
          <cell r="U663" t="str">
            <v>A. Budi</v>
          </cell>
          <cell r="AC663" t="str">
            <v>2002-036</v>
          </cell>
        </row>
        <row r="664">
          <cell r="A664">
            <v>660</v>
          </cell>
          <cell r="B664" t="str">
            <v>UNOCAL INDONESIA COMPANY.</v>
          </cell>
          <cell r="C664" t="str">
            <v>Gendalo - 3</v>
          </cell>
          <cell r="D664">
            <v>1</v>
          </cell>
          <cell r="F664" t="str">
            <v>Sep. Gas</v>
          </cell>
          <cell r="G664" t="str">
            <v>CLI B1012</v>
          </cell>
          <cell r="H664" t="str">
            <v>1800 Psi</v>
          </cell>
          <cell r="I664" t="str">
            <v>500 cc</v>
          </cell>
          <cell r="J664">
            <v>37309</v>
          </cell>
          <cell r="K664" t="str">
            <v>03:30</v>
          </cell>
          <cell r="L664">
            <v>585</v>
          </cell>
          <cell r="M664" t="str">
            <v>27°C</v>
          </cell>
          <cell r="N664" t="str">
            <v>00/08/01</v>
          </cell>
          <cell r="Q664" t="str">
            <v>-</v>
          </cell>
          <cell r="R664" t="str">
            <v>-</v>
          </cell>
          <cell r="S664" t="str">
            <v>2502 A</v>
          </cell>
          <cell r="T664" t="str">
            <v>Schlumberger</v>
          </cell>
          <cell r="U664" t="str">
            <v>A. Budi</v>
          </cell>
          <cell r="AC664" t="str">
            <v>2002-036</v>
          </cell>
        </row>
        <row r="665">
          <cell r="A665">
            <v>661</v>
          </cell>
          <cell r="B665" t="str">
            <v>UNOCAL INDONESIA COMPANY.</v>
          </cell>
          <cell r="C665" t="str">
            <v>Gendalo - 3</v>
          </cell>
          <cell r="D665">
            <v>1</v>
          </cell>
          <cell r="E665" t="str">
            <v>927-931 Mtr</v>
          </cell>
          <cell r="F665" t="str">
            <v>Sep. Gas</v>
          </cell>
          <cell r="J665">
            <v>37309</v>
          </cell>
          <cell r="K665" t="str">
            <v>04:10</v>
          </cell>
          <cell r="L665">
            <v>585</v>
          </cell>
          <cell r="M665" t="str">
            <v>27°C</v>
          </cell>
          <cell r="N665">
            <v>37137</v>
          </cell>
          <cell r="O665">
            <v>230</v>
          </cell>
          <cell r="P665">
            <v>98</v>
          </cell>
          <cell r="Q665" t="str">
            <v>Supriyanto</v>
          </cell>
          <cell r="R665" t="str">
            <v xml:space="preserve"> </v>
          </cell>
          <cell r="S665">
            <v>425</v>
          </cell>
          <cell r="T665" t="str">
            <v>Schlumberger</v>
          </cell>
          <cell r="U665" t="str">
            <v>A. Budi</v>
          </cell>
          <cell r="AA665" t="str">
            <v xml:space="preserve"> </v>
          </cell>
          <cell r="AB665" t="str">
            <v xml:space="preserve"> </v>
          </cell>
          <cell r="AC665" t="str">
            <v>2002-036</v>
          </cell>
        </row>
        <row r="666">
          <cell r="A666">
            <v>662</v>
          </cell>
          <cell r="B666" t="str">
            <v>CONOCO INDONESIA INC.</v>
          </cell>
          <cell r="C666" t="str">
            <v>Kijing - 3</v>
          </cell>
          <cell r="D666">
            <v>1</v>
          </cell>
          <cell r="E666" t="str">
            <v/>
          </cell>
          <cell r="F666" t="str">
            <v>Sep Gas</v>
          </cell>
          <cell r="H666" t="str">
            <v>LUXFER</v>
          </cell>
          <cell r="I666" t="str">
            <v>20 Litres</v>
          </cell>
          <cell r="J666">
            <v>37116</v>
          </cell>
          <cell r="K666">
            <v>0.63888888888888895</v>
          </cell>
          <cell r="L666">
            <v>210</v>
          </cell>
          <cell r="M666">
            <v>90</v>
          </cell>
          <cell r="N666">
            <v>37137</v>
          </cell>
          <cell r="O666">
            <v>210</v>
          </cell>
          <cell r="P666">
            <v>98</v>
          </cell>
          <cell r="Q666" t="str">
            <v>Supriyanto</v>
          </cell>
          <cell r="R666" t="str">
            <v>-</v>
          </cell>
          <cell r="S666" t="str">
            <v>4142-A</v>
          </cell>
          <cell r="T666" t="str">
            <v>Halliburton</v>
          </cell>
          <cell r="U666" t="str">
            <v>A Budi</v>
          </cell>
          <cell r="V666" t="str">
            <v/>
          </cell>
          <cell r="W666" t="str">
            <v/>
          </cell>
          <cell r="X666" t="str">
            <v/>
          </cell>
          <cell r="Y666" t="str">
            <v/>
          </cell>
          <cell r="Z666" t="str">
            <v/>
          </cell>
          <cell r="AA666" t="str">
            <v/>
          </cell>
          <cell r="AB666" t="str">
            <v>Qg=59.642 mmscf/d, Qo=0 bbl/d</v>
          </cell>
          <cell r="AC666" t="str">
            <v>2001-082</v>
          </cell>
        </row>
        <row r="667">
          <cell r="A667">
            <v>663</v>
          </cell>
          <cell r="B667" t="str">
            <v>CONOCO INDONESIA INC.</v>
          </cell>
          <cell r="C667" t="str">
            <v>Kijing - 3</v>
          </cell>
          <cell r="D667">
            <v>1</v>
          </cell>
          <cell r="E667" t="str">
            <v/>
          </cell>
          <cell r="F667" t="str">
            <v>Sep Gas</v>
          </cell>
          <cell r="H667" t="str">
            <v>LUXFER</v>
          </cell>
          <cell r="I667" t="str">
            <v>20 Litres</v>
          </cell>
          <cell r="J667">
            <v>37116</v>
          </cell>
          <cell r="K667">
            <v>0.85416666666666663</v>
          </cell>
          <cell r="L667">
            <v>210</v>
          </cell>
          <cell r="M667">
            <v>96</v>
          </cell>
          <cell r="N667">
            <v>37137</v>
          </cell>
          <cell r="O667">
            <v>210</v>
          </cell>
          <cell r="P667">
            <v>98</v>
          </cell>
          <cell r="Q667" t="str">
            <v>Supriyanto</v>
          </cell>
          <cell r="R667" t="str">
            <v>-</v>
          </cell>
          <cell r="S667" t="str">
            <v>4109-A</v>
          </cell>
          <cell r="T667" t="str">
            <v>Halliburton</v>
          </cell>
          <cell r="U667" t="str">
            <v>A Budi</v>
          </cell>
          <cell r="V667" t="str">
            <v/>
          </cell>
          <cell r="W667" t="str">
            <v/>
          </cell>
          <cell r="X667" t="str">
            <v/>
          </cell>
          <cell r="Y667" t="str">
            <v/>
          </cell>
          <cell r="Z667" t="str">
            <v/>
          </cell>
          <cell r="AA667" t="str">
            <v/>
          </cell>
          <cell r="AB667" t="str">
            <v>Qg=59.596 mmscf/d, Qo=0 bbl/d</v>
          </cell>
          <cell r="AC667" t="str">
            <v>2001-082</v>
          </cell>
        </row>
        <row r="668">
          <cell r="A668">
            <v>664</v>
          </cell>
          <cell r="B668" t="str">
            <v>CONOCO INDONESIA INC.</v>
          </cell>
          <cell r="C668" t="str">
            <v>Kijing - 3</v>
          </cell>
          <cell r="D668">
            <v>1</v>
          </cell>
          <cell r="E668" t="str">
            <v/>
          </cell>
          <cell r="F668" t="str">
            <v>Sep Gas</v>
          </cell>
          <cell r="H668" t="str">
            <v>LUXFER</v>
          </cell>
          <cell r="I668" t="str">
            <v>20 Litres</v>
          </cell>
          <cell r="J668">
            <v>37118</v>
          </cell>
          <cell r="K668">
            <v>0.83333333333333337</v>
          </cell>
          <cell r="L668">
            <v>360</v>
          </cell>
          <cell r="M668">
            <v>107</v>
          </cell>
          <cell r="N668">
            <v>37137</v>
          </cell>
          <cell r="O668">
            <v>350</v>
          </cell>
          <cell r="P668">
            <v>98</v>
          </cell>
          <cell r="Q668" t="str">
            <v>Supriyanto</v>
          </cell>
          <cell r="R668" t="str">
            <v>-</v>
          </cell>
          <cell r="S668" t="str">
            <v>4051-A</v>
          </cell>
          <cell r="T668" t="str">
            <v>Halliburton</v>
          </cell>
          <cell r="U668" t="str">
            <v>A Budi</v>
          </cell>
          <cell r="V668" t="str">
            <v/>
          </cell>
          <cell r="W668" t="str">
            <v/>
          </cell>
          <cell r="X668" t="str">
            <v/>
          </cell>
          <cell r="Y668" t="str">
            <v/>
          </cell>
          <cell r="Z668" t="str">
            <v/>
          </cell>
          <cell r="AA668" t="str">
            <v/>
          </cell>
          <cell r="AB668" t="str">
            <v>Qg=60.426 mmscf/d, Qo=0 bbl/d</v>
          </cell>
          <cell r="AC668" t="str">
            <v>2001-082</v>
          </cell>
        </row>
        <row r="669">
          <cell r="A669">
            <v>665</v>
          </cell>
          <cell r="B669" t="str">
            <v>CONOCO INDONESIA INC.</v>
          </cell>
          <cell r="C669" t="str">
            <v>Kijing - 3</v>
          </cell>
          <cell r="D669">
            <v>1</v>
          </cell>
          <cell r="E669" t="str">
            <v/>
          </cell>
          <cell r="F669" t="str">
            <v>Sep Gas</v>
          </cell>
          <cell r="H669" t="str">
            <v>LUXFER</v>
          </cell>
          <cell r="I669" t="str">
            <v>20 Litres</v>
          </cell>
          <cell r="J669">
            <v>37118</v>
          </cell>
          <cell r="K669">
            <v>0.875</v>
          </cell>
          <cell r="L669">
            <v>360</v>
          </cell>
          <cell r="M669">
            <v>107</v>
          </cell>
          <cell r="N669">
            <v>37137</v>
          </cell>
          <cell r="O669">
            <v>350</v>
          </cell>
          <cell r="P669">
            <v>98</v>
          </cell>
          <cell r="Q669" t="str">
            <v>Supriyanto</v>
          </cell>
          <cell r="R669" t="str">
            <v xml:space="preserve"> </v>
          </cell>
          <cell r="S669" t="str">
            <v>4104-A</v>
          </cell>
          <cell r="T669" t="str">
            <v>Halliburton</v>
          </cell>
          <cell r="U669" t="str">
            <v>A Budi</v>
          </cell>
          <cell r="V669" t="str">
            <v/>
          </cell>
          <cell r="W669" t="str">
            <v/>
          </cell>
          <cell r="X669" t="str">
            <v/>
          </cell>
          <cell r="Y669" t="str">
            <v/>
          </cell>
          <cell r="Z669" t="str">
            <v/>
          </cell>
          <cell r="AA669" t="str">
            <v xml:space="preserve"> </v>
          </cell>
          <cell r="AB669" t="str">
            <v xml:space="preserve"> </v>
          </cell>
          <cell r="AC669" t="str">
            <v>2001-082</v>
          </cell>
        </row>
        <row r="670">
          <cell r="A670">
            <v>666</v>
          </cell>
          <cell r="B670" t="str">
            <v>CONOCO INDONESIA INC.</v>
          </cell>
          <cell r="C670" t="str">
            <v>Kijing - 3</v>
          </cell>
          <cell r="D670">
            <v>1</v>
          </cell>
          <cell r="E670" t="str">
            <v/>
          </cell>
          <cell r="F670" t="str">
            <v>Sep Gas</v>
          </cell>
          <cell r="H670" t="str">
            <v>LUXFER</v>
          </cell>
          <cell r="I670" t="str">
            <v>20 Litres</v>
          </cell>
          <cell r="J670">
            <v>37118</v>
          </cell>
          <cell r="K670">
            <v>0.91666666666666663</v>
          </cell>
          <cell r="L670">
            <v>360</v>
          </cell>
          <cell r="M670">
            <v>107</v>
          </cell>
          <cell r="N670">
            <v>37137</v>
          </cell>
          <cell r="O670">
            <v>350</v>
          </cell>
          <cell r="P670">
            <v>98</v>
          </cell>
          <cell r="Q670" t="str">
            <v>Supriyanto</v>
          </cell>
          <cell r="R670" t="str">
            <v>-</v>
          </cell>
          <cell r="S670" t="str">
            <v>4097-A</v>
          </cell>
          <cell r="T670" t="str">
            <v>Halliburton</v>
          </cell>
          <cell r="U670" t="str">
            <v>A Budi</v>
          </cell>
          <cell r="V670" t="str">
            <v/>
          </cell>
          <cell r="W670" t="str">
            <v/>
          </cell>
          <cell r="X670" t="str">
            <v/>
          </cell>
          <cell r="Y670" t="str">
            <v/>
          </cell>
          <cell r="Z670" t="str">
            <v/>
          </cell>
          <cell r="AA670" t="str">
            <v/>
          </cell>
          <cell r="AB670" t="str">
            <v>Qg=60.454 mmscf/d, Qo=0 bbl/d</v>
          </cell>
          <cell r="AC670" t="str">
            <v>2001-082</v>
          </cell>
        </row>
        <row r="671">
          <cell r="A671">
            <v>667</v>
          </cell>
          <cell r="B671" t="str">
            <v>CONOCO INDONESIA INC.</v>
          </cell>
          <cell r="C671" t="str">
            <v>Kijing - 3</v>
          </cell>
          <cell r="D671">
            <v>1</v>
          </cell>
          <cell r="E671" t="str">
            <v/>
          </cell>
          <cell r="F671" t="str">
            <v>Sep Gas</v>
          </cell>
          <cell r="H671" t="str">
            <v>LUXFER</v>
          </cell>
          <cell r="I671" t="str">
            <v>20 Litres</v>
          </cell>
          <cell r="J671">
            <v>37116</v>
          </cell>
          <cell r="K671">
            <v>0.5625</v>
          </cell>
          <cell r="L671">
            <v>250</v>
          </cell>
          <cell r="M671">
            <v>94</v>
          </cell>
          <cell r="N671">
            <v>37137</v>
          </cell>
          <cell r="O671">
            <v>308</v>
          </cell>
          <cell r="P671">
            <v>74</v>
          </cell>
          <cell r="Q671" t="str">
            <v>Supriyanto</v>
          </cell>
          <cell r="R671" t="str">
            <v xml:space="preserve"> </v>
          </cell>
          <cell r="S671">
            <v>811725</v>
          </cell>
          <cell r="T671" t="str">
            <v>Halliburton</v>
          </cell>
          <cell r="U671" t="str">
            <v>A Budi</v>
          </cell>
          <cell r="V671" t="str">
            <v/>
          </cell>
          <cell r="W671" t="str">
            <v/>
          </cell>
          <cell r="X671" t="str">
            <v/>
          </cell>
          <cell r="Y671" t="str">
            <v/>
          </cell>
          <cell r="Z671" t="str">
            <v/>
          </cell>
          <cell r="AA671" t="str">
            <v xml:space="preserve"> </v>
          </cell>
          <cell r="AB671" t="str">
            <v xml:space="preserve"> </v>
          </cell>
          <cell r="AC671" t="str">
            <v>2001-082</v>
          </cell>
        </row>
        <row r="672">
          <cell r="A672">
            <v>668</v>
          </cell>
          <cell r="B672" t="str">
            <v>CONOCO INDONESIA INC.</v>
          </cell>
          <cell r="C672" t="str">
            <v>Kijing - 3</v>
          </cell>
          <cell r="D672">
            <v>1</v>
          </cell>
          <cell r="E672" t="str">
            <v/>
          </cell>
          <cell r="F672" t="str">
            <v>Sep Gas</v>
          </cell>
          <cell r="H672" t="str">
            <v>LUXFER</v>
          </cell>
          <cell r="I672" t="str">
            <v>20 Litres</v>
          </cell>
          <cell r="J672">
            <v>37116</v>
          </cell>
          <cell r="K672">
            <v>0.63888888888888895</v>
          </cell>
          <cell r="L672">
            <v>210</v>
          </cell>
          <cell r="M672">
            <v>92</v>
          </cell>
          <cell r="N672">
            <v>37137</v>
          </cell>
          <cell r="O672">
            <v>185</v>
          </cell>
          <cell r="P672">
            <v>74</v>
          </cell>
          <cell r="Q672" t="str">
            <v>Supriyanto</v>
          </cell>
          <cell r="R672" t="str">
            <v>-</v>
          </cell>
          <cell r="S672">
            <v>80554</v>
          </cell>
          <cell r="T672" t="str">
            <v>Halliburton</v>
          </cell>
          <cell r="U672" t="str">
            <v>A Budi</v>
          </cell>
          <cell r="V672" t="str">
            <v/>
          </cell>
          <cell r="W672" t="str">
            <v/>
          </cell>
          <cell r="X672" t="str">
            <v/>
          </cell>
          <cell r="Y672" t="str">
            <v/>
          </cell>
          <cell r="Z672" t="str">
            <v/>
          </cell>
          <cell r="AA672" t="str">
            <v/>
          </cell>
          <cell r="AB672" t="str">
            <v>Qg=60.585 mmscf/d, Qo=0 bbl/d</v>
          </cell>
          <cell r="AC672" t="str">
            <v>2001-082</v>
          </cell>
        </row>
        <row r="673">
          <cell r="A673">
            <v>669</v>
          </cell>
          <cell r="B673" t="str">
            <v>CONOCO INDONESIA INC.</v>
          </cell>
          <cell r="C673" t="str">
            <v>Kijing - 3</v>
          </cell>
          <cell r="D673">
            <v>1</v>
          </cell>
          <cell r="E673" t="str">
            <v/>
          </cell>
          <cell r="F673" t="str">
            <v>Sep Gas</v>
          </cell>
          <cell r="H673" t="str">
            <v>LUXFER</v>
          </cell>
          <cell r="I673" t="str">
            <v>20 Litres</v>
          </cell>
          <cell r="J673">
            <v>37116</v>
          </cell>
          <cell r="K673">
            <v>0.85416666666666663</v>
          </cell>
          <cell r="L673">
            <v>210</v>
          </cell>
          <cell r="M673">
            <v>100</v>
          </cell>
          <cell r="N673">
            <v>37137</v>
          </cell>
          <cell r="O673">
            <v>190</v>
          </cell>
          <cell r="P673">
            <v>74</v>
          </cell>
          <cell r="Q673" t="str">
            <v>Supriyanto</v>
          </cell>
          <cell r="R673" t="str">
            <v>-</v>
          </cell>
          <cell r="S673">
            <v>813019</v>
          </cell>
          <cell r="T673" t="str">
            <v>Halliburton</v>
          </cell>
          <cell r="U673" t="str">
            <v>A Budi</v>
          </cell>
          <cell r="V673" t="str">
            <v/>
          </cell>
          <cell r="W673" t="str">
            <v/>
          </cell>
          <cell r="X673" t="str">
            <v/>
          </cell>
          <cell r="Y673" t="str">
            <v/>
          </cell>
          <cell r="Z673" t="str">
            <v/>
          </cell>
          <cell r="AA673" t="str">
            <v/>
          </cell>
          <cell r="AB673" t="str">
            <v>Qg=60.699 mmscf/d, Qo=0 bbl/d</v>
          </cell>
          <cell r="AC673" t="str">
            <v>2001-082</v>
          </cell>
        </row>
        <row r="674">
          <cell r="A674">
            <v>670</v>
          </cell>
          <cell r="B674" t="str">
            <v>CONOCO INDONESIA INC.</v>
          </cell>
          <cell r="C674" t="str">
            <v>Kijing - 3</v>
          </cell>
          <cell r="D674">
            <v>1</v>
          </cell>
          <cell r="E674" t="str">
            <v/>
          </cell>
          <cell r="F674" t="str">
            <v>Sep Gas</v>
          </cell>
          <cell r="H674" t="str">
            <v>LUXFER</v>
          </cell>
          <cell r="I674" t="str">
            <v>20 Litres</v>
          </cell>
          <cell r="J674">
            <v>37118</v>
          </cell>
          <cell r="K674">
            <v>0.83333333333333337</v>
          </cell>
          <cell r="L674">
            <v>360</v>
          </cell>
          <cell r="M674">
            <v>108</v>
          </cell>
          <cell r="N674">
            <v>37137</v>
          </cell>
          <cell r="O674">
            <v>280</v>
          </cell>
          <cell r="P674">
            <v>74</v>
          </cell>
          <cell r="Q674" t="str">
            <v>Supriyanto</v>
          </cell>
          <cell r="R674" t="str">
            <v>-</v>
          </cell>
          <cell r="S674">
            <v>80151</v>
          </cell>
          <cell r="T674" t="str">
            <v>Halliburton</v>
          </cell>
          <cell r="U674" t="str">
            <v>A Budi</v>
          </cell>
          <cell r="V674" t="str">
            <v/>
          </cell>
          <cell r="W674" t="str">
            <v/>
          </cell>
          <cell r="X674" t="str">
            <v/>
          </cell>
          <cell r="Y674" t="str">
            <v/>
          </cell>
          <cell r="Z674" t="str">
            <v/>
          </cell>
          <cell r="AA674" t="str">
            <v/>
          </cell>
          <cell r="AB674" t="str">
            <v>Qg=61.263 mmscf/d, Qo=0 bbl/d</v>
          </cell>
          <cell r="AC674" t="str">
            <v>2001-082</v>
          </cell>
        </row>
        <row r="675">
          <cell r="A675">
            <v>671</v>
          </cell>
          <cell r="B675" t="str">
            <v>GULF RESOURCES (GRISSIK) LTD.</v>
          </cell>
          <cell r="C675" t="str">
            <v>CGP Propane Store</v>
          </cell>
          <cell r="D675" t="str">
            <v/>
          </cell>
          <cell r="E675" t="str">
            <v/>
          </cell>
          <cell r="F675" t="str">
            <v>Sep Gas</v>
          </cell>
          <cell r="G675" t="str">
            <v>CL-0109</v>
          </cell>
          <cell r="H675" t="str">
            <v/>
          </cell>
          <cell r="I675" t="str">
            <v/>
          </cell>
          <cell r="J675">
            <v>37118</v>
          </cell>
          <cell r="K675">
            <v>0.875</v>
          </cell>
          <cell r="L675">
            <v>360</v>
          </cell>
          <cell r="M675">
            <v>108</v>
          </cell>
          <cell r="N675">
            <v>37137</v>
          </cell>
          <cell r="O675">
            <v>400</v>
          </cell>
          <cell r="P675">
            <v>74</v>
          </cell>
          <cell r="Q675" t="str">
            <v>Supriyanto</v>
          </cell>
          <cell r="R675" t="str">
            <v>-</v>
          </cell>
          <cell r="S675">
            <v>811730</v>
          </cell>
          <cell r="T675" t="str">
            <v>Halliburton</v>
          </cell>
          <cell r="U675" t="str">
            <v>-</v>
          </cell>
          <cell r="V675" t="str">
            <v/>
          </cell>
          <cell r="W675" t="str">
            <v/>
          </cell>
          <cell r="X675" t="str">
            <v/>
          </cell>
          <cell r="Y675" t="str">
            <v/>
          </cell>
          <cell r="Z675" t="str">
            <v/>
          </cell>
          <cell r="AA675" t="str">
            <v/>
          </cell>
          <cell r="AB675" t="str">
            <v/>
          </cell>
          <cell r="AC675" t="str">
            <v>2001-082</v>
          </cell>
        </row>
        <row r="676">
          <cell r="A676">
            <v>672</v>
          </cell>
          <cell r="B676" t="str">
            <v>GULF RESOURCES (GRISSIK) LTD.</v>
          </cell>
          <cell r="C676" t="str">
            <v>CGP Propane Store</v>
          </cell>
          <cell r="D676" t="str">
            <v/>
          </cell>
          <cell r="E676" t="str">
            <v/>
          </cell>
          <cell r="F676" t="str">
            <v>Sep Gas</v>
          </cell>
          <cell r="G676" t="str">
            <v>B-110</v>
          </cell>
          <cell r="H676" t="str">
            <v/>
          </cell>
          <cell r="I676" t="str">
            <v/>
          </cell>
          <cell r="J676">
            <v>37118</v>
          </cell>
          <cell r="K676">
            <v>0.91666666666666663</v>
          </cell>
          <cell r="L676">
            <v>360</v>
          </cell>
          <cell r="M676">
            <v>108</v>
          </cell>
          <cell r="N676">
            <v>37137</v>
          </cell>
          <cell r="O676">
            <v>330</v>
          </cell>
          <cell r="P676">
            <v>74</v>
          </cell>
          <cell r="Q676" t="str">
            <v>Supriyanto</v>
          </cell>
          <cell r="R676" t="str">
            <v xml:space="preserve"> </v>
          </cell>
          <cell r="S676">
            <v>80128</v>
          </cell>
          <cell r="T676" t="str">
            <v>Halliburton</v>
          </cell>
          <cell r="U676" t="str">
            <v>-</v>
          </cell>
          <cell r="V676" t="str">
            <v/>
          </cell>
          <cell r="W676" t="str">
            <v/>
          </cell>
          <cell r="X676" t="str">
            <v/>
          </cell>
          <cell r="Y676" t="str">
            <v/>
          </cell>
          <cell r="Z676" t="str">
            <v/>
          </cell>
          <cell r="AA676" t="str">
            <v xml:space="preserve"> </v>
          </cell>
          <cell r="AB676" t="str">
            <v xml:space="preserve"> </v>
          </cell>
          <cell r="AC676" t="str">
            <v>2001-082</v>
          </cell>
        </row>
        <row r="677">
          <cell r="A677">
            <v>673</v>
          </cell>
          <cell r="B677" t="str">
            <v>KODECO ENERGY COMPANY LTD.</v>
          </cell>
          <cell r="C677" t="str">
            <v>KE-39-1</v>
          </cell>
          <cell r="D677" t="str">
            <v/>
          </cell>
          <cell r="E677" t="str">
            <v/>
          </cell>
          <cell r="F677" t="str">
            <v>BHS Water</v>
          </cell>
          <cell r="G677" t="str">
            <v>AQUA BOTTLES</v>
          </cell>
          <cell r="H677" t="str">
            <v/>
          </cell>
          <cell r="I677" t="str">
            <v/>
          </cell>
          <cell r="J677">
            <v>37119</v>
          </cell>
          <cell r="K677">
            <v>8.3333333333333329E-2</v>
          </cell>
          <cell r="L677">
            <v>999</v>
          </cell>
          <cell r="M677">
            <v>122</v>
          </cell>
          <cell r="N677">
            <v>37137</v>
          </cell>
          <cell r="O677">
            <v>1785</v>
          </cell>
          <cell r="P677">
            <v>74</v>
          </cell>
          <cell r="Q677" t="str">
            <v>Supriyanto</v>
          </cell>
          <cell r="R677" t="str">
            <v xml:space="preserve"> </v>
          </cell>
          <cell r="S677" t="str">
            <v>0002-AA</v>
          </cell>
          <cell r="T677" t="str">
            <v>Halliburton</v>
          </cell>
          <cell r="U677" t="str">
            <v>Supriyanto</v>
          </cell>
          <cell r="V677">
            <v>37562</v>
          </cell>
          <cell r="W677" t="str">
            <v>Seno</v>
          </cell>
          <cell r="X677" t="str">
            <v/>
          </cell>
          <cell r="Y677" t="str">
            <v/>
          </cell>
          <cell r="Z677" t="str">
            <v/>
          </cell>
          <cell r="AA677" t="str">
            <v xml:space="preserve"> </v>
          </cell>
          <cell r="AB677" t="str">
            <v>Measured on Bottom Conditions</v>
          </cell>
          <cell r="AC677" t="str">
            <v>2001-082</v>
          </cell>
        </row>
        <row r="678">
          <cell r="A678">
            <v>674</v>
          </cell>
          <cell r="B678" t="str">
            <v>KODECO ENERGY COMPANY LTD.</v>
          </cell>
          <cell r="C678" t="str">
            <v>KE-39-1</v>
          </cell>
          <cell r="D678" t="str">
            <v/>
          </cell>
          <cell r="E678" t="str">
            <v/>
          </cell>
          <cell r="F678" t="str">
            <v>BHS Water</v>
          </cell>
          <cell r="G678" t="str">
            <v>AQUA BOTTLES</v>
          </cell>
          <cell r="H678" t="str">
            <v/>
          </cell>
          <cell r="I678" t="str">
            <v/>
          </cell>
          <cell r="J678">
            <v>37117</v>
          </cell>
          <cell r="K678">
            <v>0.77083333333333337</v>
          </cell>
          <cell r="L678" t="str">
            <v>?</v>
          </cell>
          <cell r="M678" t="str">
            <v>?</v>
          </cell>
          <cell r="N678">
            <v>37137</v>
          </cell>
          <cell r="O678">
            <v>0</v>
          </cell>
          <cell r="P678">
            <v>74</v>
          </cell>
          <cell r="Q678" t="str">
            <v>Supriyanto</v>
          </cell>
          <cell r="R678">
            <v>37330</v>
          </cell>
          <cell r="S678" t="str">
            <v>0020-AA</v>
          </cell>
          <cell r="T678" t="str">
            <v>Halliburton</v>
          </cell>
          <cell r="U678" t="str">
            <v>Supriyanto</v>
          </cell>
          <cell r="V678" t="str">
            <v/>
          </cell>
          <cell r="W678" t="str">
            <v/>
          </cell>
          <cell r="X678" t="str">
            <v/>
          </cell>
          <cell r="Y678" t="str">
            <v/>
          </cell>
          <cell r="Z678" t="str">
            <v/>
          </cell>
          <cell r="AA678" t="str">
            <v/>
          </cell>
          <cell r="AB678" t="str">
            <v>RETURNED BACK On: Nov 12, 2001. (Changed w/ Petrotech Cyld. SN. PT1074)</v>
          </cell>
          <cell r="AC678" t="str">
            <v>2001-082</v>
          </cell>
        </row>
        <row r="679">
          <cell r="A679">
            <v>675</v>
          </cell>
          <cell r="B679" t="str">
            <v>BP. WEST JAVA</v>
          </cell>
          <cell r="C679" t="str">
            <v>JJA - 1</v>
          </cell>
          <cell r="D679" t="str">
            <v/>
          </cell>
          <cell r="E679" t="str">
            <v/>
          </cell>
          <cell r="F679" t="str">
            <v>RDT</v>
          </cell>
          <cell r="H679" t="str">
            <v/>
          </cell>
          <cell r="I679" t="str">
            <v/>
          </cell>
          <cell r="J679">
            <v>37117</v>
          </cell>
          <cell r="K679">
            <v>0.77083333333333337</v>
          </cell>
          <cell r="L679" t="str">
            <v/>
          </cell>
          <cell r="M679" t="str">
            <v/>
          </cell>
          <cell r="N679">
            <v>37208</v>
          </cell>
          <cell r="O679" t="str">
            <v/>
          </cell>
          <cell r="P679" t="str">
            <v/>
          </cell>
          <cell r="Q679" t="str">
            <v>Bintang Silaen</v>
          </cell>
          <cell r="R679" t="str">
            <v>-</v>
          </cell>
          <cell r="S679" t="str">
            <v>PT-1074</v>
          </cell>
          <cell r="T679" t="str">
            <v>Halliburton</v>
          </cell>
          <cell r="U679" t="str">
            <v>A Budi</v>
          </cell>
          <cell r="V679" t="str">
            <v>20/03/2002</v>
          </cell>
          <cell r="W679" t="str">
            <v>A.Budi</v>
          </cell>
          <cell r="X679" t="str">
            <v/>
          </cell>
          <cell r="Y679" t="str">
            <v/>
          </cell>
          <cell r="Z679" t="str">
            <v/>
          </cell>
          <cell r="AA679" t="str">
            <v/>
          </cell>
          <cell r="AB679" t="str">
            <v>Received: Nov 13, 2001</v>
          </cell>
          <cell r="AC679" t="str">
            <v>2001-082</v>
          </cell>
        </row>
        <row r="680">
          <cell r="A680">
            <v>676</v>
          </cell>
          <cell r="B680" t="str">
            <v>PT. ALSTOM POWER ENERGY SYSTEMS INDONESIA.</v>
          </cell>
          <cell r="C680" t="str">
            <v>CC LAB SAMPLE</v>
          </cell>
          <cell r="D680" t="str">
            <v/>
          </cell>
          <cell r="E680" t="str">
            <v/>
          </cell>
          <cell r="F680" t="str">
            <v>Sep Gas</v>
          </cell>
          <cell r="G680" t="str">
            <v/>
          </cell>
          <cell r="H680" t="str">
            <v/>
          </cell>
          <cell r="I680" t="str">
            <v/>
          </cell>
          <cell r="J680">
            <v>37121</v>
          </cell>
          <cell r="K680">
            <v>0.6875</v>
          </cell>
          <cell r="L680" t="str">
            <v>N.A</v>
          </cell>
          <cell r="M680" t="str">
            <v>N.A</v>
          </cell>
          <cell r="N680">
            <v>37137</v>
          </cell>
          <cell r="O680">
            <v>330</v>
          </cell>
          <cell r="P680">
            <v>98</v>
          </cell>
          <cell r="Q680" t="str">
            <v>Supriyanto</v>
          </cell>
          <cell r="R680" t="str">
            <v xml:space="preserve"> </v>
          </cell>
          <cell r="S680" t="str">
            <v>4054-A</v>
          </cell>
          <cell r="T680" t="str">
            <v>Halliburton</v>
          </cell>
          <cell r="U680" t="str">
            <v/>
          </cell>
          <cell r="V680" t="str">
            <v/>
          </cell>
          <cell r="W680" t="str">
            <v/>
          </cell>
          <cell r="X680" t="str">
            <v/>
          </cell>
          <cell r="Y680" t="str">
            <v/>
          </cell>
          <cell r="Z680" t="str">
            <v/>
          </cell>
          <cell r="AA680" t="str">
            <v xml:space="preserve"> </v>
          </cell>
          <cell r="AB680" t="str">
            <v xml:space="preserve"> </v>
          </cell>
          <cell r="AC680" t="str">
            <v>2001-082</v>
          </cell>
        </row>
        <row r="681">
          <cell r="A681">
            <v>677</v>
          </cell>
          <cell r="B681" t="str">
            <v>BP INDONESIA</v>
          </cell>
          <cell r="C681" t="str">
            <v>Lower Chamber</v>
          </cell>
          <cell r="D681" t="str">
            <v/>
          </cell>
          <cell r="E681" t="str">
            <v/>
          </cell>
          <cell r="F681" t="str">
            <v>Sep Gas</v>
          </cell>
          <cell r="G681" t="str">
            <v/>
          </cell>
          <cell r="H681" t="str">
            <v/>
          </cell>
          <cell r="I681" t="str">
            <v/>
          </cell>
          <cell r="J681">
            <v>37121</v>
          </cell>
          <cell r="K681">
            <v>0.75</v>
          </cell>
          <cell r="L681" t="str">
            <v>N.A</v>
          </cell>
          <cell r="M681" t="str">
            <v>N.A</v>
          </cell>
          <cell r="N681">
            <v>37137</v>
          </cell>
          <cell r="O681">
            <v>290</v>
          </cell>
          <cell r="P681">
            <v>98</v>
          </cell>
          <cell r="Q681" t="str">
            <v>Supriyanto</v>
          </cell>
          <cell r="R681" t="str">
            <v/>
          </cell>
          <cell r="S681" t="str">
            <v>4094-A</v>
          </cell>
          <cell r="T681" t="str">
            <v>Halliburton</v>
          </cell>
          <cell r="U681" t="str">
            <v/>
          </cell>
          <cell r="V681" t="str">
            <v/>
          </cell>
          <cell r="W681" t="str">
            <v/>
          </cell>
          <cell r="X681" t="str">
            <v/>
          </cell>
          <cell r="Y681" t="str">
            <v/>
          </cell>
          <cell r="Z681" t="str">
            <v/>
          </cell>
          <cell r="AA681" t="str">
            <v/>
          </cell>
          <cell r="AB681" t="str">
            <v>Shrinkage Job</v>
          </cell>
          <cell r="AC681" t="str">
            <v>2001-082</v>
          </cell>
        </row>
        <row r="682">
          <cell r="A682">
            <v>678</v>
          </cell>
          <cell r="B682" t="str">
            <v>BP INDONESIA</v>
          </cell>
          <cell r="C682" t="str">
            <v>Upper Chamber</v>
          </cell>
          <cell r="D682" t="str">
            <v/>
          </cell>
          <cell r="E682" t="str">
            <v/>
          </cell>
          <cell r="F682" t="str">
            <v>Sep Gas</v>
          </cell>
          <cell r="G682" t="str">
            <v/>
          </cell>
          <cell r="H682" t="str">
            <v/>
          </cell>
          <cell r="I682" t="str">
            <v/>
          </cell>
          <cell r="J682">
            <v>37121</v>
          </cell>
          <cell r="K682">
            <v>0.80902777777777779</v>
          </cell>
          <cell r="L682" t="str">
            <v>N.A</v>
          </cell>
          <cell r="M682" t="str">
            <v>N.A</v>
          </cell>
          <cell r="N682">
            <v>37137</v>
          </cell>
          <cell r="O682">
            <v>330</v>
          </cell>
          <cell r="P682">
            <v>98</v>
          </cell>
          <cell r="Q682" t="str">
            <v>Supriyanto</v>
          </cell>
          <cell r="R682" t="str">
            <v/>
          </cell>
          <cell r="S682" t="str">
            <v>4150-A</v>
          </cell>
          <cell r="T682" t="str">
            <v>Halliburton</v>
          </cell>
          <cell r="U682" t="str">
            <v/>
          </cell>
          <cell r="V682" t="str">
            <v/>
          </cell>
          <cell r="W682" t="str">
            <v/>
          </cell>
          <cell r="X682" t="str">
            <v/>
          </cell>
          <cell r="Y682" t="str">
            <v/>
          </cell>
          <cell r="Z682" t="str">
            <v/>
          </cell>
          <cell r="AA682" t="str">
            <v/>
          </cell>
          <cell r="AB682" t="str">
            <v>Shrinkage Job</v>
          </cell>
          <cell r="AC682" t="str">
            <v>2001-082</v>
          </cell>
        </row>
        <row r="683">
          <cell r="A683">
            <v>679</v>
          </cell>
          <cell r="B683" t="str">
            <v>GULF RESOURCES (RAMBA) LTD.</v>
          </cell>
          <cell r="C683" t="str">
            <v>Gegerkalog # 3</v>
          </cell>
          <cell r="D683" t="str">
            <v/>
          </cell>
          <cell r="E683" t="str">
            <v/>
          </cell>
          <cell r="F683" t="str">
            <v>Sep Liq</v>
          </cell>
          <cell r="G683" t="str">
            <v>1 LITER</v>
          </cell>
          <cell r="H683" t="str">
            <v/>
          </cell>
          <cell r="I683" t="str">
            <v/>
          </cell>
          <cell r="J683" t="str">
            <v>03/19/02</v>
          </cell>
          <cell r="K683" t="str">
            <v>6:12-6:30</v>
          </cell>
          <cell r="L683" t="str">
            <v>860 Psia</v>
          </cell>
          <cell r="M683">
            <v>78</v>
          </cell>
          <cell r="N683" t="str">
            <v>00/08/01</v>
          </cell>
          <cell r="O683">
            <v>810</v>
          </cell>
          <cell r="P683">
            <v>120</v>
          </cell>
          <cell r="Q683" t="str">
            <v>-</v>
          </cell>
          <cell r="R683" t="str">
            <v>-</v>
          </cell>
          <cell r="S683" t="str">
            <v>-</v>
          </cell>
          <cell r="T683" t="str">
            <v>-</v>
          </cell>
          <cell r="U683" t="str">
            <v>-</v>
          </cell>
          <cell r="V683" t="str">
            <v/>
          </cell>
          <cell r="W683" t="str">
            <v/>
          </cell>
          <cell r="X683" t="str">
            <v/>
          </cell>
          <cell r="Y683" t="str">
            <v/>
          </cell>
          <cell r="Z683" t="str">
            <v/>
          </cell>
          <cell r="AA683" t="str">
            <v/>
          </cell>
          <cell r="AB683" t="str">
            <v/>
          </cell>
          <cell r="AC683" t="str">
            <v>2001-083</v>
          </cell>
        </row>
        <row r="684">
          <cell r="A684">
            <v>680</v>
          </cell>
          <cell r="B684" t="str">
            <v>GULF RESOURCES (RAMBA) LTD.</v>
          </cell>
          <cell r="C684" t="str">
            <v>Gegerkalog # 3</v>
          </cell>
          <cell r="D684" t="str">
            <v/>
          </cell>
          <cell r="E684" t="str">
            <v/>
          </cell>
          <cell r="F684" t="str">
            <v>Sep Liq</v>
          </cell>
          <cell r="G684" t="str">
            <v>ONE TUBE</v>
          </cell>
          <cell r="H684" t="str">
            <v/>
          </cell>
          <cell r="I684" t="str">
            <v/>
          </cell>
          <cell r="J684" t="str">
            <v>03/19/02</v>
          </cell>
          <cell r="K684" t="str">
            <v>6:33-6:55</v>
          </cell>
          <cell r="L684" t="str">
            <v>850 Psia</v>
          </cell>
          <cell r="M684">
            <v>78</v>
          </cell>
          <cell r="N684" t="str">
            <v>00/08/01</v>
          </cell>
          <cell r="O684">
            <v>790</v>
          </cell>
          <cell r="P684">
            <v>120</v>
          </cell>
          <cell r="Q684" t="str">
            <v>-</v>
          </cell>
          <cell r="R684" t="str">
            <v>-</v>
          </cell>
          <cell r="S684" t="str">
            <v>-</v>
          </cell>
          <cell r="T684" t="str">
            <v>-</v>
          </cell>
          <cell r="U684" t="str">
            <v>-</v>
          </cell>
          <cell r="V684" t="str">
            <v/>
          </cell>
          <cell r="W684" t="str">
            <v/>
          </cell>
          <cell r="X684" t="str">
            <v/>
          </cell>
          <cell r="Y684" t="str">
            <v/>
          </cell>
          <cell r="Z684" t="str">
            <v/>
          </cell>
          <cell r="AA684" t="str">
            <v/>
          </cell>
          <cell r="AB684" t="str">
            <v/>
          </cell>
          <cell r="AC684" t="str">
            <v>2001-083</v>
          </cell>
        </row>
        <row r="685">
          <cell r="A685">
            <v>681</v>
          </cell>
          <cell r="B685" t="str">
            <v>UNOCAL INDONESIA COMPANY.</v>
          </cell>
          <cell r="C685" t="str">
            <v>Ranggas Utara # 1</v>
          </cell>
          <cell r="D685" t="str">
            <v/>
          </cell>
          <cell r="E685">
            <v>3073</v>
          </cell>
          <cell r="F685" t="str">
            <v>BHS Water</v>
          </cell>
          <cell r="G685" t="str">
            <v>Jerycan 450 cc</v>
          </cell>
          <cell r="H685" t="str">
            <v/>
          </cell>
          <cell r="I685" t="str">
            <v/>
          </cell>
          <cell r="J685" t="str">
            <v>-</v>
          </cell>
          <cell r="K685" t="str">
            <v>-</v>
          </cell>
          <cell r="L685">
            <v>3900</v>
          </cell>
          <cell r="M685" t="str">
            <v>-</v>
          </cell>
          <cell r="N685">
            <v>37075</v>
          </cell>
          <cell r="O685">
            <v>0</v>
          </cell>
          <cell r="P685">
            <v>73</v>
          </cell>
          <cell r="Q685" t="str">
            <v>Bintang Silaen</v>
          </cell>
          <cell r="R685">
            <v>37075</v>
          </cell>
          <cell r="S685" t="str">
            <v>MDT - 256</v>
          </cell>
          <cell r="T685" t="str">
            <v>Schlumberger Cilandak</v>
          </cell>
          <cell r="U685" t="str">
            <v>Bintang Silaen</v>
          </cell>
          <cell r="V685" t="str">
            <v/>
          </cell>
          <cell r="W685" t="str">
            <v/>
          </cell>
          <cell r="X685" t="str">
            <v/>
          </cell>
          <cell r="Y685" t="str">
            <v/>
          </cell>
          <cell r="Z685" t="str">
            <v/>
          </cell>
          <cell r="AA685" t="str">
            <v/>
          </cell>
          <cell r="AB685" t="str">
            <v>Fully Water Sent To chemistry ( Gas to GC )</v>
          </cell>
          <cell r="AC685" t="str">
            <v>2001-084</v>
          </cell>
        </row>
        <row r="686">
          <cell r="A686">
            <v>682</v>
          </cell>
          <cell r="B686" t="str">
            <v>GULF RESOURCES (KAKAP) LTD.</v>
          </cell>
          <cell r="C686" t="str">
            <v>KF. Platform</v>
          </cell>
          <cell r="D686" t="str">
            <v/>
          </cell>
          <cell r="E686" t="str">
            <v/>
          </cell>
          <cell r="F686" t="str">
            <v>Cold Sep</v>
          </cell>
          <cell r="G686" t="str">
            <v>GPTC-0104</v>
          </cell>
          <cell r="H686" t="str">
            <v>500 cc</v>
          </cell>
          <cell r="I686" t="str">
            <v>1800 Psi</v>
          </cell>
          <cell r="J686">
            <v>37080</v>
          </cell>
          <cell r="K686" t="str">
            <v>20.30-21.00</v>
          </cell>
          <cell r="L686">
            <v>210</v>
          </cell>
          <cell r="M686">
            <v>66</v>
          </cell>
          <cell r="N686" t="str">
            <v>20/08/01</v>
          </cell>
          <cell r="O686">
            <v>170</v>
          </cell>
          <cell r="P686">
            <v>74</v>
          </cell>
          <cell r="Q686" t="str">
            <v>Bintang Silaen</v>
          </cell>
          <cell r="R686" t="str">
            <v xml:space="preserve"> </v>
          </cell>
          <cell r="S686" t="str">
            <v>4815-EA</v>
          </cell>
          <cell r="T686" t="str">
            <v>Schlumberger Cilandak</v>
          </cell>
          <cell r="U686" t="str">
            <v/>
          </cell>
          <cell r="V686" t="str">
            <v/>
          </cell>
          <cell r="W686" t="str">
            <v/>
          </cell>
          <cell r="X686" t="str">
            <v/>
          </cell>
          <cell r="Y686" t="str">
            <v/>
          </cell>
          <cell r="Z686" t="str">
            <v/>
          </cell>
          <cell r="AA686" t="str">
            <v xml:space="preserve"> </v>
          </cell>
          <cell r="AB686" t="str">
            <v xml:space="preserve"> </v>
          </cell>
          <cell r="AC686" t="str">
            <v>2001-084</v>
          </cell>
        </row>
        <row r="687">
          <cell r="A687">
            <v>683</v>
          </cell>
          <cell r="B687" t="str">
            <v>GULF RESOURCES (KAKAP) LTD.</v>
          </cell>
          <cell r="C687" t="str">
            <v>KF. Platform</v>
          </cell>
          <cell r="D687" t="str">
            <v/>
          </cell>
          <cell r="E687" t="str">
            <v/>
          </cell>
          <cell r="F687" t="str">
            <v>Cold Sep</v>
          </cell>
          <cell r="G687" t="str">
            <v>GPTC-010</v>
          </cell>
          <cell r="H687" t="str">
            <v>500 cc</v>
          </cell>
          <cell r="I687" t="str">
            <v>1800 Psi</v>
          </cell>
          <cell r="J687">
            <v>37078</v>
          </cell>
          <cell r="K687" t="str">
            <v>14.45-15.10</v>
          </cell>
          <cell r="L687">
            <v>90</v>
          </cell>
          <cell r="M687">
            <v>45</v>
          </cell>
          <cell r="N687" t="str">
            <v>20/08/01</v>
          </cell>
          <cell r="O687">
            <v>85</v>
          </cell>
          <cell r="P687">
            <v>73</v>
          </cell>
          <cell r="Q687" t="str">
            <v>Bintang Silaen</v>
          </cell>
          <cell r="R687" t="str">
            <v/>
          </cell>
          <cell r="S687" t="str">
            <v>5002-EA</v>
          </cell>
          <cell r="T687" t="str">
            <v>Schlumberger Cilandak</v>
          </cell>
          <cell r="U687" t="str">
            <v/>
          </cell>
          <cell r="V687" t="str">
            <v/>
          </cell>
          <cell r="W687" t="str">
            <v/>
          </cell>
          <cell r="X687" t="str">
            <v/>
          </cell>
          <cell r="Y687" t="str">
            <v/>
          </cell>
          <cell r="Z687" t="str">
            <v/>
          </cell>
          <cell r="AA687" t="str">
            <v/>
          </cell>
          <cell r="AB687" t="str">
            <v/>
          </cell>
          <cell r="AC687" t="str">
            <v>2001-084</v>
          </cell>
        </row>
        <row r="688">
          <cell r="A688">
            <v>684</v>
          </cell>
          <cell r="B688" t="str">
            <v>GULF RESOURCES (KAKAP) LTD.</v>
          </cell>
          <cell r="C688" t="str">
            <v>KF. Platform</v>
          </cell>
          <cell r="D688" t="str">
            <v/>
          </cell>
          <cell r="E688" t="str">
            <v/>
          </cell>
          <cell r="F688" t="str">
            <v>KRA Gas Sep</v>
          </cell>
          <cell r="G688" t="str">
            <v>CLI-0042</v>
          </cell>
          <cell r="H688" t="str">
            <v>500 cc</v>
          </cell>
          <cell r="I688" t="str">
            <v>1800 Psi</v>
          </cell>
          <cell r="J688">
            <v>37078</v>
          </cell>
          <cell r="K688" t="str">
            <v>18.30-19.00</v>
          </cell>
          <cell r="L688">
            <v>250</v>
          </cell>
          <cell r="M688">
            <v>50</v>
          </cell>
          <cell r="N688" t="str">
            <v>20/08/01</v>
          </cell>
          <cell r="O688">
            <v>220</v>
          </cell>
          <cell r="P688">
            <v>74</v>
          </cell>
          <cell r="Q688" t="str">
            <v>Bintang Silaen</v>
          </cell>
          <cell r="R688" t="str">
            <v/>
          </cell>
          <cell r="S688" t="str">
            <v>5027-EA</v>
          </cell>
          <cell r="T688" t="str">
            <v>Schlumberger Cilandak</v>
          </cell>
          <cell r="U688" t="str">
            <v/>
          </cell>
          <cell r="V688" t="str">
            <v/>
          </cell>
          <cell r="W688" t="str">
            <v/>
          </cell>
          <cell r="X688" t="str">
            <v/>
          </cell>
          <cell r="Y688" t="str">
            <v/>
          </cell>
          <cell r="Z688" t="str">
            <v/>
          </cell>
          <cell r="AA688" t="str">
            <v/>
          </cell>
          <cell r="AB688" t="str">
            <v/>
          </cell>
          <cell r="AC688" t="str">
            <v>2001-084</v>
          </cell>
        </row>
        <row r="689">
          <cell r="A689">
            <v>685</v>
          </cell>
          <cell r="B689" t="str">
            <v>GULF RESOURCES (KAKAP) LTD.</v>
          </cell>
          <cell r="C689" t="str">
            <v>KF. Platform</v>
          </cell>
          <cell r="D689" t="str">
            <v/>
          </cell>
          <cell r="E689" t="str">
            <v/>
          </cell>
          <cell r="F689" t="str">
            <v>KH Gas Sep</v>
          </cell>
          <cell r="G689" t="str">
            <v>CLI B-139</v>
          </cell>
          <cell r="H689" t="str">
            <v>500 cc</v>
          </cell>
          <cell r="I689" t="str">
            <v>1800 Psi</v>
          </cell>
          <cell r="J689">
            <v>37078</v>
          </cell>
          <cell r="K689" t="str">
            <v>14.15-14.40</v>
          </cell>
          <cell r="L689">
            <v>100</v>
          </cell>
          <cell r="M689">
            <v>42</v>
          </cell>
          <cell r="N689" t="str">
            <v>20/08/01</v>
          </cell>
          <cell r="O689">
            <v>60</v>
          </cell>
          <cell r="P689">
            <v>74</v>
          </cell>
          <cell r="Q689" t="str">
            <v>Bintang Silaen</v>
          </cell>
          <cell r="R689" t="str">
            <v/>
          </cell>
          <cell r="S689" t="str">
            <v>4970-EA</v>
          </cell>
          <cell r="T689" t="str">
            <v>Schlumberger Cilandak</v>
          </cell>
          <cell r="U689" t="str">
            <v/>
          </cell>
          <cell r="V689" t="str">
            <v/>
          </cell>
          <cell r="W689" t="str">
            <v/>
          </cell>
          <cell r="X689" t="str">
            <v/>
          </cell>
          <cell r="Y689" t="str">
            <v/>
          </cell>
          <cell r="Z689" t="str">
            <v/>
          </cell>
          <cell r="AA689" t="str">
            <v/>
          </cell>
          <cell r="AB689" t="str">
            <v/>
          </cell>
          <cell r="AC689" t="str">
            <v>2001-084</v>
          </cell>
        </row>
        <row r="690">
          <cell r="A690">
            <v>686</v>
          </cell>
          <cell r="B690" t="str">
            <v>GULF RESOURCES (KAKAP) LTD.</v>
          </cell>
          <cell r="C690" t="str">
            <v>KF. Platform</v>
          </cell>
          <cell r="D690" t="str">
            <v/>
          </cell>
          <cell r="E690" t="str">
            <v/>
          </cell>
          <cell r="F690" t="str">
            <v>KH Gas Sep</v>
          </cell>
          <cell r="G690" t="str">
            <v>CLI-0037</v>
          </cell>
          <cell r="H690" t="str">
            <v>500 cc</v>
          </cell>
          <cell r="I690" t="str">
            <v>1800 Psi</v>
          </cell>
          <cell r="J690">
            <v>37078</v>
          </cell>
          <cell r="K690" t="str">
            <v>23.30-00.00</v>
          </cell>
          <cell r="L690">
            <v>255</v>
          </cell>
          <cell r="M690">
            <v>74</v>
          </cell>
          <cell r="N690" t="str">
            <v>20/08/01</v>
          </cell>
          <cell r="O690">
            <v>252</v>
          </cell>
          <cell r="P690">
            <v>73</v>
          </cell>
          <cell r="Q690" t="str">
            <v>Bintang Silaen</v>
          </cell>
          <cell r="R690" t="str">
            <v/>
          </cell>
          <cell r="S690" t="str">
            <v>5750-EA</v>
          </cell>
          <cell r="T690" t="str">
            <v>Schlumberger Cilandak</v>
          </cell>
          <cell r="U690" t="str">
            <v/>
          </cell>
          <cell r="V690" t="str">
            <v/>
          </cell>
          <cell r="W690" t="str">
            <v/>
          </cell>
          <cell r="X690" t="str">
            <v/>
          </cell>
          <cell r="Y690" t="str">
            <v/>
          </cell>
          <cell r="Z690" t="str">
            <v/>
          </cell>
          <cell r="AA690" t="str">
            <v/>
          </cell>
          <cell r="AB690" t="str">
            <v/>
          </cell>
          <cell r="AC690" t="str">
            <v>2001-084</v>
          </cell>
        </row>
        <row r="691">
          <cell r="A691">
            <v>687</v>
          </cell>
          <cell r="B691" t="str">
            <v>GULF RESOURCES (KAKAP) LTD.</v>
          </cell>
          <cell r="C691" t="str">
            <v>KF. Platform</v>
          </cell>
          <cell r="D691" t="str">
            <v/>
          </cell>
          <cell r="E691" t="str">
            <v/>
          </cell>
          <cell r="F691" t="str">
            <v>Sales Gas</v>
          </cell>
          <cell r="G691">
            <v>5018</v>
          </cell>
          <cell r="H691" t="str">
            <v>710 cc</v>
          </cell>
          <cell r="I691" t="str">
            <v>1800 Psi</v>
          </cell>
          <cell r="J691">
            <v>37080</v>
          </cell>
          <cell r="K691" t="str">
            <v>20.30-21.00</v>
          </cell>
          <cell r="L691">
            <v>210</v>
          </cell>
          <cell r="M691">
            <v>66</v>
          </cell>
          <cell r="N691" t="str">
            <v>20/08/01</v>
          </cell>
          <cell r="O691">
            <v>215</v>
          </cell>
          <cell r="P691">
            <v>90</v>
          </cell>
          <cell r="Q691" t="str">
            <v>Bintang Silaen</v>
          </cell>
          <cell r="R691" t="str">
            <v xml:space="preserve"> </v>
          </cell>
          <cell r="S691" t="str">
            <v>A-1436</v>
          </cell>
          <cell r="T691" t="str">
            <v>Schlumberger Cilandak</v>
          </cell>
          <cell r="U691" t="str">
            <v/>
          </cell>
          <cell r="X691" t="str">
            <v/>
          </cell>
          <cell r="Y691" t="str">
            <v/>
          </cell>
          <cell r="Z691" t="str">
            <v/>
          </cell>
          <cell r="AA691" t="str">
            <v xml:space="preserve"> </v>
          </cell>
          <cell r="AB691" t="str">
            <v xml:space="preserve"> </v>
          </cell>
          <cell r="AC691" t="str">
            <v>2001-084</v>
          </cell>
        </row>
        <row r="692">
          <cell r="A692">
            <v>688</v>
          </cell>
          <cell r="B692" t="str">
            <v>GULF RESOURCES (KAKAP) LTD.</v>
          </cell>
          <cell r="C692" t="str">
            <v>KF. Platform</v>
          </cell>
          <cell r="D692" t="str">
            <v/>
          </cell>
          <cell r="E692" t="str">
            <v/>
          </cell>
          <cell r="F692" t="str">
            <v>KF Sales Gas</v>
          </cell>
          <cell r="G692">
            <v>5020</v>
          </cell>
          <cell r="H692" t="str">
            <v>710 cc</v>
          </cell>
          <cell r="I692" t="str">
            <v>1800 Psi</v>
          </cell>
          <cell r="J692">
            <v>37078</v>
          </cell>
          <cell r="K692" t="str">
            <v>14.45-15.10</v>
          </cell>
          <cell r="L692">
            <v>90</v>
          </cell>
          <cell r="M692">
            <v>45</v>
          </cell>
          <cell r="N692" t="str">
            <v>20/08/01</v>
          </cell>
          <cell r="O692">
            <v>125</v>
          </cell>
          <cell r="P692">
            <v>90</v>
          </cell>
          <cell r="Q692" t="str">
            <v>Bintang Silaen</v>
          </cell>
          <cell r="R692" t="str">
            <v/>
          </cell>
          <cell r="S692" t="str">
            <v>A-3246</v>
          </cell>
          <cell r="T692" t="str">
            <v>Schlumberger Cilandak</v>
          </cell>
          <cell r="U692" t="str">
            <v/>
          </cell>
          <cell r="X692" t="str">
            <v/>
          </cell>
          <cell r="Y692" t="str">
            <v/>
          </cell>
          <cell r="Z692" t="str">
            <v/>
          </cell>
          <cell r="AA692" t="str">
            <v/>
          </cell>
          <cell r="AB692" t="str">
            <v/>
          </cell>
          <cell r="AC692" t="str">
            <v>2001-084</v>
          </cell>
        </row>
        <row r="693">
          <cell r="A693">
            <v>689</v>
          </cell>
          <cell r="B693" t="str">
            <v>KODECO ENERGY COMPANY LTD.</v>
          </cell>
          <cell r="C693" t="str">
            <v>KE 39 - 1</v>
          </cell>
          <cell r="D693">
            <v>1</v>
          </cell>
          <cell r="E693" t="str">
            <v>4108-4140</v>
          </cell>
          <cell r="F693" t="str">
            <v>Sep Gas</v>
          </cell>
          <cell r="G693" t="str">
            <v>1701-A</v>
          </cell>
          <cell r="H693" t="str">
            <v>Luxter</v>
          </cell>
          <cell r="I693" t="str">
            <v>20 LITER</v>
          </cell>
          <cell r="J693">
            <v>37078</v>
          </cell>
          <cell r="K693" t="str">
            <v>18.30-19.00</v>
          </cell>
          <cell r="L693">
            <v>250</v>
          </cell>
          <cell r="M693">
            <v>50</v>
          </cell>
          <cell r="N693" t="str">
            <v>20/08/01</v>
          </cell>
          <cell r="O693">
            <v>245</v>
          </cell>
          <cell r="P693">
            <v>90</v>
          </cell>
          <cell r="Q693" t="str">
            <v>Bintang Silaen</v>
          </cell>
          <cell r="R693" t="str">
            <v>-</v>
          </cell>
          <cell r="S693" t="str">
            <v>A-1504</v>
          </cell>
          <cell r="T693" t="str">
            <v>Schlumberger Cilandak</v>
          </cell>
          <cell r="U693" t="str">
            <v>Bintang Silaen</v>
          </cell>
          <cell r="V693" t="str">
            <v/>
          </cell>
          <cell r="W693" t="str">
            <v/>
          </cell>
          <cell r="X693" t="str">
            <v/>
          </cell>
          <cell r="Y693" t="str">
            <v/>
          </cell>
          <cell r="Z693" t="str">
            <v/>
          </cell>
          <cell r="AA693" t="str">
            <v/>
          </cell>
          <cell r="AB693" t="str">
            <v/>
          </cell>
          <cell r="AC693" t="str">
            <v>2001-084</v>
          </cell>
        </row>
        <row r="694">
          <cell r="A694">
            <v>690</v>
          </cell>
          <cell r="B694" t="str">
            <v>KODECO ENERGY COMPANY LTD.</v>
          </cell>
          <cell r="C694" t="str">
            <v>KE 39 - 1</v>
          </cell>
          <cell r="D694">
            <v>1</v>
          </cell>
          <cell r="E694" t="str">
            <v>4108-4140</v>
          </cell>
          <cell r="F694" t="str">
            <v>Sep Oil</v>
          </cell>
          <cell r="G694" t="str">
            <v>79A2800</v>
          </cell>
          <cell r="H694" t="str">
            <v>Hoke</v>
          </cell>
          <cell r="I694" t="str">
            <v>1000 CC</v>
          </cell>
          <cell r="J694">
            <v>37078</v>
          </cell>
          <cell r="K694" t="str">
            <v>14.15-14.40</v>
          </cell>
          <cell r="L694">
            <v>100</v>
          </cell>
          <cell r="M694">
            <v>42</v>
          </cell>
          <cell r="N694" t="str">
            <v>20/08/01</v>
          </cell>
          <cell r="O694">
            <v>95</v>
          </cell>
          <cell r="P694">
            <v>90</v>
          </cell>
          <cell r="Q694" t="str">
            <v>Bintang Silaen</v>
          </cell>
          <cell r="R694" t="str">
            <v>-</v>
          </cell>
          <cell r="S694" t="str">
            <v>A-1507</v>
          </cell>
          <cell r="T694" t="str">
            <v>Schlumberger Cilandak</v>
          </cell>
          <cell r="U694" t="str">
            <v>Bintang Silaen</v>
          </cell>
          <cell r="V694" t="str">
            <v/>
          </cell>
          <cell r="W694" t="str">
            <v/>
          </cell>
          <cell r="X694" t="str">
            <v/>
          </cell>
          <cell r="Y694" t="str">
            <v/>
          </cell>
          <cell r="Z694" t="str">
            <v/>
          </cell>
          <cell r="AA694" t="str">
            <v/>
          </cell>
          <cell r="AB694" t="str">
            <v/>
          </cell>
          <cell r="AC694" t="str">
            <v>2001-084</v>
          </cell>
        </row>
        <row r="695">
          <cell r="A695">
            <v>691</v>
          </cell>
          <cell r="B695" t="str">
            <v>KODECO ENERGY COMPANY LTD.</v>
          </cell>
          <cell r="C695" t="str">
            <v>KE 39 - 1</v>
          </cell>
          <cell r="D695">
            <v>1</v>
          </cell>
          <cell r="E695" t="str">
            <v>4108-4140</v>
          </cell>
          <cell r="F695" t="str">
            <v>Sep Gas</v>
          </cell>
          <cell r="G695" t="str">
            <v>381-A</v>
          </cell>
          <cell r="H695" t="str">
            <v>Luxter</v>
          </cell>
          <cell r="I695" t="str">
            <v>20 LITER</v>
          </cell>
          <cell r="J695">
            <v>37078</v>
          </cell>
          <cell r="K695" t="str">
            <v>23.30-00.00</v>
          </cell>
          <cell r="L695">
            <v>255</v>
          </cell>
          <cell r="M695">
            <v>74</v>
          </cell>
          <cell r="N695" t="str">
            <v>20/08/01</v>
          </cell>
          <cell r="O695">
            <v>265</v>
          </cell>
          <cell r="P695">
            <v>90</v>
          </cell>
          <cell r="Q695" t="str">
            <v>Bintang Silaen</v>
          </cell>
          <cell r="R695" t="str">
            <v>-</v>
          </cell>
          <cell r="S695" t="str">
            <v>A-1906</v>
          </cell>
          <cell r="T695" t="str">
            <v>Schlumberger Cilandak</v>
          </cell>
          <cell r="U695" t="str">
            <v>Bintang Silaen</v>
          </cell>
          <cell r="V695" t="str">
            <v/>
          </cell>
          <cell r="W695" t="str">
            <v/>
          </cell>
          <cell r="X695" t="str">
            <v/>
          </cell>
          <cell r="Y695" t="str">
            <v/>
          </cell>
          <cell r="Z695" t="str">
            <v/>
          </cell>
          <cell r="AA695" t="str">
            <v/>
          </cell>
          <cell r="AB695" t="str">
            <v/>
          </cell>
          <cell r="AC695" t="str">
            <v>2001-084</v>
          </cell>
        </row>
        <row r="696">
          <cell r="A696">
            <v>692</v>
          </cell>
          <cell r="B696" t="str">
            <v>KODECO ENERGY COMPANY LTD.</v>
          </cell>
          <cell r="C696" t="str">
            <v>KE 39 - 1</v>
          </cell>
          <cell r="D696">
            <v>1</v>
          </cell>
          <cell r="E696" t="str">
            <v>4108-4140</v>
          </cell>
          <cell r="F696" t="str">
            <v>Sep Liq</v>
          </cell>
          <cell r="G696" t="str">
            <v>79A2725</v>
          </cell>
          <cell r="H696" t="str">
            <v>Hoke</v>
          </cell>
          <cell r="I696" t="str">
            <v>1000 CC</v>
          </cell>
          <cell r="J696">
            <v>37086</v>
          </cell>
          <cell r="K696" t="str">
            <v>17.15-17.45</v>
          </cell>
          <cell r="L696">
            <v>120</v>
          </cell>
          <cell r="M696">
            <v>106</v>
          </cell>
          <cell r="N696" t="str">
            <v>20/08/01</v>
          </cell>
          <cell r="O696">
            <v>85</v>
          </cell>
          <cell r="P696">
            <v>74</v>
          </cell>
          <cell r="Q696" t="str">
            <v>Bintang Silaen</v>
          </cell>
          <cell r="R696" t="str">
            <v xml:space="preserve"> </v>
          </cell>
          <cell r="S696" t="str">
            <v>4556-EA</v>
          </cell>
          <cell r="T696" t="str">
            <v>Schlumberger Cilandak</v>
          </cell>
          <cell r="U696" t="str">
            <v>Bintang Silaen</v>
          </cell>
          <cell r="V696" t="str">
            <v/>
          </cell>
          <cell r="W696" t="str">
            <v/>
          </cell>
          <cell r="X696" t="str">
            <v/>
          </cell>
          <cell r="Y696" t="str">
            <v/>
          </cell>
          <cell r="Z696" t="str">
            <v/>
          </cell>
          <cell r="AA696" t="str">
            <v xml:space="preserve"> </v>
          </cell>
          <cell r="AB696" t="str">
            <v xml:space="preserve"> </v>
          </cell>
          <cell r="AC696" t="str">
            <v>2001-084</v>
          </cell>
        </row>
        <row r="697">
          <cell r="A697">
            <v>693</v>
          </cell>
          <cell r="B697" t="str">
            <v>KODECO ENERGY COMPANY LTD.</v>
          </cell>
          <cell r="C697" t="str">
            <v>KE 39 - 1</v>
          </cell>
          <cell r="D697">
            <v>2</v>
          </cell>
          <cell r="E697" t="str">
            <v>3950-3990 &amp; 3996-4001</v>
          </cell>
          <cell r="F697" t="str">
            <v>Sep Gas</v>
          </cell>
          <cell r="G697" t="str">
            <v>1513-A</v>
          </cell>
          <cell r="H697" t="str">
            <v>Luxter</v>
          </cell>
          <cell r="I697" t="str">
            <v>20 LITER</v>
          </cell>
          <cell r="J697">
            <v>37086</v>
          </cell>
          <cell r="K697" t="str">
            <v>16.45-17.15</v>
          </cell>
          <cell r="L697">
            <v>120</v>
          </cell>
          <cell r="M697">
            <v>107</v>
          </cell>
          <cell r="N697" t="str">
            <v>20/08/01</v>
          </cell>
          <cell r="O697">
            <v>80</v>
          </cell>
          <cell r="P697">
            <v>73</v>
          </cell>
          <cell r="Q697" t="str">
            <v>Bintang Silaen</v>
          </cell>
          <cell r="R697" t="str">
            <v>-</v>
          </cell>
          <cell r="S697" t="str">
            <v>5269-EA</v>
          </cell>
          <cell r="T697" t="str">
            <v>Schlumberger Cilandak</v>
          </cell>
          <cell r="U697" t="str">
            <v>Bintang Silaen</v>
          </cell>
          <cell r="V697" t="str">
            <v/>
          </cell>
          <cell r="W697" t="str">
            <v/>
          </cell>
          <cell r="X697" t="str">
            <v/>
          </cell>
          <cell r="Y697" t="str">
            <v/>
          </cell>
          <cell r="Z697" t="str">
            <v/>
          </cell>
          <cell r="AA697" t="str">
            <v/>
          </cell>
          <cell r="AB697" t="str">
            <v/>
          </cell>
          <cell r="AC697" t="str">
            <v>2001-084</v>
          </cell>
        </row>
        <row r="698">
          <cell r="A698">
            <v>694</v>
          </cell>
          <cell r="B698" t="str">
            <v>KODECO ENERGY COMPANY LTD.</v>
          </cell>
          <cell r="C698" t="str">
            <v>KE 39 - 1</v>
          </cell>
          <cell r="D698">
            <v>2</v>
          </cell>
          <cell r="E698" t="str">
            <v>3950-3990 &amp; 3996-4001</v>
          </cell>
          <cell r="F698" t="str">
            <v>Sep Oil</v>
          </cell>
          <cell r="G698" t="str">
            <v>W1A-7054</v>
          </cell>
          <cell r="H698" t="str">
            <v>Whitey</v>
          </cell>
          <cell r="I698" t="str">
            <v>1000 CC</v>
          </cell>
          <cell r="J698" t="str">
            <v>No data</v>
          </cell>
          <cell r="K698" t="str">
            <v>No data</v>
          </cell>
          <cell r="L698" t="str">
            <v>No data</v>
          </cell>
          <cell r="M698" t="str">
            <v>No data</v>
          </cell>
          <cell r="N698" t="str">
            <v>20/08/01</v>
          </cell>
          <cell r="O698">
            <v>102</v>
          </cell>
          <cell r="P698">
            <v>73</v>
          </cell>
          <cell r="Q698" t="str">
            <v>Bintang Silaen</v>
          </cell>
          <cell r="R698" t="str">
            <v>-</v>
          </cell>
          <cell r="S698" t="str">
            <v>4712-EA</v>
          </cell>
          <cell r="T698" t="str">
            <v>Schlumberger Cilandak</v>
          </cell>
          <cell r="U698" t="str">
            <v>Bintang Silaen</v>
          </cell>
          <cell r="V698" t="str">
            <v/>
          </cell>
          <cell r="W698" t="str">
            <v/>
          </cell>
          <cell r="X698" t="str">
            <v/>
          </cell>
          <cell r="Y698" t="str">
            <v/>
          </cell>
          <cell r="Z698" t="str">
            <v/>
          </cell>
          <cell r="AA698" t="str">
            <v/>
          </cell>
          <cell r="AB698" t="str">
            <v/>
          </cell>
          <cell r="AC698" t="str">
            <v>2001-084</v>
          </cell>
        </row>
        <row r="699">
          <cell r="A699">
            <v>695</v>
          </cell>
          <cell r="B699" t="str">
            <v>EXXON MOBIL INDONESIA INC.</v>
          </cell>
          <cell r="C699" t="str">
            <v>Pase&amp;SLS TR-1,2</v>
          </cell>
          <cell r="D699" t="str">
            <v/>
          </cell>
          <cell r="E699" t="str">
            <v/>
          </cell>
          <cell r="F699" t="str">
            <v>Condensate</v>
          </cell>
          <cell r="G699" t="str">
            <v/>
          </cell>
          <cell r="H699" t="str">
            <v>Whitey</v>
          </cell>
          <cell r="I699" t="str">
            <v>500 CC</v>
          </cell>
          <cell r="J699">
            <v>37086</v>
          </cell>
          <cell r="K699" t="str">
            <v>17.15-17.45</v>
          </cell>
          <cell r="L699">
            <v>120</v>
          </cell>
          <cell r="M699">
            <v>106</v>
          </cell>
          <cell r="N699" t="str">
            <v>20/08/01</v>
          </cell>
          <cell r="O699">
            <v>115</v>
          </cell>
          <cell r="P699">
            <v>90</v>
          </cell>
          <cell r="Q699" t="str">
            <v>Bintang Silaen</v>
          </cell>
          <cell r="R699" t="str">
            <v/>
          </cell>
          <cell r="S699" t="str">
            <v>4258-A</v>
          </cell>
          <cell r="T699" t="str">
            <v>Schlumberger Cilandak</v>
          </cell>
          <cell r="U699" t="str">
            <v>Bintang Silaen</v>
          </cell>
          <cell r="V699" t="str">
            <v/>
          </cell>
          <cell r="W699" t="str">
            <v/>
          </cell>
          <cell r="X699" t="str">
            <v/>
          </cell>
          <cell r="Y699" t="str">
            <v/>
          </cell>
          <cell r="Z699" t="str">
            <v/>
          </cell>
          <cell r="AA699" t="str">
            <v/>
          </cell>
          <cell r="AB699" t="str">
            <v/>
          </cell>
          <cell r="AC699" t="str">
            <v>2001-084</v>
          </cell>
        </row>
        <row r="700">
          <cell r="A700">
            <v>696</v>
          </cell>
          <cell r="B700" t="str">
            <v>EXXON MOBIL INDONESIA INC.</v>
          </cell>
          <cell r="C700" t="str">
            <v>Pase&amp;SLS TR-1,2</v>
          </cell>
          <cell r="D700" t="str">
            <v/>
          </cell>
          <cell r="E700" t="str">
            <v/>
          </cell>
          <cell r="F700" t="str">
            <v>Condensate</v>
          </cell>
          <cell r="G700" t="str">
            <v/>
          </cell>
          <cell r="H700" t="str">
            <v>Whitey</v>
          </cell>
          <cell r="I700" t="str">
            <v>500 CC</v>
          </cell>
          <cell r="J700">
            <v>37086</v>
          </cell>
          <cell r="K700" t="str">
            <v>16.45-17.15</v>
          </cell>
          <cell r="L700">
            <v>120</v>
          </cell>
          <cell r="M700">
            <v>107</v>
          </cell>
          <cell r="N700" t="str">
            <v>20/08/01</v>
          </cell>
          <cell r="O700">
            <v>110</v>
          </cell>
          <cell r="P700">
            <v>90</v>
          </cell>
          <cell r="Q700" t="str">
            <v>Bintang Silaen</v>
          </cell>
          <cell r="R700" t="str">
            <v/>
          </cell>
          <cell r="S700" t="str">
            <v>3059-A</v>
          </cell>
          <cell r="T700" t="str">
            <v>Schlumberger Cilandak</v>
          </cell>
          <cell r="U700" t="str">
            <v>Bintang Silaen</v>
          </cell>
          <cell r="V700" t="str">
            <v/>
          </cell>
          <cell r="W700" t="str">
            <v/>
          </cell>
          <cell r="X700" t="str">
            <v/>
          </cell>
          <cell r="Y700" t="str">
            <v/>
          </cell>
          <cell r="Z700" t="str">
            <v/>
          </cell>
          <cell r="AA700" t="str">
            <v/>
          </cell>
          <cell r="AB700" t="str">
            <v/>
          </cell>
          <cell r="AC700" t="str">
            <v>2001-084</v>
          </cell>
        </row>
        <row r="701">
          <cell r="A701">
            <v>697</v>
          </cell>
          <cell r="B701" t="str">
            <v>EXXON MOBIL INDONESIA INC.</v>
          </cell>
          <cell r="C701" t="str">
            <v>Pase&amp;SLS TR-1,2</v>
          </cell>
          <cell r="D701" t="str">
            <v/>
          </cell>
          <cell r="E701" t="str">
            <v/>
          </cell>
          <cell r="F701" t="str">
            <v>Condensate</v>
          </cell>
          <cell r="G701" t="str">
            <v/>
          </cell>
          <cell r="H701" t="str">
            <v>Whitey</v>
          </cell>
          <cell r="I701" t="str">
            <v>500 CC</v>
          </cell>
          <cell r="J701" t="str">
            <v>No data</v>
          </cell>
          <cell r="K701" t="str">
            <v>No data</v>
          </cell>
          <cell r="L701" t="str">
            <v>No data</v>
          </cell>
          <cell r="M701" t="str">
            <v>No data</v>
          </cell>
          <cell r="N701" t="str">
            <v>20/08/01</v>
          </cell>
          <cell r="O701">
            <v>135</v>
          </cell>
          <cell r="P701">
            <v>90</v>
          </cell>
          <cell r="Q701" t="str">
            <v>Bintang Silaen</v>
          </cell>
          <cell r="R701" t="str">
            <v xml:space="preserve"> </v>
          </cell>
          <cell r="S701" t="str">
            <v>4287-A</v>
          </cell>
          <cell r="T701" t="str">
            <v>Schlumberger Cilandak</v>
          </cell>
          <cell r="U701" t="str">
            <v>Bintang Silaen</v>
          </cell>
          <cell r="V701" t="str">
            <v/>
          </cell>
          <cell r="W701" t="str">
            <v/>
          </cell>
          <cell r="X701" t="str">
            <v/>
          </cell>
          <cell r="Y701" t="str">
            <v/>
          </cell>
          <cell r="Z701" t="str">
            <v/>
          </cell>
          <cell r="AA701" t="str">
            <v xml:space="preserve"> </v>
          </cell>
          <cell r="AB701" t="str">
            <v xml:space="preserve"> </v>
          </cell>
          <cell r="AC701" t="str">
            <v>2001-084</v>
          </cell>
        </row>
        <row r="702">
          <cell r="A702">
            <v>698</v>
          </cell>
          <cell r="B702" t="str">
            <v>UNOCAL INDONESIA COMPANY.</v>
          </cell>
          <cell r="C702" t="str">
            <v>RANGGAS -4</v>
          </cell>
          <cell r="D702" t="str">
            <v/>
          </cell>
          <cell r="E702">
            <v>10910</v>
          </cell>
          <cell r="F702" t="str">
            <v>MDT GAS</v>
          </cell>
          <cell r="G702" t="str">
            <v/>
          </cell>
          <cell r="H702" t="str">
            <v/>
          </cell>
          <cell r="I702" t="str">
            <v/>
          </cell>
          <cell r="J702">
            <v>37089</v>
          </cell>
          <cell r="K702" t="str">
            <v>16.45-17.15</v>
          </cell>
          <cell r="L702">
            <v>130</v>
          </cell>
          <cell r="M702">
            <v>38</v>
          </cell>
          <cell r="N702" t="str">
            <v>20/08/01</v>
          </cell>
          <cell r="O702">
            <v>108</v>
          </cell>
          <cell r="P702">
            <v>74</v>
          </cell>
          <cell r="Q702" t="str">
            <v>Bintang Silaen</v>
          </cell>
          <cell r="R702" t="str">
            <v xml:space="preserve"> </v>
          </cell>
          <cell r="S702" t="str">
            <v>5371-EA</v>
          </cell>
          <cell r="T702" t="str">
            <v>Schlumberger Cilandak</v>
          </cell>
          <cell r="U702" t="str">
            <v>Bintang Silaen</v>
          </cell>
          <cell r="V702" t="str">
            <v/>
          </cell>
          <cell r="W702" t="str">
            <v/>
          </cell>
          <cell r="X702" t="str">
            <v/>
          </cell>
          <cell r="Y702" t="str">
            <v/>
          </cell>
          <cell r="Z702" t="str">
            <v/>
          </cell>
          <cell r="AA702" t="str">
            <v xml:space="preserve"> </v>
          </cell>
          <cell r="AB702" t="str">
            <v xml:space="preserve"> </v>
          </cell>
          <cell r="AC702" t="str">
            <v>2001-084</v>
          </cell>
        </row>
        <row r="703">
          <cell r="A703">
            <v>699</v>
          </cell>
          <cell r="B703" t="str">
            <v>UNOCAL INDONESIA COMPANY.</v>
          </cell>
          <cell r="C703" t="str">
            <v>RANGGAS -4</v>
          </cell>
          <cell r="D703" t="str">
            <v/>
          </cell>
          <cell r="E703">
            <v>10659</v>
          </cell>
          <cell r="F703" t="str">
            <v>MDT OIL</v>
          </cell>
          <cell r="G703" t="str">
            <v/>
          </cell>
          <cell r="H703" t="str">
            <v/>
          </cell>
          <cell r="I703" t="str">
            <v/>
          </cell>
          <cell r="J703">
            <v>37089</v>
          </cell>
          <cell r="K703" t="str">
            <v>21.00-21.30</v>
          </cell>
          <cell r="L703">
            <v>200</v>
          </cell>
          <cell r="M703">
            <v>73</v>
          </cell>
          <cell r="N703" t="str">
            <v>20/08/01</v>
          </cell>
          <cell r="O703">
            <v>200</v>
          </cell>
          <cell r="P703">
            <v>74</v>
          </cell>
          <cell r="Q703" t="str">
            <v>Bintang Silaen</v>
          </cell>
          <cell r="R703" t="str">
            <v/>
          </cell>
          <cell r="S703" t="str">
            <v>4573-EA</v>
          </cell>
          <cell r="T703" t="str">
            <v>Schlumberger Cilandak</v>
          </cell>
          <cell r="U703" t="str">
            <v>Bintang Silaen</v>
          </cell>
          <cell r="V703" t="str">
            <v/>
          </cell>
          <cell r="W703" t="str">
            <v/>
          </cell>
          <cell r="X703" t="str">
            <v/>
          </cell>
          <cell r="Y703" t="str">
            <v/>
          </cell>
          <cell r="Z703" t="str">
            <v/>
          </cell>
          <cell r="AA703" t="str">
            <v/>
          </cell>
          <cell r="AB703" t="str">
            <v/>
          </cell>
          <cell r="AC703" t="str">
            <v>2001-084</v>
          </cell>
        </row>
        <row r="704">
          <cell r="A704">
            <v>700</v>
          </cell>
          <cell r="B704" t="str">
            <v>UNOCAL INDONESIA COMPANY.</v>
          </cell>
          <cell r="C704" t="str">
            <v>RANGGAS -4</v>
          </cell>
          <cell r="D704" t="str">
            <v/>
          </cell>
          <cell r="E704">
            <v>10291</v>
          </cell>
          <cell r="F704" t="str">
            <v>MDT OIL</v>
          </cell>
          <cell r="G704" t="str">
            <v/>
          </cell>
          <cell r="H704" t="str">
            <v/>
          </cell>
          <cell r="I704" t="str">
            <v/>
          </cell>
          <cell r="J704">
            <v>37089</v>
          </cell>
          <cell r="K704" t="str">
            <v>17.15-17.45</v>
          </cell>
          <cell r="L704">
            <v>130</v>
          </cell>
          <cell r="M704">
            <v>38</v>
          </cell>
          <cell r="N704" t="str">
            <v>20/08/01</v>
          </cell>
          <cell r="O704">
            <v>118</v>
          </cell>
          <cell r="P704">
            <v>73</v>
          </cell>
          <cell r="Q704" t="str">
            <v>Bintang Silaen</v>
          </cell>
          <cell r="R704" t="str">
            <v/>
          </cell>
          <cell r="S704" t="str">
            <v>0599-EA</v>
          </cell>
          <cell r="T704" t="str">
            <v>Schlumberger Cilandak</v>
          </cell>
          <cell r="U704" t="str">
            <v>Bintang Silaen</v>
          </cell>
          <cell r="V704" t="str">
            <v/>
          </cell>
          <cell r="W704" t="str">
            <v/>
          </cell>
          <cell r="X704" t="str">
            <v/>
          </cell>
          <cell r="Y704" t="str">
            <v/>
          </cell>
          <cell r="Z704" t="str">
            <v/>
          </cell>
          <cell r="AA704" t="str">
            <v/>
          </cell>
          <cell r="AB704" t="str">
            <v/>
          </cell>
          <cell r="AC704" t="str">
            <v>2001-084</v>
          </cell>
        </row>
        <row r="705">
          <cell r="A705">
            <v>701</v>
          </cell>
          <cell r="B705" t="str">
            <v>UNOCAL INDONESIA COMPANY.</v>
          </cell>
          <cell r="C705" t="str">
            <v>RANGGAS -4</v>
          </cell>
          <cell r="D705" t="str">
            <v/>
          </cell>
          <cell r="E705">
            <v>10256</v>
          </cell>
          <cell r="F705" t="str">
            <v>MDT OIL</v>
          </cell>
          <cell r="G705" t="str">
            <v/>
          </cell>
          <cell r="H705" t="str">
            <v/>
          </cell>
          <cell r="I705" t="str">
            <v/>
          </cell>
          <cell r="J705">
            <v>37089</v>
          </cell>
          <cell r="K705" t="str">
            <v>16.45-17.15</v>
          </cell>
          <cell r="L705">
            <v>130</v>
          </cell>
          <cell r="M705">
            <v>38</v>
          </cell>
          <cell r="N705" t="str">
            <v>20/08/01</v>
          </cell>
          <cell r="O705">
            <v>145</v>
          </cell>
          <cell r="P705">
            <v>90</v>
          </cell>
          <cell r="Q705" t="str">
            <v>Bintang Silaen</v>
          </cell>
          <cell r="R705" t="str">
            <v xml:space="preserve"> </v>
          </cell>
          <cell r="S705" t="str">
            <v>4956-A</v>
          </cell>
          <cell r="T705" t="str">
            <v>Schlumberger Cilandak</v>
          </cell>
          <cell r="U705" t="str">
            <v>Bintang Silaen</v>
          </cell>
          <cell r="V705" t="str">
            <v/>
          </cell>
          <cell r="W705" t="str">
            <v/>
          </cell>
          <cell r="X705" t="str">
            <v/>
          </cell>
          <cell r="Y705" t="str">
            <v/>
          </cell>
          <cell r="Z705" t="str">
            <v/>
          </cell>
          <cell r="AA705" t="str">
            <v xml:space="preserve"> </v>
          </cell>
          <cell r="AB705" t="str">
            <v xml:space="preserve"> </v>
          </cell>
          <cell r="AC705" t="str">
            <v>2001-084</v>
          </cell>
        </row>
        <row r="706">
          <cell r="A706">
            <v>702</v>
          </cell>
          <cell r="B706" t="str">
            <v>UNOCAL INDONESIA COMPANY.</v>
          </cell>
          <cell r="C706" t="str">
            <v>RANGGAS -4</v>
          </cell>
          <cell r="D706" t="str">
            <v/>
          </cell>
          <cell r="E706">
            <v>9709</v>
          </cell>
          <cell r="F706" t="str">
            <v>MDT OIL</v>
          </cell>
          <cell r="G706" t="str">
            <v/>
          </cell>
          <cell r="H706" t="str">
            <v/>
          </cell>
          <cell r="I706" t="str">
            <v/>
          </cell>
          <cell r="J706">
            <v>37089</v>
          </cell>
          <cell r="K706" t="str">
            <v>21.00-21.30</v>
          </cell>
          <cell r="L706">
            <v>200</v>
          </cell>
          <cell r="M706">
            <v>73</v>
          </cell>
          <cell r="N706" t="str">
            <v>20/08/01</v>
          </cell>
          <cell r="O706">
            <v>200</v>
          </cell>
          <cell r="P706">
            <v>90</v>
          </cell>
          <cell r="Q706" t="str">
            <v>Bintang Silaen</v>
          </cell>
          <cell r="R706" t="str">
            <v/>
          </cell>
          <cell r="S706" t="str">
            <v>A-5814</v>
          </cell>
          <cell r="T706" t="str">
            <v>Schlumberger Cilandak</v>
          </cell>
          <cell r="U706" t="str">
            <v>Bintang Silaen</v>
          </cell>
          <cell r="V706" t="str">
            <v/>
          </cell>
          <cell r="W706" t="str">
            <v/>
          </cell>
          <cell r="X706" t="str">
            <v/>
          </cell>
          <cell r="Y706" t="str">
            <v/>
          </cell>
          <cell r="Z706" t="str">
            <v/>
          </cell>
          <cell r="AA706" t="str">
            <v/>
          </cell>
          <cell r="AB706" t="str">
            <v/>
          </cell>
          <cell r="AC706" t="str">
            <v>2001-084</v>
          </cell>
        </row>
        <row r="707">
          <cell r="A707">
            <v>703</v>
          </cell>
          <cell r="B707" t="str">
            <v>SANTA FE ENERGY RESOURCES (JABUNG) LTD.</v>
          </cell>
          <cell r="C707" t="str">
            <v>Berkah - 1</v>
          </cell>
          <cell r="D707">
            <v>3</v>
          </cell>
          <cell r="E707" t="str">
            <v xml:space="preserve"> </v>
          </cell>
          <cell r="F707" t="str">
            <v>Sep Gas</v>
          </cell>
          <cell r="J707">
            <v>37089</v>
          </cell>
          <cell r="K707" t="str">
            <v>17.15-17.45</v>
          </cell>
          <cell r="L707">
            <v>130</v>
          </cell>
          <cell r="M707">
            <v>38</v>
          </cell>
          <cell r="N707" t="str">
            <v>20/08/01</v>
          </cell>
          <cell r="O707">
            <v>130</v>
          </cell>
          <cell r="P707">
            <v>90</v>
          </cell>
          <cell r="Q707" t="str">
            <v>Bintang Silaen</v>
          </cell>
          <cell r="S707" t="str">
            <v>3188-A</v>
          </cell>
          <cell r="T707" t="str">
            <v>Schlumberger Cilandak</v>
          </cell>
          <cell r="U707" t="str">
            <v>Bintang Silaen</v>
          </cell>
          <cell r="AC707" t="str">
            <v>2001-084</v>
          </cell>
        </row>
        <row r="708">
          <cell r="A708">
            <v>704</v>
          </cell>
          <cell r="B708" t="str">
            <v>SANTA FE ENERGY RESOURCES (JABUNG) LTD.</v>
          </cell>
          <cell r="C708" t="str">
            <v>BERKAH-1/DST-1,2,3</v>
          </cell>
          <cell r="F708" t="str">
            <v>BHS WATER</v>
          </cell>
          <cell r="L708">
            <v>3900</v>
          </cell>
          <cell r="N708">
            <v>37378</v>
          </cell>
          <cell r="Q708" t="str">
            <v>-</v>
          </cell>
          <cell r="S708" t="str">
            <v>MDT-256</v>
          </cell>
          <cell r="AC708" t="str">
            <v>2001-084</v>
          </cell>
        </row>
        <row r="709">
          <cell r="A709">
            <v>705</v>
          </cell>
          <cell r="B709" t="str">
            <v>SANTA FE ENERGY RESOURCES (JABUNG) LTD.</v>
          </cell>
          <cell r="C709" t="str">
            <v>BERKAH-1/DST-1,2,3</v>
          </cell>
          <cell r="F709" t="str">
            <v>Sep Liq</v>
          </cell>
          <cell r="L709">
            <v>210</v>
          </cell>
          <cell r="M709">
            <v>86</v>
          </cell>
          <cell r="N709">
            <v>37378</v>
          </cell>
          <cell r="Q709" t="str">
            <v>-</v>
          </cell>
          <cell r="S709" t="str">
            <v>4815-EA</v>
          </cell>
          <cell r="AC709" t="str">
            <v>2001-084</v>
          </cell>
        </row>
        <row r="710">
          <cell r="A710">
            <v>706</v>
          </cell>
          <cell r="B710" t="str">
            <v>SANTA FE ENERGY RESOURCES (JABUNG) LTD.</v>
          </cell>
          <cell r="C710" t="str">
            <v>BERKAH-1/DST-1,2,3</v>
          </cell>
          <cell r="F710" t="str">
            <v>Sep Liq</v>
          </cell>
          <cell r="L710">
            <v>90</v>
          </cell>
          <cell r="M710">
            <v>45</v>
          </cell>
          <cell r="N710">
            <v>37378</v>
          </cell>
          <cell r="Q710" t="str">
            <v>-</v>
          </cell>
          <cell r="S710" t="str">
            <v>5002EA</v>
          </cell>
          <cell r="AC710" t="str">
            <v>2001-084</v>
          </cell>
        </row>
        <row r="711">
          <cell r="A711">
            <v>707</v>
          </cell>
          <cell r="B711" t="str">
            <v>SANTA FE ENERGY RESOURCES (JABUNG) LTD.</v>
          </cell>
          <cell r="C711" t="str">
            <v>BERKAH-1/DST-1,2,3</v>
          </cell>
          <cell r="F711" t="str">
            <v>Sep Liq</v>
          </cell>
          <cell r="L711">
            <v>250</v>
          </cell>
          <cell r="M711">
            <v>50</v>
          </cell>
          <cell r="N711">
            <v>37378</v>
          </cell>
          <cell r="Q711" t="str">
            <v>-</v>
          </cell>
          <cell r="S711" t="str">
            <v>5027EA</v>
          </cell>
          <cell r="AC711" t="str">
            <v>2001-084</v>
          </cell>
        </row>
        <row r="712">
          <cell r="A712">
            <v>708</v>
          </cell>
          <cell r="B712" t="str">
            <v>SANTA FE ENERGY RESOURCES (JABUNG) LTD.</v>
          </cell>
          <cell r="C712" t="str">
            <v>BERKAH-1/DST-1,2,3</v>
          </cell>
          <cell r="F712" t="str">
            <v>Sep Liq</v>
          </cell>
          <cell r="L712">
            <v>100</v>
          </cell>
          <cell r="M712">
            <v>42</v>
          </cell>
          <cell r="N712">
            <v>37378</v>
          </cell>
          <cell r="Q712" t="str">
            <v>-</v>
          </cell>
          <cell r="S712" t="str">
            <v>4970EA</v>
          </cell>
          <cell r="AC712" t="str">
            <v>2001-084</v>
          </cell>
        </row>
        <row r="713">
          <cell r="A713">
            <v>709</v>
          </cell>
          <cell r="B713" t="str">
            <v>SANTA FE ENERGY RESOURCES (JABUNG) LTD.</v>
          </cell>
          <cell r="C713" t="str">
            <v>BERKAH-1/DST-1,2,3</v>
          </cell>
          <cell r="F713" t="str">
            <v>Sep Liq</v>
          </cell>
          <cell r="L713">
            <v>255</v>
          </cell>
          <cell r="M713">
            <v>74</v>
          </cell>
          <cell r="N713">
            <v>37378</v>
          </cell>
          <cell r="Q713" t="str">
            <v>-</v>
          </cell>
          <cell r="S713" t="str">
            <v>5750EA</v>
          </cell>
          <cell r="AC713" t="str">
            <v>2001-084</v>
          </cell>
        </row>
        <row r="714">
          <cell r="A714">
            <v>710</v>
          </cell>
          <cell r="B714" t="str">
            <v>SANTA FE ENERGY RESOURCES (JABUNG) LTD.</v>
          </cell>
          <cell r="C714" t="str">
            <v>BERKAH-1/DST-1,2,3</v>
          </cell>
          <cell r="F714" t="str">
            <v>Sep Gas</v>
          </cell>
          <cell r="L714">
            <v>210</v>
          </cell>
          <cell r="M714">
            <v>66</v>
          </cell>
          <cell r="N714">
            <v>37378</v>
          </cell>
          <cell r="Q714" t="str">
            <v>-</v>
          </cell>
          <cell r="S714" t="str">
            <v>A1436</v>
          </cell>
          <cell r="AC714" t="str">
            <v>2001-084</v>
          </cell>
        </row>
        <row r="715">
          <cell r="A715">
            <v>711</v>
          </cell>
          <cell r="B715" t="str">
            <v>SANTA FE ENERGY RESOURCES (JABUNG) LTD.</v>
          </cell>
          <cell r="C715" t="str">
            <v>BERKAH-1/DST-1,2,3</v>
          </cell>
          <cell r="F715" t="str">
            <v>Sep Gas</v>
          </cell>
          <cell r="L715">
            <v>90</v>
          </cell>
          <cell r="M715">
            <v>45</v>
          </cell>
          <cell r="N715">
            <v>37378</v>
          </cell>
          <cell r="Q715" t="str">
            <v>-</v>
          </cell>
          <cell r="S715" t="str">
            <v>A3246</v>
          </cell>
          <cell r="AC715" t="str">
            <v>2001-084</v>
          </cell>
        </row>
        <row r="716">
          <cell r="A716">
            <v>712</v>
          </cell>
          <cell r="B716" t="str">
            <v>SANTA FE ENERGY RESOURCES (JABUNG) LTD.</v>
          </cell>
          <cell r="C716" t="str">
            <v>BERKAH-1/DST-1,2,3</v>
          </cell>
          <cell r="F716" t="str">
            <v>Sep Gas</v>
          </cell>
          <cell r="L716">
            <v>250</v>
          </cell>
          <cell r="M716">
            <v>50</v>
          </cell>
          <cell r="N716">
            <v>37378</v>
          </cell>
          <cell r="Q716" t="str">
            <v>-</v>
          </cell>
          <cell r="S716" t="str">
            <v>A1504</v>
          </cell>
          <cell r="AC716" t="str">
            <v>2001-084</v>
          </cell>
        </row>
        <row r="717">
          <cell r="A717">
            <v>713</v>
          </cell>
          <cell r="B717" t="str">
            <v>SANTA FE ENERGY RESOURCES (JABUNG) LTD.</v>
          </cell>
          <cell r="C717" t="str">
            <v>BERKAH-1/DST-1,2,3</v>
          </cell>
          <cell r="F717" t="str">
            <v>Sep Gas</v>
          </cell>
          <cell r="L717">
            <v>100</v>
          </cell>
          <cell r="M717">
            <v>42</v>
          </cell>
          <cell r="N717">
            <v>37378</v>
          </cell>
          <cell r="Q717" t="str">
            <v>-</v>
          </cell>
          <cell r="S717" t="str">
            <v>A1507</v>
          </cell>
          <cell r="AC717" t="str">
            <v>2001-084</v>
          </cell>
        </row>
        <row r="718">
          <cell r="A718">
            <v>714</v>
          </cell>
          <cell r="B718" t="str">
            <v>SANTA FE ENERGY RESOURCES (JABUNG) LTD.</v>
          </cell>
          <cell r="C718" t="str">
            <v>BERKAH-1/DST-1,2,3</v>
          </cell>
          <cell r="F718" t="str">
            <v>Sep Gas</v>
          </cell>
          <cell r="L718">
            <v>255</v>
          </cell>
          <cell r="M718">
            <v>74</v>
          </cell>
          <cell r="N718">
            <v>37378</v>
          </cell>
          <cell r="Q718" t="str">
            <v>-</v>
          </cell>
          <cell r="S718" t="str">
            <v>A1906</v>
          </cell>
          <cell r="AC718" t="str">
            <v>2001-084</v>
          </cell>
        </row>
        <row r="719">
          <cell r="A719">
            <v>715</v>
          </cell>
          <cell r="B719" t="str">
            <v>SANTA FE ENERGY RESOURCES (JABUNG) LTD.</v>
          </cell>
          <cell r="C719" t="str">
            <v>BERKAH-1/DST-1,2,3</v>
          </cell>
          <cell r="F719" t="str">
            <v>Sep Liq</v>
          </cell>
          <cell r="L719">
            <v>120</v>
          </cell>
          <cell r="M719">
            <v>106</v>
          </cell>
          <cell r="N719">
            <v>37378</v>
          </cell>
          <cell r="Q719" t="str">
            <v>-</v>
          </cell>
          <cell r="S719" t="str">
            <v>4556EA</v>
          </cell>
          <cell r="AC719" t="str">
            <v>2001-084</v>
          </cell>
        </row>
        <row r="720">
          <cell r="A720">
            <v>716</v>
          </cell>
          <cell r="B720" t="str">
            <v>SANTA FE ENERGY RESOURCES (JABUNG) LTD.</v>
          </cell>
          <cell r="C720" t="str">
            <v>BERKAH-1/DST-1,2,3</v>
          </cell>
          <cell r="F720" t="str">
            <v>Sep Liq</v>
          </cell>
          <cell r="L720">
            <v>120</v>
          </cell>
          <cell r="M720">
            <v>107</v>
          </cell>
          <cell r="N720">
            <v>37378</v>
          </cell>
          <cell r="Q720" t="str">
            <v>-</v>
          </cell>
          <cell r="S720" t="str">
            <v>5269EA</v>
          </cell>
          <cell r="AC720" t="str">
            <v>2001-084</v>
          </cell>
        </row>
        <row r="721">
          <cell r="A721">
            <v>717</v>
          </cell>
          <cell r="B721" t="str">
            <v>SANTA FE ENERGY RESOURCES (JABUNG) LTD.</v>
          </cell>
          <cell r="C721" t="str">
            <v>BERKAH-1/DST-1,2,3</v>
          </cell>
          <cell r="F721" t="str">
            <v>Sep Liq</v>
          </cell>
          <cell r="N721">
            <v>37378</v>
          </cell>
          <cell r="Q721" t="str">
            <v>-</v>
          </cell>
          <cell r="S721" t="str">
            <v>4712EA</v>
          </cell>
          <cell r="AC721" t="str">
            <v>2001-084</v>
          </cell>
        </row>
        <row r="722">
          <cell r="A722">
            <v>718</v>
          </cell>
          <cell r="B722" t="str">
            <v>SANTA FE ENERGY RESOURCES (JABUNG) LTD.</v>
          </cell>
          <cell r="C722" t="str">
            <v>BERKAH-1/DST-1,2,3</v>
          </cell>
          <cell r="F722" t="str">
            <v>Sep Gas</v>
          </cell>
          <cell r="L722">
            <v>120</v>
          </cell>
          <cell r="M722">
            <v>106</v>
          </cell>
          <cell r="N722">
            <v>37378</v>
          </cell>
          <cell r="Q722" t="str">
            <v>-</v>
          </cell>
          <cell r="S722" t="str">
            <v>4258A</v>
          </cell>
          <cell r="AC722" t="str">
            <v>2001-084</v>
          </cell>
        </row>
        <row r="723">
          <cell r="A723">
            <v>719</v>
          </cell>
          <cell r="B723" t="str">
            <v>SANTA FE ENERGY RESOURCES (JABUNG) LTD.</v>
          </cell>
          <cell r="C723" t="str">
            <v>BERKAH-1/DST-1,2,3</v>
          </cell>
          <cell r="F723" t="str">
            <v>Sep Gas</v>
          </cell>
          <cell r="L723">
            <v>120</v>
          </cell>
          <cell r="M723">
            <v>107</v>
          </cell>
          <cell r="N723">
            <v>37378</v>
          </cell>
          <cell r="Q723" t="str">
            <v>-</v>
          </cell>
          <cell r="S723" t="str">
            <v>3059A</v>
          </cell>
          <cell r="AC723" t="str">
            <v>2001-084</v>
          </cell>
        </row>
        <row r="724">
          <cell r="A724">
            <v>720</v>
          </cell>
          <cell r="B724" t="str">
            <v>SANTA FE ENERGY RESOURCES (JABUNG) LTD.</v>
          </cell>
          <cell r="C724" t="str">
            <v>BERKAH-1/DST-1,2,3</v>
          </cell>
          <cell r="F724" t="str">
            <v>Sep Gas</v>
          </cell>
          <cell r="N724">
            <v>37378</v>
          </cell>
          <cell r="Q724" t="str">
            <v>-</v>
          </cell>
          <cell r="S724" t="str">
            <v>4287A</v>
          </cell>
          <cell r="AC724" t="str">
            <v>2001-084</v>
          </cell>
        </row>
        <row r="725">
          <cell r="A725">
            <v>721</v>
          </cell>
          <cell r="B725" t="str">
            <v>SANTA FE ENERGY RESOURCES (JABUNG) LTD.</v>
          </cell>
          <cell r="C725" t="str">
            <v>BERKAH-1/DST-1,2,3</v>
          </cell>
          <cell r="F725" t="str">
            <v>Sep Liq</v>
          </cell>
          <cell r="L725">
            <v>130</v>
          </cell>
          <cell r="M725">
            <v>38</v>
          </cell>
          <cell r="N725">
            <v>37378</v>
          </cell>
          <cell r="Q725" t="str">
            <v>-</v>
          </cell>
          <cell r="S725" t="str">
            <v>5371EA</v>
          </cell>
          <cell r="AC725" t="str">
            <v>2001-084</v>
          </cell>
        </row>
        <row r="726">
          <cell r="A726">
            <v>722</v>
          </cell>
          <cell r="B726" t="str">
            <v>SANTA FE ENERGY RESOURCES (JABUNG) LTD.</v>
          </cell>
          <cell r="C726" t="str">
            <v>BERKAH-1/DST-1,2,3</v>
          </cell>
          <cell r="F726" t="str">
            <v>Sep Liq</v>
          </cell>
          <cell r="L726">
            <v>200</v>
          </cell>
          <cell r="M726">
            <v>73</v>
          </cell>
          <cell r="N726">
            <v>37378</v>
          </cell>
          <cell r="Q726" t="str">
            <v>-</v>
          </cell>
          <cell r="S726" t="str">
            <v>4573EA</v>
          </cell>
          <cell r="AC726" t="str">
            <v>2001-084</v>
          </cell>
        </row>
        <row r="727">
          <cell r="A727">
            <v>723</v>
          </cell>
          <cell r="B727" t="str">
            <v>SANTA FE ENERGY RESOURCES (JABUNG) LTD.</v>
          </cell>
          <cell r="C727" t="str">
            <v>BERKAH-1/DST-1,2,3</v>
          </cell>
          <cell r="F727" t="str">
            <v>Sep Liq</v>
          </cell>
          <cell r="L727">
            <v>130</v>
          </cell>
          <cell r="M727">
            <v>38</v>
          </cell>
          <cell r="N727">
            <v>37378</v>
          </cell>
          <cell r="Q727" t="str">
            <v>-</v>
          </cell>
          <cell r="S727" t="str">
            <v>0599EA</v>
          </cell>
          <cell r="AC727" t="str">
            <v>2001-084</v>
          </cell>
        </row>
        <row r="728">
          <cell r="A728">
            <v>724</v>
          </cell>
          <cell r="B728" t="str">
            <v>SANTA FE ENERGY RESOURCES (JABUNG) LTD.</v>
          </cell>
          <cell r="C728" t="str">
            <v>BERKAH-1/DST-1,2,3</v>
          </cell>
          <cell r="F728" t="str">
            <v>Sep Gas</v>
          </cell>
          <cell r="L728">
            <v>130</v>
          </cell>
          <cell r="M728">
            <v>38</v>
          </cell>
          <cell r="N728">
            <v>37378</v>
          </cell>
          <cell r="Q728" t="str">
            <v>-</v>
          </cell>
          <cell r="S728" t="str">
            <v>4956A</v>
          </cell>
          <cell r="AC728" t="str">
            <v>2001-084</v>
          </cell>
        </row>
        <row r="729">
          <cell r="A729">
            <v>725</v>
          </cell>
          <cell r="B729" t="str">
            <v>SANTA FE ENERGY RESOURCES (JABUNG) LTD.</v>
          </cell>
          <cell r="C729" t="str">
            <v>BERKAH-1/DST-1,2,3</v>
          </cell>
          <cell r="F729" t="str">
            <v>Sep Gas</v>
          </cell>
          <cell r="L729">
            <v>200</v>
          </cell>
          <cell r="M729">
            <v>73</v>
          </cell>
          <cell r="N729">
            <v>37378</v>
          </cell>
          <cell r="Q729" t="str">
            <v>-</v>
          </cell>
          <cell r="S729" t="str">
            <v>A5814</v>
          </cell>
          <cell r="AC729" t="str">
            <v>2001-084</v>
          </cell>
        </row>
        <row r="730">
          <cell r="A730">
            <v>726</v>
          </cell>
          <cell r="B730" t="str">
            <v>SANTA FE ENERGY RESOURCES (JABUNG) LTD.</v>
          </cell>
          <cell r="C730" t="str">
            <v>BERKAH-1/DST-1,2,3</v>
          </cell>
          <cell r="F730" t="str">
            <v>Sep Gas</v>
          </cell>
          <cell r="L730">
            <v>130</v>
          </cell>
          <cell r="M730">
            <v>38</v>
          </cell>
          <cell r="N730">
            <v>37378</v>
          </cell>
          <cell r="Q730" t="str">
            <v>-</v>
          </cell>
          <cell r="S730" t="str">
            <v>3188A</v>
          </cell>
          <cell r="AC730" t="str">
            <v>2001-084</v>
          </cell>
        </row>
        <row r="731">
          <cell r="A731">
            <v>727</v>
          </cell>
          <cell r="B731" t="str">
            <v>CONOCO INDONESIA INC.</v>
          </cell>
          <cell r="C731" t="str">
            <v>1 ST STAGE SULFION</v>
          </cell>
          <cell r="F731" t="str">
            <v>Sep Gas</v>
          </cell>
          <cell r="G731" t="str">
            <v>RFL C002</v>
          </cell>
          <cell r="N731">
            <v>37125</v>
          </cell>
          <cell r="Q731" t="str">
            <v>-</v>
          </cell>
          <cell r="R731" t="str">
            <v>-</v>
          </cell>
          <cell r="S731" t="str">
            <v>-</v>
          </cell>
          <cell r="T731" t="str">
            <v>-</v>
          </cell>
          <cell r="U731" t="str">
            <v>-</v>
          </cell>
          <cell r="AC731" t="str">
            <v>2001-085</v>
          </cell>
        </row>
        <row r="732">
          <cell r="A732">
            <v>728</v>
          </cell>
          <cell r="B732" t="str">
            <v>CONOCO INDONESIA INC.</v>
          </cell>
          <cell r="C732" t="str">
            <v>1 ST STAGE SULFION</v>
          </cell>
          <cell r="F732" t="str">
            <v>Sep Gas</v>
          </cell>
          <cell r="G732" t="str">
            <v>RFL 79 B</v>
          </cell>
          <cell r="N732">
            <v>37125</v>
          </cell>
          <cell r="Q732" t="str">
            <v>-</v>
          </cell>
          <cell r="R732" t="str">
            <v>-</v>
          </cell>
          <cell r="S732" t="str">
            <v>-</v>
          </cell>
          <cell r="T732" t="str">
            <v>-</v>
          </cell>
          <cell r="U732" t="str">
            <v>-</v>
          </cell>
          <cell r="AC732" t="str">
            <v>2001-085</v>
          </cell>
        </row>
        <row r="733">
          <cell r="A733">
            <v>729</v>
          </cell>
          <cell r="B733" t="str">
            <v>GULF RESOURCES (GRISSIK) LTD.</v>
          </cell>
          <cell r="C733" t="str">
            <v>RIPAH - 1</v>
          </cell>
          <cell r="D733">
            <v>4</v>
          </cell>
          <cell r="E733" t="str">
            <v xml:space="preserve"> </v>
          </cell>
          <cell r="F733" t="str">
            <v>Sep Gas</v>
          </cell>
          <cell r="J733">
            <v>36871</v>
          </cell>
          <cell r="K733" t="str">
            <v>00:00-00:30</v>
          </cell>
          <cell r="L733">
            <v>30</v>
          </cell>
          <cell r="M733">
            <v>80</v>
          </cell>
          <cell r="N733">
            <v>37134</v>
          </cell>
          <cell r="O733">
            <v>30</v>
          </cell>
          <cell r="P733">
            <v>90</v>
          </cell>
          <cell r="Q733" t="str">
            <v>Ign Drijarkoroseno</v>
          </cell>
          <cell r="R733" t="str">
            <v xml:space="preserve"> </v>
          </cell>
          <cell r="S733" t="str">
            <v>A 1055</v>
          </cell>
          <cell r="T733" t="str">
            <v>Schlumberger Cilandak</v>
          </cell>
          <cell r="U733" t="str">
            <v>Ign Drijarkoroseno</v>
          </cell>
          <cell r="V733">
            <v>37147</v>
          </cell>
          <cell r="W733" t="str">
            <v>Supriyanto</v>
          </cell>
          <cell r="AA733" t="str">
            <v xml:space="preserve"> </v>
          </cell>
          <cell r="AB733" t="str">
            <v>Store Room out side</v>
          </cell>
          <cell r="AC733" t="str">
            <v>2001-086</v>
          </cell>
        </row>
        <row r="734">
          <cell r="A734">
            <v>730</v>
          </cell>
          <cell r="B734" t="str">
            <v>GULF RESOURCES (GRISSIK) LTD.</v>
          </cell>
          <cell r="C734" t="str">
            <v>RIPAH - 1</v>
          </cell>
          <cell r="D734">
            <v>4</v>
          </cell>
          <cell r="E734" t="str">
            <v xml:space="preserve"> </v>
          </cell>
          <cell r="F734" t="str">
            <v>Sep Gas</v>
          </cell>
          <cell r="J734">
            <v>36870</v>
          </cell>
          <cell r="K734" t="str">
            <v>21:45-22:15</v>
          </cell>
          <cell r="L734">
            <v>30</v>
          </cell>
          <cell r="M734">
            <v>80</v>
          </cell>
          <cell r="N734">
            <v>37134</v>
          </cell>
          <cell r="O734">
            <v>30</v>
          </cell>
          <cell r="P734">
            <v>90</v>
          </cell>
          <cell r="Q734" t="str">
            <v>Ign Drijarkoroseno</v>
          </cell>
          <cell r="S734" t="str">
            <v>A 1115</v>
          </cell>
          <cell r="T734" t="str">
            <v>Schlumberger Cilandak</v>
          </cell>
          <cell r="U734" t="str">
            <v>Ign Drijarkoroseno</v>
          </cell>
          <cell r="AB734" t="str">
            <v>Store Room out side</v>
          </cell>
          <cell r="AC734" t="str">
            <v>2001-086</v>
          </cell>
        </row>
        <row r="735">
          <cell r="A735">
            <v>731</v>
          </cell>
          <cell r="B735" t="str">
            <v>GULF RESOURCES (GRISSIK) LTD.</v>
          </cell>
          <cell r="C735" t="str">
            <v>RIPAH - 1</v>
          </cell>
          <cell r="D735">
            <v>4</v>
          </cell>
          <cell r="E735" t="str">
            <v xml:space="preserve"> </v>
          </cell>
          <cell r="F735" t="str">
            <v>Sep Gas</v>
          </cell>
          <cell r="J735">
            <v>36870</v>
          </cell>
          <cell r="K735" t="str">
            <v>21:15-21:45</v>
          </cell>
          <cell r="L735">
            <v>30</v>
          </cell>
          <cell r="M735">
            <v>80</v>
          </cell>
          <cell r="N735">
            <v>37134</v>
          </cell>
          <cell r="O735">
            <v>30</v>
          </cell>
          <cell r="P735">
            <v>90</v>
          </cell>
          <cell r="Q735" t="str">
            <v>Ign Drijarkoroseno</v>
          </cell>
          <cell r="S735" t="str">
            <v>A 1223</v>
          </cell>
          <cell r="T735" t="str">
            <v>Schlumberger Cilandak</v>
          </cell>
          <cell r="U735" t="str">
            <v>Ign Drijarkoroseno</v>
          </cell>
          <cell r="AB735" t="str">
            <v>Store Room out side</v>
          </cell>
          <cell r="AC735" t="str">
            <v>2001-086</v>
          </cell>
        </row>
        <row r="736">
          <cell r="A736">
            <v>732</v>
          </cell>
          <cell r="B736" t="str">
            <v>GULF RESOURCES (GRISSIK) LTD.</v>
          </cell>
          <cell r="C736" t="str">
            <v>RIPAH - 1</v>
          </cell>
          <cell r="D736">
            <v>4</v>
          </cell>
          <cell r="E736" t="str">
            <v xml:space="preserve"> </v>
          </cell>
          <cell r="F736" t="str">
            <v>Sep Gas</v>
          </cell>
          <cell r="J736">
            <v>36870</v>
          </cell>
          <cell r="K736" t="str">
            <v>-</v>
          </cell>
          <cell r="L736" t="str">
            <v>-</v>
          </cell>
          <cell r="M736" t="str">
            <v>-</v>
          </cell>
          <cell r="N736" t="str">
            <v>-</v>
          </cell>
          <cell r="O736">
            <v>30</v>
          </cell>
          <cell r="P736">
            <v>90</v>
          </cell>
          <cell r="Q736" t="str">
            <v>Ign Drijarkoroseno</v>
          </cell>
          <cell r="S736" t="str">
            <v>A 1392</v>
          </cell>
          <cell r="T736" t="str">
            <v>Schlumberger Cilandak</v>
          </cell>
          <cell r="U736" t="str">
            <v>Ign Drijarkoroseno</v>
          </cell>
          <cell r="AB736" t="str">
            <v>Store Room out side</v>
          </cell>
          <cell r="AC736" t="str">
            <v>2001-086</v>
          </cell>
        </row>
        <row r="737">
          <cell r="A737">
            <v>733</v>
          </cell>
          <cell r="B737" t="str">
            <v>SANTA FE ENERGY RESOURCES COMPANIES S.E. ASIA</v>
          </cell>
          <cell r="C737" t="str">
            <v>RIPAH-1</v>
          </cell>
          <cell r="D737" t="str">
            <v>DST-4</v>
          </cell>
          <cell r="F737" t="str">
            <v>Sep Gas</v>
          </cell>
          <cell r="L737">
            <v>30</v>
          </cell>
          <cell r="M737">
            <v>80</v>
          </cell>
          <cell r="N737">
            <v>37378</v>
          </cell>
          <cell r="Q737" t="str">
            <v>-</v>
          </cell>
          <cell r="S737" t="str">
            <v>A1055</v>
          </cell>
          <cell r="T737" t="str">
            <v>Client</v>
          </cell>
          <cell r="AC737" t="str">
            <v>2001-086</v>
          </cell>
        </row>
        <row r="738">
          <cell r="A738">
            <v>734</v>
          </cell>
          <cell r="B738" t="str">
            <v>SANTA FE ENERGY RESOURCES COMPANIES S.E. ASIA</v>
          </cell>
          <cell r="C738" t="str">
            <v>RIPAH-1</v>
          </cell>
          <cell r="D738" t="str">
            <v>DST-4</v>
          </cell>
          <cell r="F738" t="str">
            <v>Sep Gas</v>
          </cell>
          <cell r="L738">
            <v>30</v>
          </cell>
          <cell r="M738">
            <v>80</v>
          </cell>
          <cell r="N738">
            <v>37378</v>
          </cell>
          <cell r="Q738" t="str">
            <v>-</v>
          </cell>
          <cell r="S738" t="str">
            <v>A1115</v>
          </cell>
          <cell r="T738" t="str">
            <v>Client</v>
          </cell>
          <cell r="AC738" t="str">
            <v>2001-086</v>
          </cell>
        </row>
        <row r="739">
          <cell r="A739">
            <v>735</v>
          </cell>
          <cell r="B739" t="str">
            <v>SANTA FE ENERGY RESOURCES COMPANIES S.E. ASIA</v>
          </cell>
          <cell r="C739" t="str">
            <v>RIPAH-1</v>
          </cell>
          <cell r="D739" t="str">
            <v>DST-4</v>
          </cell>
          <cell r="F739" t="str">
            <v>Sep Gas</v>
          </cell>
          <cell r="L739">
            <v>30</v>
          </cell>
          <cell r="M739">
            <v>80</v>
          </cell>
          <cell r="N739">
            <v>37378</v>
          </cell>
          <cell r="Q739" t="str">
            <v>-</v>
          </cell>
          <cell r="S739" t="str">
            <v>A1223</v>
          </cell>
          <cell r="T739" t="str">
            <v>Client</v>
          </cell>
          <cell r="AC739" t="str">
            <v>2001-086</v>
          </cell>
        </row>
        <row r="740">
          <cell r="A740">
            <v>736</v>
          </cell>
          <cell r="B740" t="str">
            <v>SANTA FE ENERGY RESOURCES COMPANIES S.E. ASIA</v>
          </cell>
          <cell r="C740" t="str">
            <v>RIPAH-1</v>
          </cell>
          <cell r="D740" t="str">
            <v>DST-4</v>
          </cell>
          <cell r="F740" t="str">
            <v>Sep Gas</v>
          </cell>
          <cell r="N740">
            <v>37378</v>
          </cell>
          <cell r="Q740" t="str">
            <v>-</v>
          </cell>
          <cell r="S740" t="str">
            <v>A1392</v>
          </cell>
          <cell r="T740" t="str">
            <v>Client</v>
          </cell>
          <cell r="AC740" t="str">
            <v>2001-086</v>
          </cell>
        </row>
        <row r="741">
          <cell r="A741">
            <v>737</v>
          </cell>
          <cell r="B741" t="str">
            <v>JOB PERTAMINA - DEVON ENERGY (TUBAN).</v>
          </cell>
          <cell r="C741" t="str">
            <v>SUKOWATI # 2</v>
          </cell>
          <cell r="D741" t="str">
            <v>#1</v>
          </cell>
          <cell r="E741" t="str">
            <v>7558-7610 ft(Open hole)</v>
          </cell>
          <cell r="F741" t="str">
            <v>Sep Gas</v>
          </cell>
          <cell r="J741">
            <v>37151</v>
          </cell>
          <cell r="K741" t="str">
            <v>16:00-16:15</v>
          </cell>
          <cell r="L741">
            <v>10</v>
          </cell>
          <cell r="M741">
            <v>100</v>
          </cell>
          <cell r="N741">
            <v>37155</v>
          </cell>
          <cell r="Q741" t="str">
            <v>Supriyanto</v>
          </cell>
          <cell r="R741" t="str">
            <v xml:space="preserve"> </v>
          </cell>
          <cell r="S741" t="str">
            <v>3051-A</v>
          </cell>
          <cell r="T741" t="str">
            <v>Halliburton</v>
          </cell>
          <cell r="V741" t="str">
            <v>Returned</v>
          </cell>
          <cell r="AA741" t="str">
            <v xml:space="preserve"> </v>
          </cell>
          <cell r="AB741" t="str">
            <v xml:space="preserve"> </v>
          </cell>
          <cell r="AC741" t="str">
            <v>2001-087</v>
          </cell>
        </row>
        <row r="742">
          <cell r="A742">
            <v>738</v>
          </cell>
          <cell r="B742" t="str">
            <v>JOB PERTAMINA - DEVON ENERGY (TUBAN).</v>
          </cell>
          <cell r="C742" t="str">
            <v>SUKOWATI # 2</v>
          </cell>
          <cell r="D742" t="str">
            <v>#1</v>
          </cell>
          <cell r="E742" t="str">
            <v>7558-7610 ft</v>
          </cell>
          <cell r="F742" t="str">
            <v>Sep Liq</v>
          </cell>
          <cell r="J742">
            <v>37151</v>
          </cell>
          <cell r="K742">
            <v>0.70833333333333337</v>
          </cell>
          <cell r="L742">
            <v>10</v>
          </cell>
          <cell r="M742">
            <v>97</v>
          </cell>
          <cell r="N742">
            <v>37155</v>
          </cell>
          <cell r="Q742" t="str">
            <v>Supriyanto</v>
          </cell>
          <cell r="R742" t="str">
            <v xml:space="preserve"> </v>
          </cell>
          <cell r="S742" t="str">
            <v>1436-A</v>
          </cell>
          <cell r="T742" t="str">
            <v>Halliburton</v>
          </cell>
          <cell r="V742" t="str">
            <v>Returned</v>
          </cell>
          <cell r="AA742" t="str">
            <v xml:space="preserve"> </v>
          </cell>
          <cell r="AB742" t="str">
            <v xml:space="preserve"> </v>
          </cell>
          <cell r="AC742" t="str">
            <v>2001-087</v>
          </cell>
        </row>
        <row r="743">
          <cell r="A743">
            <v>739</v>
          </cell>
          <cell r="B743" t="str">
            <v>JOB PERTAMINA - DEVON ENERGY (TUBAN).</v>
          </cell>
          <cell r="C743" t="str">
            <v>SUKOWATI # 2</v>
          </cell>
          <cell r="D743" t="str">
            <v># 2</v>
          </cell>
          <cell r="E743" t="str">
            <v>7300 - 7328</v>
          </cell>
          <cell r="F743" t="str">
            <v>Sep Gas</v>
          </cell>
          <cell r="J743">
            <v>37157</v>
          </cell>
          <cell r="K743" t="str">
            <v>18.15-18.30</v>
          </cell>
          <cell r="L743">
            <v>195</v>
          </cell>
          <cell r="M743">
            <v>100</v>
          </cell>
          <cell r="N743">
            <v>37161</v>
          </cell>
          <cell r="O743">
            <v>188</v>
          </cell>
          <cell r="P743">
            <v>72</v>
          </cell>
          <cell r="Q743" t="str">
            <v>Bintang Silaen</v>
          </cell>
          <cell r="R743" t="str">
            <v xml:space="preserve"> </v>
          </cell>
          <cell r="S743" t="str">
            <v>3568-A</v>
          </cell>
          <cell r="T743" t="str">
            <v>Halliburton</v>
          </cell>
          <cell r="AA743" t="str">
            <v xml:space="preserve"> </v>
          </cell>
          <cell r="AB743" t="str">
            <v>Warning Samples Contains H2S: 18000-19000 ppm</v>
          </cell>
          <cell r="AC743" t="str">
            <v>2001-087_B</v>
          </cell>
        </row>
        <row r="744">
          <cell r="A744">
            <v>740</v>
          </cell>
          <cell r="B744" t="str">
            <v>JOB PERTAMINA - DEVON ENERGY (TUBAN).</v>
          </cell>
          <cell r="C744" t="str">
            <v>SUKOWATI # 2</v>
          </cell>
          <cell r="D744" t="str">
            <v># 2</v>
          </cell>
          <cell r="E744" t="str">
            <v>7300 - 7328</v>
          </cell>
          <cell r="F744" t="str">
            <v>Sep Gas</v>
          </cell>
          <cell r="J744">
            <v>37157</v>
          </cell>
          <cell r="K744" t="str">
            <v>18.45-19.00</v>
          </cell>
          <cell r="L744">
            <v>195</v>
          </cell>
          <cell r="M744">
            <v>100</v>
          </cell>
          <cell r="N744">
            <v>37161</v>
          </cell>
          <cell r="O744">
            <v>189</v>
          </cell>
          <cell r="P744">
            <v>72</v>
          </cell>
          <cell r="Q744" t="str">
            <v>Bintang Silaen</v>
          </cell>
          <cell r="S744" t="str">
            <v>3492-A</v>
          </cell>
          <cell r="T744" t="str">
            <v>Halliburton</v>
          </cell>
          <cell r="AB744" t="str">
            <v>Warning Samples Contains H2S: 18000-19000 ppm</v>
          </cell>
          <cell r="AC744" t="str">
            <v>2001-087_B</v>
          </cell>
        </row>
        <row r="745">
          <cell r="A745">
            <v>741</v>
          </cell>
          <cell r="B745" t="str">
            <v>JOB PERTAMINA - DEVON ENERGY (TUBAN).</v>
          </cell>
          <cell r="C745" t="str">
            <v>SUKOWATI # 2</v>
          </cell>
          <cell r="D745" t="str">
            <v># 2</v>
          </cell>
          <cell r="E745" t="str">
            <v>7300 - 7328</v>
          </cell>
          <cell r="F745" t="str">
            <v>Sep Gas</v>
          </cell>
          <cell r="J745">
            <v>37158</v>
          </cell>
          <cell r="K745" t="str">
            <v>3.30-3.45</v>
          </cell>
          <cell r="L745">
            <v>210</v>
          </cell>
          <cell r="M745">
            <v>122</v>
          </cell>
          <cell r="N745">
            <v>37161</v>
          </cell>
          <cell r="O745">
            <v>206</v>
          </cell>
          <cell r="P745">
            <v>72</v>
          </cell>
          <cell r="Q745" t="str">
            <v>Bintang Silaen</v>
          </cell>
          <cell r="S745" t="str">
            <v>3493-A</v>
          </cell>
          <cell r="T745" t="str">
            <v>Halliburton</v>
          </cell>
          <cell r="AB745" t="str">
            <v>Warning Samples Contains H2S: 18000-19000 ppm</v>
          </cell>
          <cell r="AC745" t="str">
            <v>2001-087_B</v>
          </cell>
        </row>
        <row r="746">
          <cell r="A746">
            <v>742</v>
          </cell>
          <cell r="B746" t="str">
            <v>JOB PERTAMINA - DEVON ENERGY (TUBAN).</v>
          </cell>
          <cell r="C746" t="str">
            <v>SUKOWATI # 2</v>
          </cell>
          <cell r="D746" t="str">
            <v># 2</v>
          </cell>
          <cell r="E746" t="str">
            <v>7300 - 7328</v>
          </cell>
          <cell r="F746" t="str">
            <v>Sep Gas</v>
          </cell>
          <cell r="J746">
            <v>37158</v>
          </cell>
          <cell r="K746" t="str">
            <v>4.00-4.15</v>
          </cell>
          <cell r="L746">
            <v>210</v>
          </cell>
          <cell r="M746">
            <v>122</v>
          </cell>
          <cell r="N746">
            <v>37161</v>
          </cell>
          <cell r="O746">
            <v>206</v>
          </cell>
          <cell r="P746">
            <v>72</v>
          </cell>
          <cell r="Q746" t="str">
            <v>Bintang Silaen</v>
          </cell>
          <cell r="S746" t="str">
            <v>3565-A</v>
          </cell>
          <cell r="T746" t="str">
            <v>Halliburton</v>
          </cell>
          <cell r="AB746" t="str">
            <v>Warning Samples Contains H2S: 18000-19000 ppm</v>
          </cell>
          <cell r="AC746" t="str">
            <v>2001-087_B</v>
          </cell>
        </row>
        <row r="747">
          <cell r="A747">
            <v>743</v>
          </cell>
          <cell r="B747" t="str">
            <v>JOB PERTAMINA - DEVON ENERGY (TUBAN).</v>
          </cell>
          <cell r="C747" t="str">
            <v>SUKOWATI # 2</v>
          </cell>
          <cell r="D747" t="str">
            <v># 2</v>
          </cell>
          <cell r="E747" t="str">
            <v>7300 - 7328</v>
          </cell>
          <cell r="F747" t="str">
            <v>Sep Gas</v>
          </cell>
          <cell r="J747">
            <v>37158</v>
          </cell>
          <cell r="K747" t="str">
            <v>4.30-4.45</v>
          </cell>
          <cell r="L747">
            <v>210</v>
          </cell>
          <cell r="M747">
            <v>122</v>
          </cell>
          <cell r="N747">
            <v>37161</v>
          </cell>
          <cell r="O747">
            <v>206</v>
          </cell>
          <cell r="P747">
            <v>72</v>
          </cell>
          <cell r="Q747" t="str">
            <v>Bintang Silaen</v>
          </cell>
          <cell r="S747" t="str">
            <v>1406-A</v>
          </cell>
          <cell r="T747" t="str">
            <v>Halliburton</v>
          </cell>
          <cell r="AB747" t="str">
            <v>Warning Samples Contains H2S: 18000-19000 ppm</v>
          </cell>
          <cell r="AC747" t="str">
            <v>2001-087_B</v>
          </cell>
        </row>
        <row r="748">
          <cell r="A748">
            <v>744</v>
          </cell>
          <cell r="B748" t="str">
            <v>JOB PERTAMINA - DEVON ENERGY (TUBAN).</v>
          </cell>
          <cell r="C748" t="str">
            <v>SUKOWATI # 2</v>
          </cell>
          <cell r="D748" t="str">
            <v># 2</v>
          </cell>
          <cell r="E748" t="str">
            <v>7300 - 7328</v>
          </cell>
          <cell r="F748" t="str">
            <v>Sep Gas</v>
          </cell>
          <cell r="J748">
            <v>37158</v>
          </cell>
          <cell r="K748" t="str">
            <v>5.45-6.00</v>
          </cell>
          <cell r="L748">
            <v>210</v>
          </cell>
          <cell r="M748">
            <v>126</v>
          </cell>
          <cell r="N748">
            <v>37161</v>
          </cell>
          <cell r="O748">
            <v>205</v>
          </cell>
          <cell r="P748">
            <v>72</v>
          </cell>
          <cell r="Q748" t="str">
            <v>Bintang Silaen</v>
          </cell>
          <cell r="R748" t="str">
            <v xml:space="preserve"> </v>
          </cell>
          <cell r="S748" t="str">
            <v>1453-A</v>
          </cell>
          <cell r="T748" t="str">
            <v>Halliburton</v>
          </cell>
          <cell r="AA748" t="str">
            <v xml:space="preserve"> </v>
          </cell>
          <cell r="AB748" t="str">
            <v>Warning Samples Contains H2S: 18000-19000 ppm</v>
          </cell>
          <cell r="AC748" t="str">
            <v>2001-087_B</v>
          </cell>
        </row>
        <row r="749">
          <cell r="A749">
            <v>745</v>
          </cell>
          <cell r="B749" t="str">
            <v>JOB PERTAMINA - DEVON ENERGY (TUBAN).</v>
          </cell>
          <cell r="C749" t="str">
            <v>SUKOWATI # 2</v>
          </cell>
          <cell r="D749" t="str">
            <v># 2</v>
          </cell>
          <cell r="E749" t="str">
            <v>7300 - 7328</v>
          </cell>
          <cell r="F749" t="str">
            <v>Sep Gas</v>
          </cell>
          <cell r="J749">
            <v>37158</v>
          </cell>
          <cell r="K749" t="str">
            <v>6.15-6.30</v>
          </cell>
          <cell r="L749">
            <v>200</v>
          </cell>
          <cell r="M749">
            <v>128</v>
          </cell>
          <cell r="N749">
            <v>37161</v>
          </cell>
          <cell r="O749">
            <v>195</v>
          </cell>
          <cell r="P749">
            <v>72</v>
          </cell>
          <cell r="Q749" t="str">
            <v>Bintang Silaen</v>
          </cell>
          <cell r="S749" t="str">
            <v>3585-A</v>
          </cell>
          <cell r="T749" t="str">
            <v>Halliburton</v>
          </cell>
          <cell r="AB749" t="str">
            <v>Warning Samples Contains H2S: 18000-19000 ppm</v>
          </cell>
          <cell r="AC749" t="str">
            <v>2001-087_B</v>
          </cell>
        </row>
        <row r="750">
          <cell r="A750">
            <v>746</v>
          </cell>
          <cell r="B750" t="str">
            <v>JOB PERTAMINA - DEVON ENERGY (TUBAN).</v>
          </cell>
          <cell r="C750" t="str">
            <v>SUKOWATI # 2</v>
          </cell>
          <cell r="D750" t="str">
            <v># 2</v>
          </cell>
          <cell r="E750" t="str">
            <v>7300 - 7328</v>
          </cell>
          <cell r="F750" t="str">
            <v>Sep Liq</v>
          </cell>
          <cell r="J750">
            <v>37157</v>
          </cell>
          <cell r="K750" t="str">
            <v>18.15-18.30</v>
          </cell>
          <cell r="L750">
            <v>195</v>
          </cell>
          <cell r="M750">
            <v>100</v>
          </cell>
          <cell r="N750">
            <v>37161</v>
          </cell>
          <cell r="O750">
            <v>212</v>
          </cell>
          <cell r="P750">
            <v>75</v>
          </cell>
          <cell r="Q750" t="str">
            <v>Bintang Silaen</v>
          </cell>
          <cell r="R750" t="str">
            <v xml:space="preserve"> </v>
          </cell>
          <cell r="S750" t="str">
            <v>WIG-4144</v>
          </cell>
          <cell r="T750" t="str">
            <v>Halliburton</v>
          </cell>
          <cell r="AA750" t="str">
            <v xml:space="preserve"> </v>
          </cell>
          <cell r="AB750" t="str">
            <v>Warning Samples Contains H2S: 18000-19000 ppm</v>
          </cell>
          <cell r="AC750" t="str">
            <v>2001-087_B</v>
          </cell>
        </row>
        <row r="751">
          <cell r="A751">
            <v>747</v>
          </cell>
          <cell r="B751" t="str">
            <v>JOB PERTAMINA - DEVON ENERGY (TUBAN).</v>
          </cell>
          <cell r="C751" t="str">
            <v>SUKOWATI # 2</v>
          </cell>
          <cell r="D751" t="str">
            <v># 2</v>
          </cell>
          <cell r="E751" t="str">
            <v>7300 - 7328</v>
          </cell>
          <cell r="F751" t="str">
            <v>Sep Liq</v>
          </cell>
          <cell r="J751">
            <v>37157</v>
          </cell>
          <cell r="K751" t="str">
            <v>18.45-19.00</v>
          </cell>
          <cell r="L751">
            <v>195</v>
          </cell>
          <cell r="M751">
            <v>100</v>
          </cell>
          <cell r="N751">
            <v>37161</v>
          </cell>
          <cell r="Q751" t="str">
            <v>Bintang Silaen</v>
          </cell>
          <cell r="S751" t="str">
            <v>A-67</v>
          </cell>
          <cell r="T751" t="str">
            <v>Halliburton</v>
          </cell>
          <cell r="AB751" t="str">
            <v>Warning Samples Contains H2S: 18000-19000 ppm</v>
          </cell>
          <cell r="AC751" t="str">
            <v>2001-087_B</v>
          </cell>
        </row>
        <row r="752">
          <cell r="A752">
            <v>748</v>
          </cell>
          <cell r="B752" t="str">
            <v>JOB PERTAMINA - DEVON ENERGY (TUBAN).</v>
          </cell>
          <cell r="C752" t="str">
            <v>SUKOWATI # 2</v>
          </cell>
          <cell r="D752" t="str">
            <v># 2</v>
          </cell>
          <cell r="E752" t="str">
            <v>7300 - 7328</v>
          </cell>
          <cell r="F752" t="str">
            <v>Sep Liq</v>
          </cell>
          <cell r="J752">
            <v>37158</v>
          </cell>
          <cell r="K752" t="str">
            <v>3.30-3.45</v>
          </cell>
          <cell r="L752">
            <v>210</v>
          </cell>
          <cell r="M752">
            <v>122</v>
          </cell>
          <cell r="N752">
            <v>37161</v>
          </cell>
          <cell r="Q752" t="str">
            <v>Bintang Silaen</v>
          </cell>
          <cell r="S752" t="str">
            <v>WIG-5561</v>
          </cell>
          <cell r="T752" t="str">
            <v>Halliburton</v>
          </cell>
          <cell r="AB752" t="str">
            <v>Warning Samples Contains H2S: 18000-19000 ppm</v>
          </cell>
          <cell r="AC752" t="str">
            <v>2001-087_B</v>
          </cell>
        </row>
        <row r="753">
          <cell r="A753">
            <v>749</v>
          </cell>
          <cell r="B753" t="str">
            <v>JOB PERTAMINA - DEVON ENERGY (TUBAN).</v>
          </cell>
          <cell r="C753" t="str">
            <v>SUKOWATI # 2</v>
          </cell>
          <cell r="D753" t="str">
            <v># 2</v>
          </cell>
          <cell r="E753" t="str">
            <v>7300 - 7328</v>
          </cell>
          <cell r="F753" t="str">
            <v>Sep Liq</v>
          </cell>
          <cell r="J753">
            <v>37158</v>
          </cell>
          <cell r="K753" t="str">
            <v>4.00-4.15</v>
          </cell>
          <cell r="L753">
            <v>210</v>
          </cell>
          <cell r="M753">
            <v>122</v>
          </cell>
          <cell r="N753">
            <v>37161</v>
          </cell>
          <cell r="Q753" t="str">
            <v>Bintang Silaen</v>
          </cell>
          <cell r="S753" t="str">
            <v>A-201</v>
          </cell>
          <cell r="T753" t="str">
            <v>Halliburton</v>
          </cell>
          <cell r="AB753" t="str">
            <v>Warning Samples Contains H2S: 18000-19000 ppm</v>
          </cell>
          <cell r="AC753" t="str">
            <v>2001-087_B</v>
          </cell>
        </row>
        <row r="754">
          <cell r="A754">
            <v>750</v>
          </cell>
          <cell r="B754" t="str">
            <v>JOB PERTAMINA - DEVON ENERGY (TUBAN).</v>
          </cell>
          <cell r="C754" t="str">
            <v>SUKOWATI # 2</v>
          </cell>
          <cell r="D754" t="str">
            <v># 2</v>
          </cell>
          <cell r="E754" t="str">
            <v>7300 - 7328</v>
          </cell>
          <cell r="F754" t="str">
            <v>Sep Liq</v>
          </cell>
          <cell r="J754">
            <v>37158</v>
          </cell>
          <cell r="K754" t="str">
            <v>4.30-4.45</v>
          </cell>
          <cell r="L754">
            <v>210</v>
          </cell>
          <cell r="M754">
            <v>122</v>
          </cell>
          <cell r="N754">
            <v>37161</v>
          </cell>
          <cell r="Q754" t="str">
            <v>Bintang Silaen</v>
          </cell>
          <cell r="S754" t="str">
            <v>WIA-4340</v>
          </cell>
          <cell r="T754" t="str">
            <v>Halliburton</v>
          </cell>
          <cell r="AB754" t="str">
            <v>Warning Samples Contains H2S: 18000-19000 ppm</v>
          </cell>
          <cell r="AC754" t="str">
            <v>2001-087_B</v>
          </cell>
        </row>
        <row r="755">
          <cell r="A755">
            <v>751</v>
          </cell>
          <cell r="B755" t="str">
            <v>JOB PERTAMINA - DEVON ENERGY (TUBAN).</v>
          </cell>
          <cell r="C755" t="str">
            <v>SUKOWATI # 2</v>
          </cell>
          <cell r="D755" t="str">
            <v># 2</v>
          </cell>
          <cell r="E755" t="str">
            <v>7300 - 7328</v>
          </cell>
          <cell r="F755" t="str">
            <v>Sep Liq</v>
          </cell>
          <cell r="J755">
            <v>37158</v>
          </cell>
          <cell r="K755" t="str">
            <v>5.45-6.00</v>
          </cell>
          <cell r="L755">
            <v>210</v>
          </cell>
          <cell r="M755">
            <v>126</v>
          </cell>
          <cell r="N755">
            <v>37161</v>
          </cell>
          <cell r="Q755" t="str">
            <v>Bintang Silaen</v>
          </cell>
          <cell r="R755" t="str">
            <v xml:space="preserve"> </v>
          </cell>
          <cell r="S755" t="str">
            <v>WIG-4148</v>
          </cell>
          <cell r="T755" t="str">
            <v>Halliburton</v>
          </cell>
          <cell r="AA755" t="str">
            <v xml:space="preserve"> </v>
          </cell>
          <cell r="AB755" t="str">
            <v>Warning Samples Contains H2S: 18000-19000 ppm</v>
          </cell>
          <cell r="AC755" t="str">
            <v>2001-087_B</v>
          </cell>
        </row>
        <row r="756">
          <cell r="A756">
            <v>752</v>
          </cell>
          <cell r="B756" t="str">
            <v>JOB PERTAMINA - DEVON ENERGY (TUBAN).</v>
          </cell>
          <cell r="C756" t="str">
            <v>SUKOWATI # 2</v>
          </cell>
          <cell r="D756" t="str">
            <v># 2</v>
          </cell>
          <cell r="E756" t="str">
            <v>7300 - 7328</v>
          </cell>
          <cell r="F756" t="str">
            <v>Sep Liq</v>
          </cell>
          <cell r="J756">
            <v>37158</v>
          </cell>
          <cell r="K756" t="str">
            <v>6.15-6.30</v>
          </cell>
          <cell r="L756">
            <v>200</v>
          </cell>
          <cell r="M756">
            <v>128</v>
          </cell>
          <cell r="N756">
            <v>37161</v>
          </cell>
          <cell r="Q756" t="str">
            <v>Bintang Silaen</v>
          </cell>
          <cell r="S756" t="str">
            <v>WIG-4151</v>
          </cell>
          <cell r="T756" t="str">
            <v>Halliburton</v>
          </cell>
          <cell r="AB756" t="str">
            <v>Warning Samples Contains H2S: 18000-19000 ppm</v>
          </cell>
          <cell r="AC756" t="str">
            <v>2001-087_B</v>
          </cell>
        </row>
        <row r="757">
          <cell r="A757">
            <v>753</v>
          </cell>
          <cell r="B757" t="str">
            <v>JOB PERTAMINA - DEVON ENERGY (TUBAN).</v>
          </cell>
          <cell r="C757" t="str">
            <v>SUKOWATI # 2</v>
          </cell>
          <cell r="D757" t="str">
            <v># 3A</v>
          </cell>
          <cell r="E757" t="str">
            <v>7234 - 7264 FT</v>
          </cell>
          <cell r="F757" t="str">
            <v>Sep Gas</v>
          </cell>
          <cell r="J757">
            <v>37166</v>
          </cell>
          <cell r="K757" t="str">
            <v>4.00 - 4.15</v>
          </cell>
          <cell r="L757">
            <v>170</v>
          </cell>
          <cell r="M757">
            <v>104</v>
          </cell>
          <cell r="N757">
            <v>37172</v>
          </cell>
          <cell r="O757">
            <v>168</v>
          </cell>
          <cell r="P757">
            <v>71</v>
          </cell>
          <cell r="Q757" t="str">
            <v>Bintang Silaen</v>
          </cell>
          <cell r="R757" t="str">
            <v xml:space="preserve"> </v>
          </cell>
          <cell r="S757" t="str">
            <v>1316-A</v>
          </cell>
          <cell r="T757" t="str">
            <v>Halliburton</v>
          </cell>
          <cell r="AA757" t="str">
            <v xml:space="preserve"> </v>
          </cell>
          <cell r="AB757" t="str">
            <v>Warning Samples Contains H2S: 16000-17000 ppm (Halliburtons data)</v>
          </cell>
          <cell r="AC757" t="str">
            <v>2001-087_C</v>
          </cell>
        </row>
        <row r="758">
          <cell r="A758">
            <v>754</v>
          </cell>
          <cell r="B758" t="str">
            <v>JOB PERTAMINA - DEVON ENERGY (TUBAN).</v>
          </cell>
          <cell r="C758" t="str">
            <v>SUKOWATI # 2</v>
          </cell>
          <cell r="D758" t="str">
            <v># 3A</v>
          </cell>
          <cell r="E758" t="str">
            <v>7234 - 7264 FT</v>
          </cell>
          <cell r="F758" t="str">
            <v>Sep Gas</v>
          </cell>
          <cell r="J758">
            <v>37166</v>
          </cell>
          <cell r="K758" t="str">
            <v>4.30 - 4.45</v>
          </cell>
          <cell r="L758">
            <v>170</v>
          </cell>
          <cell r="M758">
            <v>104</v>
          </cell>
          <cell r="N758">
            <v>37172</v>
          </cell>
          <cell r="O758">
            <v>166</v>
          </cell>
          <cell r="P758">
            <v>71</v>
          </cell>
          <cell r="Q758" t="str">
            <v>Bintang Silaen</v>
          </cell>
          <cell r="S758" t="str">
            <v>4143-A</v>
          </cell>
          <cell r="T758" t="str">
            <v>Halliburton</v>
          </cell>
          <cell r="AB758" t="str">
            <v>Warning Samples Contains H2S: 16000-17000 ppm (Halliburtons data)</v>
          </cell>
          <cell r="AC758" t="str">
            <v>2001-087_C</v>
          </cell>
        </row>
        <row r="759">
          <cell r="A759">
            <v>755</v>
          </cell>
          <cell r="B759" t="str">
            <v>JOB PERTAMINA - DEVON ENERGY (TUBAN).</v>
          </cell>
          <cell r="C759" t="str">
            <v>SUKOWATI # 2</v>
          </cell>
          <cell r="D759" t="str">
            <v># 3A</v>
          </cell>
          <cell r="E759" t="str">
            <v>7234 - 7264 FT</v>
          </cell>
          <cell r="F759" t="str">
            <v>Sep Gas</v>
          </cell>
          <cell r="J759">
            <v>37166</v>
          </cell>
          <cell r="K759" t="str">
            <v>17.45 - 18.00</v>
          </cell>
          <cell r="L759">
            <v>210</v>
          </cell>
          <cell r="M759">
            <v>118</v>
          </cell>
          <cell r="N759">
            <v>37172</v>
          </cell>
          <cell r="O759">
            <v>208</v>
          </cell>
          <cell r="P759">
            <v>71</v>
          </cell>
          <cell r="Q759" t="str">
            <v>Bintang Silaen</v>
          </cell>
          <cell r="S759" t="str">
            <v>4050-A</v>
          </cell>
          <cell r="T759" t="str">
            <v>Halliburton</v>
          </cell>
          <cell r="AB759" t="str">
            <v>Warning Samples Contains H2S: 16000-17000 ppm (Halliburtons data)</v>
          </cell>
          <cell r="AC759" t="str">
            <v>2001-087_C</v>
          </cell>
        </row>
        <row r="760">
          <cell r="A760">
            <v>756</v>
          </cell>
          <cell r="B760" t="str">
            <v>JOB PERTAMINA - DEVON ENERGY (TUBAN).</v>
          </cell>
          <cell r="C760" t="str">
            <v>SUKOWATI # 2</v>
          </cell>
          <cell r="D760" t="str">
            <v># 3A</v>
          </cell>
          <cell r="E760" t="str">
            <v>7234 - 7264 FT</v>
          </cell>
          <cell r="F760" t="str">
            <v>Sep Gas</v>
          </cell>
          <cell r="J760">
            <v>37166</v>
          </cell>
          <cell r="K760" t="str">
            <v>18.05 - 18.20</v>
          </cell>
          <cell r="L760">
            <v>210</v>
          </cell>
          <cell r="M760">
            <v>120</v>
          </cell>
          <cell r="N760">
            <v>37172</v>
          </cell>
          <cell r="O760">
            <v>208</v>
          </cell>
          <cell r="P760">
            <v>71</v>
          </cell>
          <cell r="Q760" t="str">
            <v>Bintang Silaen</v>
          </cell>
          <cell r="S760" t="str">
            <v>4100-A</v>
          </cell>
          <cell r="T760" t="str">
            <v>Halliburton</v>
          </cell>
          <cell r="AB760" t="str">
            <v>Warning Samples Contains H2S: 16000-17000 ppm (Halliburtons data)</v>
          </cell>
          <cell r="AC760" t="str">
            <v>2001-087_C</v>
          </cell>
        </row>
        <row r="761">
          <cell r="A761">
            <v>757</v>
          </cell>
          <cell r="B761" t="str">
            <v>JOB PERTAMINA - DEVON ENERGY (TUBAN).</v>
          </cell>
          <cell r="C761" t="str">
            <v>SUKOWATI # 2</v>
          </cell>
          <cell r="D761" t="str">
            <v># 3A</v>
          </cell>
          <cell r="E761" t="str">
            <v>7234 - 7264 FT</v>
          </cell>
          <cell r="F761" t="str">
            <v>Sep Gas</v>
          </cell>
          <cell r="J761">
            <v>37166</v>
          </cell>
          <cell r="K761" t="str">
            <v>18.30 - 18.45</v>
          </cell>
          <cell r="L761">
            <v>215</v>
          </cell>
          <cell r="M761">
            <v>123</v>
          </cell>
          <cell r="N761">
            <v>37172</v>
          </cell>
          <cell r="O761">
            <v>212</v>
          </cell>
          <cell r="P761">
            <v>71</v>
          </cell>
          <cell r="Q761" t="str">
            <v>Bintang Silaen</v>
          </cell>
          <cell r="S761" t="str">
            <v>3258-A</v>
          </cell>
          <cell r="T761" t="str">
            <v>Halliburton</v>
          </cell>
          <cell r="AB761" t="str">
            <v>Warning Samples Contains H2S: 16000-17000 ppm (Halliburtons data)</v>
          </cell>
          <cell r="AC761" t="str">
            <v>2001-087_C</v>
          </cell>
        </row>
        <row r="762">
          <cell r="A762">
            <v>758</v>
          </cell>
          <cell r="B762" t="str">
            <v>JOB PERTAMINA - DEVON ENERGY (TUBAN).</v>
          </cell>
          <cell r="C762" t="str">
            <v>SUKOWATI # 2</v>
          </cell>
          <cell r="D762" t="str">
            <v># 3A</v>
          </cell>
          <cell r="E762" t="str">
            <v>7234 - 7264 FT</v>
          </cell>
          <cell r="F762" t="str">
            <v>Sep Liq</v>
          </cell>
          <cell r="J762">
            <v>37166</v>
          </cell>
          <cell r="K762" t="str">
            <v>4.00 - 4.15</v>
          </cell>
          <cell r="L762">
            <v>170</v>
          </cell>
          <cell r="M762">
            <v>104</v>
          </cell>
          <cell r="N762">
            <v>37172</v>
          </cell>
          <cell r="O762">
            <v>200</v>
          </cell>
          <cell r="P762">
            <v>75</v>
          </cell>
          <cell r="Q762" t="str">
            <v>Bintang Silaen</v>
          </cell>
          <cell r="R762" t="str">
            <v xml:space="preserve"> </v>
          </cell>
          <cell r="S762" t="str">
            <v>WIG-4155</v>
          </cell>
          <cell r="T762" t="str">
            <v>Halliburton</v>
          </cell>
          <cell r="AA762" t="str">
            <v xml:space="preserve"> </v>
          </cell>
          <cell r="AB762" t="str">
            <v>Warning Samples Contains H2S: 16000-17000 ppm (Halliburtons data)</v>
          </cell>
          <cell r="AC762" t="str">
            <v>2001-087_C</v>
          </cell>
        </row>
        <row r="763">
          <cell r="A763">
            <v>759</v>
          </cell>
          <cell r="B763" t="str">
            <v>JOB PERTAMINA - DEVON ENERGY (TUBAN).</v>
          </cell>
          <cell r="C763" t="str">
            <v>SUKOWATI # 2</v>
          </cell>
          <cell r="D763" t="str">
            <v># 3A</v>
          </cell>
          <cell r="E763" t="str">
            <v>7234 - 7264 FT</v>
          </cell>
          <cell r="F763" t="str">
            <v>Sep Liq</v>
          </cell>
          <cell r="J763">
            <v>37166</v>
          </cell>
          <cell r="K763" t="str">
            <v>4.30 - 4.45</v>
          </cell>
          <cell r="L763">
            <v>170</v>
          </cell>
          <cell r="M763">
            <v>104</v>
          </cell>
          <cell r="N763">
            <v>37172</v>
          </cell>
          <cell r="O763">
            <v>153</v>
          </cell>
          <cell r="P763">
            <v>75</v>
          </cell>
          <cell r="Q763" t="str">
            <v>Bintang Silaen</v>
          </cell>
          <cell r="S763" t="str">
            <v>WIG-3839</v>
          </cell>
          <cell r="T763" t="str">
            <v>Halliburton</v>
          </cell>
          <cell r="AB763" t="str">
            <v>Warning Samples Contains H2S: 16000-17000 ppm (Halliburtons data)</v>
          </cell>
          <cell r="AC763" t="str">
            <v>2001-087_C</v>
          </cell>
        </row>
        <row r="764">
          <cell r="A764">
            <v>760</v>
          </cell>
          <cell r="B764" t="str">
            <v>JOB PERTAMINA - DEVON ENERGY (TUBAN).</v>
          </cell>
          <cell r="C764" t="str">
            <v>SUKOWATI # 2</v>
          </cell>
          <cell r="D764" t="str">
            <v># 3A</v>
          </cell>
          <cell r="E764" t="str">
            <v>7234 - 7264 FT</v>
          </cell>
          <cell r="F764" t="str">
            <v>Sep Liq</v>
          </cell>
          <cell r="J764">
            <v>37166</v>
          </cell>
          <cell r="K764" t="str">
            <v>17.45 - 18.00</v>
          </cell>
          <cell r="L764">
            <v>210</v>
          </cell>
          <cell r="M764">
            <v>118</v>
          </cell>
          <cell r="N764">
            <v>37172</v>
          </cell>
          <cell r="Q764" t="str">
            <v>Bintang Silaen</v>
          </cell>
          <cell r="S764">
            <v>814261</v>
          </cell>
          <cell r="T764" t="str">
            <v>Halliburton</v>
          </cell>
          <cell r="AB764" t="str">
            <v>Warning Samples Contains H2S: 16000-17000 ppm (Halliburtons data)</v>
          </cell>
          <cell r="AC764" t="str">
            <v>2001-087_C</v>
          </cell>
        </row>
        <row r="765">
          <cell r="A765">
            <v>761</v>
          </cell>
          <cell r="B765" t="str">
            <v>JOB PERTAMINA - DEVON ENERGY (TUBAN).</v>
          </cell>
          <cell r="C765" t="str">
            <v>SUKOWATI # 2</v>
          </cell>
          <cell r="D765" t="str">
            <v># 3A</v>
          </cell>
          <cell r="E765" t="str">
            <v>7234 - 7264 FT</v>
          </cell>
          <cell r="F765" t="str">
            <v>Sep Liq</v>
          </cell>
          <cell r="J765">
            <v>37166</v>
          </cell>
          <cell r="K765" t="str">
            <v>18.05 - 18.20</v>
          </cell>
          <cell r="L765">
            <v>210</v>
          </cell>
          <cell r="M765">
            <v>120</v>
          </cell>
          <cell r="N765">
            <v>37172</v>
          </cell>
          <cell r="Q765" t="str">
            <v>Bintang Silaen</v>
          </cell>
          <cell r="S765">
            <v>814978</v>
          </cell>
          <cell r="T765" t="str">
            <v>Halliburton</v>
          </cell>
          <cell r="AB765" t="str">
            <v>Warning Samples Contains H2S: 16000-17000 ppm (Halliburtons data)</v>
          </cell>
          <cell r="AC765" t="str">
            <v>2001-087_C</v>
          </cell>
        </row>
        <row r="766">
          <cell r="A766">
            <v>762</v>
          </cell>
          <cell r="B766" t="str">
            <v>JOB PERTAMINA - DEVON ENERGY (TUBAN).</v>
          </cell>
          <cell r="C766" t="str">
            <v>SUKOWATI # 2</v>
          </cell>
          <cell r="D766" t="str">
            <v># 3A</v>
          </cell>
          <cell r="E766" t="str">
            <v>7234 - 7264 FT</v>
          </cell>
          <cell r="F766" t="str">
            <v>Sep Liq</v>
          </cell>
          <cell r="J766">
            <v>37166</v>
          </cell>
          <cell r="K766" t="str">
            <v>18.30 - 18.45</v>
          </cell>
          <cell r="L766">
            <v>215</v>
          </cell>
          <cell r="M766">
            <v>123</v>
          </cell>
          <cell r="N766">
            <v>37172</v>
          </cell>
          <cell r="Q766" t="str">
            <v>Bintang Silaen</v>
          </cell>
          <cell r="S766" t="str">
            <v>WIG-5517</v>
          </cell>
          <cell r="T766" t="str">
            <v>Halliburton</v>
          </cell>
          <cell r="AB766" t="str">
            <v>Warning Samples Contains H2S: 16000-17000 ppm (Halliburtons data)</v>
          </cell>
          <cell r="AC766" t="str">
            <v>2001-087_C</v>
          </cell>
        </row>
        <row r="767">
          <cell r="A767">
            <v>763</v>
          </cell>
          <cell r="B767" t="str">
            <v>GULF RESOURCES (RAMBA) LTD.</v>
          </cell>
          <cell r="C767" t="str">
            <v>SUBAN-6</v>
          </cell>
          <cell r="F767" t="str">
            <v>Sep Liq</v>
          </cell>
          <cell r="N767" t="str">
            <v>00/08/01</v>
          </cell>
          <cell r="Q767" t="str">
            <v>-</v>
          </cell>
          <cell r="S767" t="str">
            <v>79A2725</v>
          </cell>
          <cell r="T767" t="str">
            <v>Schlumberger</v>
          </cell>
          <cell r="AC767" t="str">
            <v>2001-088</v>
          </cell>
        </row>
        <row r="768">
          <cell r="A768">
            <v>764</v>
          </cell>
          <cell r="B768" t="str">
            <v>GULF RESOURCES (RAMBA) LTD.</v>
          </cell>
          <cell r="C768" t="str">
            <v>SUBAN-6</v>
          </cell>
          <cell r="F768" t="str">
            <v>Sep Liq</v>
          </cell>
          <cell r="N768" t="str">
            <v>00/08/01</v>
          </cell>
          <cell r="Q768" t="str">
            <v>-</v>
          </cell>
          <cell r="S768" t="str">
            <v>79A2800</v>
          </cell>
          <cell r="T768" t="str">
            <v>Schlumberger</v>
          </cell>
          <cell r="AC768" t="str">
            <v>2001-088</v>
          </cell>
        </row>
        <row r="769">
          <cell r="A769">
            <v>765</v>
          </cell>
          <cell r="B769" t="str">
            <v>GULF RESOURCES (RAMBA) LTD.</v>
          </cell>
          <cell r="C769" t="str">
            <v>SUBAN-6</v>
          </cell>
          <cell r="F769" t="str">
            <v>Sep Gas</v>
          </cell>
          <cell r="N769" t="str">
            <v>00/08/01</v>
          </cell>
          <cell r="Q769" t="str">
            <v>-</v>
          </cell>
          <cell r="S769" t="str">
            <v>616A</v>
          </cell>
          <cell r="T769" t="str">
            <v>Schlumberger</v>
          </cell>
          <cell r="AC769" t="str">
            <v>2001-088</v>
          </cell>
        </row>
        <row r="770">
          <cell r="A770">
            <v>766</v>
          </cell>
          <cell r="B770" t="str">
            <v>GULF RESOURCES (RAMBA) LTD.</v>
          </cell>
          <cell r="C770" t="str">
            <v>SUBAN-6</v>
          </cell>
          <cell r="F770" t="str">
            <v>Sep Gas</v>
          </cell>
          <cell r="N770" t="str">
            <v>00/08/01</v>
          </cell>
          <cell r="Q770" t="str">
            <v>-</v>
          </cell>
          <cell r="S770" t="str">
            <v>1429A</v>
          </cell>
          <cell r="T770" t="str">
            <v>Schlumberger</v>
          </cell>
          <cell r="AC770" t="str">
            <v>2001-088</v>
          </cell>
        </row>
        <row r="771">
          <cell r="A771">
            <v>767</v>
          </cell>
          <cell r="B771" t="str">
            <v>GULF RESOURCES (RAMBA) LTD.</v>
          </cell>
          <cell r="C771" t="str">
            <v>SUBAN-6</v>
          </cell>
          <cell r="F771" t="str">
            <v>Sep Gas</v>
          </cell>
          <cell r="N771" t="str">
            <v>00/08/01</v>
          </cell>
          <cell r="Q771" t="str">
            <v>-</v>
          </cell>
          <cell r="S771" t="str">
            <v>1746A</v>
          </cell>
          <cell r="T771" t="str">
            <v>Schlumberger</v>
          </cell>
          <cell r="AC771" t="str">
            <v>2001-088</v>
          </cell>
        </row>
        <row r="772">
          <cell r="A772">
            <v>768</v>
          </cell>
          <cell r="B772" t="str">
            <v>GULF RESOURCES (RAMBA) LTD.</v>
          </cell>
          <cell r="C772" t="str">
            <v>SUBAN-6</v>
          </cell>
          <cell r="F772" t="str">
            <v>Sep Gas</v>
          </cell>
          <cell r="N772" t="str">
            <v>00/08/01</v>
          </cell>
          <cell r="Q772" t="str">
            <v>-</v>
          </cell>
          <cell r="S772" t="str">
            <v>1703A</v>
          </cell>
          <cell r="T772" t="str">
            <v>Schlumberger</v>
          </cell>
          <cell r="AC772" t="str">
            <v>2001-088</v>
          </cell>
        </row>
        <row r="773">
          <cell r="A773">
            <v>769</v>
          </cell>
          <cell r="B773" t="str">
            <v>GULF RESOURCES (GRISSIK) LTD.</v>
          </cell>
          <cell r="C773" t="str">
            <v>LETANG-01&amp;02</v>
          </cell>
          <cell r="F773" t="str">
            <v>Sep Gas</v>
          </cell>
          <cell r="G773" t="str">
            <v>CLI 0045</v>
          </cell>
          <cell r="H773" t="str">
            <v>1800 Psi</v>
          </cell>
          <cell r="I773" t="str">
            <v>500 cc</v>
          </cell>
          <cell r="N773" t="str">
            <v>00/09/01</v>
          </cell>
          <cell r="Q773" t="str">
            <v>-</v>
          </cell>
          <cell r="R773" t="str">
            <v>-</v>
          </cell>
          <cell r="S773" t="str">
            <v>-</v>
          </cell>
          <cell r="T773" t="str">
            <v>-</v>
          </cell>
          <cell r="U773" t="str">
            <v>-</v>
          </cell>
          <cell r="AC773" t="str">
            <v>2001-089</v>
          </cell>
        </row>
        <row r="774">
          <cell r="A774">
            <v>770</v>
          </cell>
          <cell r="B774" t="str">
            <v>GULF RESOURCES (GRISSIK) LTD.</v>
          </cell>
          <cell r="C774" t="str">
            <v>LETANG-01&amp;02</v>
          </cell>
          <cell r="F774" t="str">
            <v>Sep Gas</v>
          </cell>
          <cell r="G774" t="str">
            <v>CLI 0037</v>
          </cell>
          <cell r="H774" t="str">
            <v>1800 Psi</v>
          </cell>
          <cell r="I774" t="str">
            <v>500 cc</v>
          </cell>
          <cell r="N774" t="str">
            <v>00/09/01</v>
          </cell>
          <cell r="Q774" t="str">
            <v>-</v>
          </cell>
          <cell r="R774" t="str">
            <v>-</v>
          </cell>
          <cell r="S774" t="str">
            <v>-</v>
          </cell>
          <cell r="T774" t="str">
            <v>-</v>
          </cell>
          <cell r="U774" t="str">
            <v>-</v>
          </cell>
          <cell r="AC774" t="str">
            <v>2001-089</v>
          </cell>
        </row>
        <row r="775">
          <cell r="A775">
            <v>771</v>
          </cell>
          <cell r="B775" t="str">
            <v>GULF RESOURCES (GRISSIK) LTD.</v>
          </cell>
          <cell r="C775" t="str">
            <v>LETANG-01&amp;02</v>
          </cell>
          <cell r="F775" t="str">
            <v>Sep Gas</v>
          </cell>
          <cell r="G775" t="str">
            <v>CLI 008</v>
          </cell>
          <cell r="N775" t="str">
            <v>00/09/01</v>
          </cell>
          <cell r="Q775" t="str">
            <v>-</v>
          </cell>
          <cell r="R775" t="str">
            <v>-</v>
          </cell>
          <cell r="S775" t="str">
            <v>-</v>
          </cell>
          <cell r="T775" t="str">
            <v>-</v>
          </cell>
          <cell r="U775" t="str">
            <v>-</v>
          </cell>
          <cell r="AC775" t="str">
            <v>2001-089</v>
          </cell>
        </row>
        <row r="776">
          <cell r="A776">
            <v>772</v>
          </cell>
          <cell r="B776" t="str">
            <v>GULF RESOURCES (GRISSIK) LTD.</v>
          </cell>
          <cell r="C776" t="str">
            <v>LETANG-01&amp;02</v>
          </cell>
          <cell r="F776" t="str">
            <v>Sep Gas</v>
          </cell>
          <cell r="G776" t="str">
            <v>RFL 038</v>
          </cell>
          <cell r="H776" t="str">
            <v>1800 Psi</v>
          </cell>
          <cell r="I776" t="str">
            <v>300 cc</v>
          </cell>
          <cell r="N776" t="str">
            <v>00/09/01</v>
          </cell>
          <cell r="Q776" t="str">
            <v>-</v>
          </cell>
          <cell r="R776" t="str">
            <v>-</v>
          </cell>
          <cell r="S776" t="str">
            <v>-</v>
          </cell>
          <cell r="T776" t="str">
            <v>-</v>
          </cell>
          <cell r="U776" t="str">
            <v>-</v>
          </cell>
          <cell r="AC776" t="str">
            <v>2001-089</v>
          </cell>
        </row>
        <row r="777">
          <cell r="A777">
            <v>773</v>
          </cell>
          <cell r="B777" t="str">
            <v>GULF RESOURCES (GRISSIK) LTD.</v>
          </cell>
          <cell r="C777" t="str">
            <v>LETANG-01&amp;02</v>
          </cell>
          <cell r="F777" t="str">
            <v>Sep Gas</v>
          </cell>
          <cell r="G777" t="str">
            <v>CLI 005</v>
          </cell>
          <cell r="N777" t="str">
            <v>00/09/01</v>
          </cell>
          <cell r="Q777" t="str">
            <v>-</v>
          </cell>
          <cell r="R777" t="str">
            <v>-</v>
          </cell>
          <cell r="S777" t="str">
            <v>-</v>
          </cell>
          <cell r="T777" t="str">
            <v>-</v>
          </cell>
          <cell r="U777" t="str">
            <v>-</v>
          </cell>
          <cell r="AC777" t="str">
            <v>2001-089</v>
          </cell>
        </row>
        <row r="778">
          <cell r="A778">
            <v>774</v>
          </cell>
          <cell r="B778" t="str">
            <v>GULF RESOURCES (GRISSIK) LTD.</v>
          </cell>
          <cell r="C778" t="str">
            <v>LETANG-01&amp;02</v>
          </cell>
          <cell r="F778" t="str">
            <v>Sep Gas</v>
          </cell>
          <cell r="G778" t="str">
            <v>RFL 017</v>
          </cell>
          <cell r="H778" t="str">
            <v>1800 Psi</v>
          </cell>
          <cell r="I778" t="str">
            <v>300 cc</v>
          </cell>
          <cell r="N778" t="str">
            <v>00/09/01</v>
          </cell>
          <cell r="Q778" t="str">
            <v>-</v>
          </cell>
          <cell r="R778" t="str">
            <v>-</v>
          </cell>
          <cell r="S778" t="str">
            <v>-</v>
          </cell>
          <cell r="T778" t="str">
            <v>-</v>
          </cell>
          <cell r="U778" t="str">
            <v>-</v>
          </cell>
          <cell r="AC778" t="str">
            <v>2001-089</v>
          </cell>
        </row>
        <row r="779">
          <cell r="A779">
            <v>775</v>
          </cell>
          <cell r="B779" t="str">
            <v>PT. SAMA SATYA CILAMAYA GAS</v>
          </cell>
          <cell r="C779" t="str">
            <v>CO2</v>
          </cell>
          <cell r="F779" t="str">
            <v>Sep Gas</v>
          </cell>
          <cell r="G779" t="str">
            <v>WIF 8857</v>
          </cell>
          <cell r="N779">
            <v>37141</v>
          </cell>
          <cell r="Q779" t="str">
            <v>-</v>
          </cell>
          <cell r="R779" t="str">
            <v>-</v>
          </cell>
          <cell r="S779" t="str">
            <v>-</v>
          </cell>
          <cell r="T779" t="str">
            <v>-</v>
          </cell>
          <cell r="U779" t="str">
            <v>-</v>
          </cell>
          <cell r="AC779" t="str">
            <v>2001-090</v>
          </cell>
        </row>
        <row r="780">
          <cell r="A780">
            <v>776</v>
          </cell>
          <cell r="B780" t="str">
            <v>PT. SAMA SATYA CILAMAYA GAS</v>
          </cell>
          <cell r="C780" t="str">
            <v>CO2</v>
          </cell>
          <cell r="F780" t="str">
            <v>Sep Gas</v>
          </cell>
          <cell r="G780" t="str">
            <v>RFL 038</v>
          </cell>
          <cell r="H780" t="str">
            <v>1800 Psi</v>
          </cell>
          <cell r="I780" t="str">
            <v>300 cc</v>
          </cell>
          <cell r="N780">
            <v>37141</v>
          </cell>
          <cell r="Q780" t="str">
            <v>-</v>
          </cell>
          <cell r="R780" t="str">
            <v>-</v>
          </cell>
          <cell r="S780" t="str">
            <v>-</v>
          </cell>
          <cell r="T780" t="str">
            <v>-</v>
          </cell>
          <cell r="U780" t="str">
            <v>-</v>
          </cell>
          <cell r="AC780" t="str">
            <v>2001-090</v>
          </cell>
        </row>
        <row r="781">
          <cell r="A781">
            <v>777</v>
          </cell>
          <cell r="B781" t="str">
            <v>PT. SAMA SATYA CILAMAYA GAS</v>
          </cell>
          <cell r="C781" t="str">
            <v>CO2</v>
          </cell>
          <cell r="F781" t="str">
            <v>Sep Gas</v>
          </cell>
          <cell r="G781" t="str">
            <v>RFL 021</v>
          </cell>
          <cell r="H781" t="str">
            <v>1800 Psi</v>
          </cell>
          <cell r="I781" t="str">
            <v>300 cc</v>
          </cell>
          <cell r="N781">
            <v>37141</v>
          </cell>
          <cell r="Q781" t="str">
            <v>-</v>
          </cell>
          <cell r="R781" t="str">
            <v>-</v>
          </cell>
          <cell r="S781" t="str">
            <v>-</v>
          </cell>
          <cell r="T781" t="str">
            <v>-</v>
          </cell>
          <cell r="U781" t="str">
            <v>-</v>
          </cell>
          <cell r="AC781" t="str">
            <v>2001-090</v>
          </cell>
        </row>
        <row r="782">
          <cell r="A782">
            <v>778</v>
          </cell>
          <cell r="B782" t="str">
            <v>PT. SAMA SATYA CILAMAYA GAS</v>
          </cell>
          <cell r="C782" t="str">
            <v>CO2</v>
          </cell>
          <cell r="F782" t="str">
            <v>Sep Gas</v>
          </cell>
          <cell r="G782" t="str">
            <v>RFL 095</v>
          </cell>
          <cell r="H782" t="str">
            <v>1800 Psi</v>
          </cell>
          <cell r="I782" t="str">
            <v>300 cc</v>
          </cell>
          <cell r="N782">
            <v>37141</v>
          </cell>
          <cell r="Q782" t="str">
            <v>-</v>
          </cell>
          <cell r="R782" t="str">
            <v>-</v>
          </cell>
          <cell r="S782" t="str">
            <v>-</v>
          </cell>
          <cell r="T782" t="str">
            <v>-</v>
          </cell>
          <cell r="U782" t="str">
            <v>-</v>
          </cell>
          <cell r="AC782" t="str">
            <v>2001-090</v>
          </cell>
        </row>
        <row r="783">
          <cell r="A783">
            <v>779</v>
          </cell>
          <cell r="B783" t="str">
            <v>PT. SAMA SATYA CILAMAYA GAS</v>
          </cell>
          <cell r="C783" t="str">
            <v>CO2</v>
          </cell>
          <cell r="F783" t="str">
            <v>Sep Gas</v>
          </cell>
          <cell r="G783" t="str">
            <v>05 EKO98</v>
          </cell>
          <cell r="N783">
            <v>37141</v>
          </cell>
          <cell r="Q783" t="str">
            <v>-</v>
          </cell>
          <cell r="R783" t="str">
            <v>-</v>
          </cell>
          <cell r="S783" t="str">
            <v>-</v>
          </cell>
          <cell r="T783" t="str">
            <v>-</v>
          </cell>
          <cell r="U783" t="str">
            <v>-</v>
          </cell>
          <cell r="AC783" t="str">
            <v>2001-090</v>
          </cell>
        </row>
        <row r="784">
          <cell r="A784">
            <v>780</v>
          </cell>
          <cell r="B784" t="str">
            <v>PT. SAMA SATYA CILAMAYA GAS</v>
          </cell>
          <cell r="C784" t="str">
            <v>CO2</v>
          </cell>
          <cell r="F784" t="str">
            <v>Sep Gas</v>
          </cell>
          <cell r="G784" t="str">
            <v>GPTC B188</v>
          </cell>
          <cell r="H784" t="str">
            <v>1800 Psi</v>
          </cell>
          <cell r="I784" t="str">
            <v>500 cc</v>
          </cell>
          <cell r="N784">
            <v>37141</v>
          </cell>
          <cell r="Q784" t="str">
            <v>-</v>
          </cell>
          <cell r="R784" t="str">
            <v>-</v>
          </cell>
          <cell r="S784" t="str">
            <v>-</v>
          </cell>
          <cell r="T784" t="str">
            <v>-</v>
          </cell>
          <cell r="U784" t="str">
            <v>-</v>
          </cell>
          <cell r="AC784" t="str">
            <v>2001-090</v>
          </cell>
        </row>
        <row r="785">
          <cell r="A785">
            <v>781</v>
          </cell>
          <cell r="B785" t="str">
            <v>PT. SAMA SATYA CILAMAYA GAS</v>
          </cell>
          <cell r="C785" t="str">
            <v>CO2</v>
          </cell>
          <cell r="F785" t="str">
            <v>Sep Gas</v>
          </cell>
          <cell r="G785" t="str">
            <v>CLI 0110</v>
          </cell>
          <cell r="N785">
            <v>37141</v>
          </cell>
          <cell r="Q785" t="str">
            <v>-</v>
          </cell>
          <cell r="R785" t="str">
            <v>-</v>
          </cell>
          <cell r="S785" t="str">
            <v>-</v>
          </cell>
          <cell r="T785" t="str">
            <v>-</v>
          </cell>
          <cell r="U785" t="str">
            <v>-</v>
          </cell>
          <cell r="AC785" t="str">
            <v>2001-090</v>
          </cell>
        </row>
        <row r="786">
          <cell r="A786">
            <v>782</v>
          </cell>
          <cell r="B786" t="str">
            <v>PT. SAMA SATYA CILAMAYA GAS</v>
          </cell>
          <cell r="C786" t="str">
            <v>CO2</v>
          </cell>
          <cell r="F786" t="str">
            <v>Sep Gas</v>
          </cell>
          <cell r="G786" t="str">
            <v>AA 0425</v>
          </cell>
          <cell r="N786">
            <v>37141</v>
          </cell>
          <cell r="Q786" t="str">
            <v>-</v>
          </cell>
          <cell r="R786" t="str">
            <v>-</v>
          </cell>
          <cell r="S786" t="str">
            <v>-</v>
          </cell>
          <cell r="T786" t="str">
            <v>-</v>
          </cell>
          <cell r="U786" t="str">
            <v>-</v>
          </cell>
          <cell r="AC786" t="str">
            <v>2001-090</v>
          </cell>
        </row>
        <row r="787">
          <cell r="A787">
            <v>783</v>
          </cell>
          <cell r="B787" t="str">
            <v>CONOCO INDONESIA INC.</v>
          </cell>
          <cell r="C787" t="str">
            <v>MET SJ 0302</v>
          </cell>
          <cell r="F787" t="str">
            <v>Sep Gas</v>
          </cell>
          <cell r="G787" t="str">
            <v>CLI B319</v>
          </cell>
          <cell r="N787">
            <v>37143</v>
          </cell>
          <cell r="Q787" t="str">
            <v>-</v>
          </cell>
          <cell r="R787" t="str">
            <v>-</v>
          </cell>
          <cell r="S787" t="str">
            <v>-</v>
          </cell>
          <cell r="T787" t="str">
            <v>-</v>
          </cell>
          <cell r="U787" t="str">
            <v>-</v>
          </cell>
          <cell r="AC787" t="str">
            <v>2001-091</v>
          </cell>
        </row>
        <row r="788">
          <cell r="A788">
            <v>784</v>
          </cell>
          <cell r="B788" t="str">
            <v>Gulf Indonesia (Grissik) Ltd.</v>
          </cell>
          <cell r="C788" t="str">
            <v>Suban - 4</v>
          </cell>
          <cell r="E788" t="str">
            <v>2715-3200</v>
          </cell>
          <cell r="F788" t="str">
            <v>Gas Sep</v>
          </cell>
          <cell r="G788" t="str">
            <v>1429-A</v>
          </cell>
          <cell r="H788" t="str">
            <v>LUXFER</v>
          </cell>
          <cell r="I788" t="str">
            <v>20 ltr</v>
          </cell>
          <cell r="J788">
            <v>36828</v>
          </cell>
          <cell r="K788" t="str">
            <v>8.10-8.25</v>
          </cell>
          <cell r="L788">
            <v>390</v>
          </cell>
          <cell r="M788">
            <v>159</v>
          </cell>
          <cell r="N788">
            <v>36804</v>
          </cell>
          <cell r="O788">
            <v>392</v>
          </cell>
          <cell r="P788">
            <v>96</v>
          </cell>
          <cell r="Q788" t="str">
            <v>Bintang Silaen</v>
          </cell>
          <cell r="Y788" t="str">
            <v>Dog House</v>
          </cell>
          <cell r="AC788" t="str">
            <v>2001-092</v>
          </cell>
        </row>
        <row r="789">
          <cell r="A789">
            <v>785</v>
          </cell>
          <cell r="B789" t="str">
            <v>Gulf Indonesia (Grissik) Ltd.</v>
          </cell>
          <cell r="C789" t="str">
            <v>Suban - 4</v>
          </cell>
          <cell r="E789" t="str">
            <v>2715-3200</v>
          </cell>
          <cell r="F789" t="str">
            <v>Gas Sep</v>
          </cell>
          <cell r="G789" t="str">
            <v>367-A</v>
          </cell>
          <cell r="H789" t="str">
            <v>LUXFER</v>
          </cell>
          <cell r="I789" t="str">
            <v>20 ltr</v>
          </cell>
          <cell r="J789">
            <v>36828</v>
          </cell>
          <cell r="K789" t="str">
            <v>8.10-8.25</v>
          </cell>
          <cell r="L789">
            <v>390</v>
          </cell>
          <cell r="M789">
            <v>159</v>
          </cell>
          <cell r="N789">
            <v>36804</v>
          </cell>
          <cell r="O789">
            <v>385</v>
          </cell>
          <cell r="P789">
            <v>96</v>
          </cell>
          <cell r="Q789" t="str">
            <v>Bintang Silaen</v>
          </cell>
          <cell r="Y789" t="str">
            <v>Dog House</v>
          </cell>
          <cell r="AC789" t="str">
            <v>2001-092</v>
          </cell>
        </row>
        <row r="790">
          <cell r="A790">
            <v>786</v>
          </cell>
          <cell r="B790" t="str">
            <v>Gulf Indonesia (Grissik) Ltd.</v>
          </cell>
          <cell r="C790" t="str">
            <v>Suban - 4</v>
          </cell>
          <cell r="E790" t="str">
            <v>2715-3200</v>
          </cell>
          <cell r="F790" t="str">
            <v>Gas Sep</v>
          </cell>
          <cell r="G790" t="str">
            <v>440-A</v>
          </cell>
          <cell r="H790" t="str">
            <v>LUXFER</v>
          </cell>
          <cell r="I790" t="str">
            <v>20 ltr</v>
          </cell>
          <cell r="J790">
            <v>36828</v>
          </cell>
          <cell r="K790" t="str">
            <v>8.40-8.55</v>
          </cell>
          <cell r="L790">
            <v>390</v>
          </cell>
          <cell r="M790">
            <v>159</v>
          </cell>
          <cell r="N790">
            <v>36804</v>
          </cell>
          <cell r="O790">
            <v>356</v>
          </cell>
          <cell r="P790">
            <v>96</v>
          </cell>
          <cell r="Q790" t="str">
            <v>Bintang Silaen</v>
          </cell>
          <cell r="Y790" t="str">
            <v>Dog House</v>
          </cell>
          <cell r="AC790" t="str">
            <v>2001-092</v>
          </cell>
        </row>
        <row r="791">
          <cell r="A791">
            <v>787</v>
          </cell>
          <cell r="B791" t="str">
            <v>Gulf Indonesia (Grissik) Ltd.</v>
          </cell>
          <cell r="C791" t="str">
            <v>Suban - 4</v>
          </cell>
          <cell r="E791" t="str">
            <v>2715-3200</v>
          </cell>
          <cell r="F791" t="str">
            <v>Gas Sep</v>
          </cell>
          <cell r="G791" t="str">
            <v>1502-A</v>
          </cell>
          <cell r="H791" t="str">
            <v>LUXFER</v>
          </cell>
          <cell r="I791" t="str">
            <v>20 ltr</v>
          </cell>
          <cell r="J791">
            <v>36829</v>
          </cell>
          <cell r="K791" t="str">
            <v>5.00-5.30</v>
          </cell>
          <cell r="L791">
            <v>250</v>
          </cell>
          <cell r="M791">
            <v>87</v>
          </cell>
          <cell r="N791">
            <v>36804</v>
          </cell>
          <cell r="O791">
            <v>250</v>
          </cell>
          <cell r="P791">
            <v>96</v>
          </cell>
          <cell r="Q791" t="str">
            <v>Bintang Silaen</v>
          </cell>
          <cell r="V791">
            <v>37412</v>
          </cell>
          <cell r="W791" t="str">
            <v>SP</v>
          </cell>
          <cell r="Y791" t="str">
            <v>Dog House</v>
          </cell>
          <cell r="AC791" t="str">
            <v>2001-092</v>
          </cell>
        </row>
        <row r="792">
          <cell r="A792">
            <v>788</v>
          </cell>
          <cell r="B792" t="str">
            <v>Gulf Indonesia (Grissik) Ltd.</v>
          </cell>
          <cell r="C792" t="str">
            <v>Suban - 4</v>
          </cell>
          <cell r="E792" t="str">
            <v>2715-3200</v>
          </cell>
          <cell r="F792" t="str">
            <v>Gas Sep</v>
          </cell>
          <cell r="G792" t="str">
            <v>615-A</v>
          </cell>
          <cell r="H792" t="str">
            <v>LUXFER</v>
          </cell>
          <cell r="I792" t="str">
            <v>20 ltr</v>
          </cell>
          <cell r="J792">
            <v>36829</v>
          </cell>
          <cell r="K792" t="str">
            <v>5.30-6.00</v>
          </cell>
          <cell r="L792">
            <v>250</v>
          </cell>
          <cell r="M792">
            <v>90</v>
          </cell>
          <cell r="N792">
            <v>36804</v>
          </cell>
          <cell r="O792">
            <v>236</v>
          </cell>
          <cell r="P792">
            <v>96</v>
          </cell>
          <cell r="Q792" t="str">
            <v>Bintang Silaen</v>
          </cell>
          <cell r="Y792" t="str">
            <v>Dog House</v>
          </cell>
          <cell r="AC792" t="str">
            <v>2001-092</v>
          </cell>
        </row>
        <row r="793">
          <cell r="A793">
            <v>789</v>
          </cell>
          <cell r="B793" t="str">
            <v>Gulf Indonesia (Grissik) Ltd.</v>
          </cell>
          <cell r="C793" t="str">
            <v>Suban - 4</v>
          </cell>
          <cell r="E793" t="str">
            <v>2715-3200</v>
          </cell>
          <cell r="F793" t="str">
            <v>Gas Sep</v>
          </cell>
          <cell r="G793" t="str">
            <v>1644-A</v>
          </cell>
          <cell r="H793" t="str">
            <v>LUXFER</v>
          </cell>
          <cell r="I793" t="str">
            <v>20 ltr</v>
          </cell>
          <cell r="J793">
            <v>36829</v>
          </cell>
          <cell r="K793" t="str">
            <v>10.00-10.30</v>
          </cell>
          <cell r="L793">
            <v>250</v>
          </cell>
          <cell r="M793">
            <v>107</v>
          </cell>
          <cell r="N793">
            <v>36804</v>
          </cell>
          <cell r="O793">
            <v>260</v>
          </cell>
          <cell r="P793">
            <v>96</v>
          </cell>
          <cell r="Q793" t="str">
            <v>Bintang Silaen</v>
          </cell>
          <cell r="Y793" t="str">
            <v>Dog House</v>
          </cell>
          <cell r="AC793" t="str">
            <v>2001-092</v>
          </cell>
        </row>
        <row r="794">
          <cell r="A794">
            <v>790</v>
          </cell>
          <cell r="B794" t="str">
            <v>Gulf Indonesia (Grissik) Ltd.</v>
          </cell>
          <cell r="C794" t="str">
            <v>Suban - 4</v>
          </cell>
          <cell r="E794" t="str">
            <v>2715-3200</v>
          </cell>
          <cell r="F794" t="str">
            <v>Gas Sep</v>
          </cell>
          <cell r="G794" t="str">
            <v>433-A</v>
          </cell>
          <cell r="H794" t="str">
            <v>LUXFER</v>
          </cell>
          <cell r="I794" t="str">
            <v>20 ltr</v>
          </cell>
          <cell r="J794">
            <v>36829</v>
          </cell>
          <cell r="K794" t="str">
            <v>10.30-11.00</v>
          </cell>
          <cell r="L794">
            <v>250</v>
          </cell>
          <cell r="M794">
            <v>110</v>
          </cell>
          <cell r="N794">
            <v>36804</v>
          </cell>
          <cell r="O794">
            <v>245</v>
          </cell>
          <cell r="P794">
            <v>96</v>
          </cell>
          <cell r="Q794" t="str">
            <v>Bintang Silaen</v>
          </cell>
          <cell r="Y794" t="str">
            <v>Dog House</v>
          </cell>
          <cell r="AC794" t="str">
            <v>2001-092</v>
          </cell>
        </row>
        <row r="795">
          <cell r="A795">
            <v>791</v>
          </cell>
          <cell r="B795" t="str">
            <v>Gulf Indonesia (Grissik) Ltd.</v>
          </cell>
          <cell r="C795" t="str">
            <v>Suban - 4</v>
          </cell>
          <cell r="E795" t="str">
            <v>2715-3200</v>
          </cell>
          <cell r="F795" t="str">
            <v>Liquid Sep</v>
          </cell>
          <cell r="G795" t="str">
            <v>WIE-3909</v>
          </cell>
          <cell r="H795" t="str">
            <v>1800psig</v>
          </cell>
          <cell r="I795" t="str">
            <v>1000cc</v>
          </cell>
          <cell r="J795">
            <v>36829</v>
          </cell>
          <cell r="K795" t="str">
            <v>10.30-11.00</v>
          </cell>
          <cell r="L795">
            <v>230</v>
          </cell>
          <cell r="M795">
            <v>110</v>
          </cell>
          <cell r="N795">
            <v>36804</v>
          </cell>
          <cell r="Q795" t="str">
            <v>Djohansyah</v>
          </cell>
          <cell r="Y795" t="str">
            <v>Rack 3 (2 from top)</v>
          </cell>
          <cell r="AC795" t="str">
            <v>2001-092</v>
          </cell>
        </row>
        <row r="796">
          <cell r="A796">
            <v>792</v>
          </cell>
          <cell r="B796" t="str">
            <v>Gulf Indonesia (Grissik) Ltd.</v>
          </cell>
          <cell r="C796" t="str">
            <v>Suban - 4</v>
          </cell>
          <cell r="E796" t="str">
            <v>2715-3200</v>
          </cell>
          <cell r="F796" t="str">
            <v>Gas Sep</v>
          </cell>
          <cell r="G796" t="str">
            <v>1703-A</v>
          </cell>
          <cell r="H796" t="str">
            <v>LUXFER</v>
          </cell>
          <cell r="I796" t="str">
            <v>20 ltr</v>
          </cell>
          <cell r="J796">
            <v>36829</v>
          </cell>
          <cell r="K796" t="str">
            <v>14.30-15.00</v>
          </cell>
          <cell r="L796">
            <v>295</v>
          </cell>
          <cell r="M796">
            <v>126</v>
          </cell>
          <cell r="N796">
            <v>36804</v>
          </cell>
          <cell r="O796">
            <v>322</v>
          </cell>
          <cell r="P796">
            <v>96</v>
          </cell>
          <cell r="Q796" t="str">
            <v>Bintang Silaen</v>
          </cell>
          <cell r="Y796" t="str">
            <v>Dog House</v>
          </cell>
          <cell r="AC796" t="str">
            <v>2001-092</v>
          </cell>
        </row>
        <row r="797">
          <cell r="A797">
            <v>793</v>
          </cell>
          <cell r="B797" t="str">
            <v>Gulf Indonesia (Grissik) Ltd.</v>
          </cell>
          <cell r="C797" t="str">
            <v>Suban - 4</v>
          </cell>
          <cell r="E797" t="str">
            <v>2715-3200</v>
          </cell>
          <cell r="F797" t="str">
            <v>Liquid Sep</v>
          </cell>
          <cell r="G797" t="str">
            <v>WIA-9655</v>
          </cell>
          <cell r="H797" t="str">
            <v>1800psig</v>
          </cell>
          <cell r="I797" t="str">
            <v>1000cc</v>
          </cell>
          <cell r="J797">
            <v>36829</v>
          </cell>
          <cell r="K797" t="str">
            <v>14.30-15.00</v>
          </cell>
          <cell r="L797">
            <v>240</v>
          </cell>
          <cell r="M797">
            <v>126</v>
          </cell>
          <cell r="N797">
            <v>36804</v>
          </cell>
          <cell r="Q797" t="str">
            <v>Supriyanto</v>
          </cell>
          <cell r="Y797" t="str">
            <v>Rack 3 (2 from top)</v>
          </cell>
          <cell r="AC797" t="str">
            <v>2001-092</v>
          </cell>
        </row>
        <row r="798">
          <cell r="A798">
            <v>794</v>
          </cell>
          <cell r="B798" t="str">
            <v>Gulf Indonesia (Grissik) Ltd.</v>
          </cell>
          <cell r="C798" t="str">
            <v>Suban - 4</v>
          </cell>
          <cell r="E798" t="str">
            <v>2715-3200</v>
          </cell>
          <cell r="F798" t="str">
            <v>Gas Sep</v>
          </cell>
          <cell r="G798" t="str">
            <v>1748-A</v>
          </cell>
          <cell r="H798" t="str">
            <v>LUXFER</v>
          </cell>
          <cell r="I798" t="str">
            <v>20 ltr</v>
          </cell>
          <cell r="J798">
            <v>36829</v>
          </cell>
          <cell r="K798" t="str">
            <v>15.00-15.30</v>
          </cell>
          <cell r="L798">
            <v>295</v>
          </cell>
          <cell r="M798">
            <v>125</v>
          </cell>
          <cell r="N798">
            <v>36804</v>
          </cell>
          <cell r="O798">
            <v>280</v>
          </cell>
          <cell r="P798">
            <v>96</v>
          </cell>
          <cell r="Q798" t="str">
            <v>Bintang Silaen</v>
          </cell>
          <cell r="Y798" t="str">
            <v>Dog House</v>
          </cell>
          <cell r="AC798" t="str">
            <v>2001-092</v>
          </cell>
        </row>
        <row r="799">
          <cell r="A799">
            <v>795</v>
          </cell>
          <cell r="B799" t="str">
            <v>Gulf Indonesia (Grissik) Ltd.</v>
          </cell>
          <cell r="C799" t="str">
            <v>Suban - 4</v>
          </cell>
          <cell r="E799" t="str">
            <v>2436-2442</v>
          </cell>
          <cell r="F799" t="str">
            <v>Oil Sep</v>
          </cell>
          <cell r="G799">
            <v>85105</v>
          </cell>
          <cell r="H799" t="str">
            <v>700 cc/1800 psig</v>
          </cell>
          <cell r="I799" t="str">
            <v>1000 CC</v>
          </cell>
          <cell r="J799">
            <v>36868</v>
          </cell>
          <cell r="K799" t="str">
            <v>07:00-08:00</v>
          </cell>
          <cell r="L799">
            <v>540</v>
          </cell>
          <cell r="M799">
            <v>206</v>
          </cell>
          <cell r="N799">
            <v>36923</v>
          </cell>
          <cell r="O799">
            <v>370</v>
          </cell>
          <cell r="P799">
            <v>75</v>
          </cell>
          <cell r="Q799" t="str">
            <v>Bambang HS</v>
          </cell>
          <cell r="S799">
            <v>85105</v>
          </cell>
          <cell r="T799" t="str">
            <v>Corelab</v>
          </cell>
          <cell r="AB799" t="str">
            <v>E53173</v>
          </cell>
          <cell r="AC799" t="str">
            <v>2001-092</v>
          </cell>
        </row>
        <row r="800">
          <cell r="A800">
            <v>796</v>
          </cell>
          <cell r="B800" t="str">
            <v>Gulf Indonesia (Grissik) Ltd.</v>
          </cell>
          <cell r="C800" t="str">
            <v>Suban - 4</v>
          </cell>
          <cell r="E800" t="str">
            <v>2436-2442</v>
          </cell>
          <cell r="F800" t="str">
            <v>Gas Sep</v>
          </cell>
          <cell r="G800" t="str">
            <v>1472 A</v>
          </cell>
          <cell r="H800" t="str">
            <v>LUXFERT</v>
          </cell>
          <cell r="I800" t="str">
            <v>20 LTR</v>
          </cell>
          <cell r="J800">
            <v>36868</v>
          </cell>
          <cell r="K800" t="str">
            <v>07:00-08:00</v>
          </cell>
          <cell r="L800">
            <v>540</v>
          </cell>
          <cell r="M800">
            <v>206</v>
          </cell>
          <cell r="N800">
            <v>36923</v>
          </cell>
          <cell r="O800">
            <v>540</v>
          </cell>
          <cell r="P800">
            <v>81</v>
          </cell>
          <cell r="Q800" t="str">
            <v>Supriyanto</v>
          </cell>
          <cell r="S800" t="str">
            <v>1472 A</v>
          </cell>
          <cell r="T800" t="str">
            <v>Corelab</v>
          </cell>
          <cell r="AC800" t="str">
            <v>2001-092</v>
          </cell>
        </row>
        <row r="801">
          <cell r="A801">
            <v>797</v>
          </cell>
          <cell r="B801" t="str">
            <v>Gulf Indonesia (Grissik) Ltd.</v>
          </cell>
          <cell r="C801" t="str">
            <v>Suban - 4</v>
          </cell>
          <cell r="E801" t="str">
            <v>2436-2442</v>
          </cell>
          <cell r="F801" t="str">
            <v>Gas Sep</v>
          </cell>
          <cell r="G801" t="str">
            <v>410 A</v>
          </cell>
          <cell r="H801" t="str">
            <v>LUXFERT</v>
          </cell>
          <cell r="I801" t="str">
            <v>20 LTR</v>
          </cell>
          <cell r="J801">
            <v>36868</v>
          </cell>
          <cell r="K801" t="str">
            <v>08:00-09:00</v>
          </cell>
          <cell r="L801">
            <v>540</v>
          </cell>
          <cell r="M801">
            <v>206</v>
          </cell>
          <cell r="N801">
            <v>36923</v>
          </cell>
          <cell r="O801">
            <v>540</v>
          </cell>
          <cell r="P801">
            <v>81</v>
          </cell>
          <cell r="Q801" t="str">
            <v>Supriyanto</v>
          </cell>
          <cell r="S801" t="str">
            <v>410 A</v>
          </cell>
          <cell r="T801" t="str">
            <v>Corelab</v>
          </cell>
          <cell r="AC801" t="str">
            <v>2001-092</v>
          </cell>
        </row>
        <row r="802">
          <cell r="A802">
            <v>798</v>
          </cell>
          <cell r="B802" t="str">
            <v>Gulf Indonesia (Grissik) Ltd.</v>
          </cell>
          <cell r="C802" t="str">
            <v>Suban - 4</v>
          </cell>
          <cell r="E802" t="str">
            <v>2436-2442</v>
          </cell>
          <cell r="F802" t="str">
            <v>Gas Sep</v>
          </cell>
          <cell r="G802" t="str">
            <v>1740 A</v>
          </cell>
          <cell r="H802" t="str">
            <v>LUXFERT</v>
          </cell>
          <cell r="I802" t="str">
            <v>20 LTR</v>
          </cell>
          <cell r="J802">
            <v>36872</v>
          </cell>
          <cell r="K802" t="str">
            <v>10:00-11:00</v>
          </cell>
          <cell r="L802">
            <v>560</v>
          </cell>
          <cell r="M802">
            <v>204</v>
          </cell>
          <cell r="N802">
            <v>36923</v>
          </cell>
          <cell r="O802">
            <v>540</v>
          </cell>
          <cell r="P802">
            <v>81</v>
          </cell>
          <cell r="Q802" t="str">
            <v>Supriyanto</v>
          </cell>
          <cell r="S802" t="str">
            <v>1740 A</v>
          </cell>
          <cell r="T802" t="str">
            <v>Corelab</v>
          </cell>
          <cell r="V802">
            <v>37412</v>
          </cell>
          <cell r="W802" t="str">
            <v>SP</v>
          </cell>
          <cell r="AC802" t="str">
            <v>2001-092</v>
          </cell>
        </row>
        <row r="803">
          <cell r="A803">
            <v>799</v>
          </cell>
          <cell r="B803" t="str">
            <v>Gulf Indonesia (Grissik) Ltd.</v>
          </cell>
          <cell r="C803" t="str">
            <v>Suban - 4</v>
          </cell>
          <cell r="E803" t="str">
            <v>2436-2442</v>
          </cell>
          <cell r="F803" t="str">
            <v>Gas Sep</v>
          </cell>
          <cell r="G803" t="str">
            <v>1701 A</v>
          </cell>
          <cell r="H803" t="str">
            <v>LUXFERT</v>
          </cell>
          <cell r="I803" t="str">
            <v>20 LTR</v>
          </cell>
          <cell r="J803">
            <v>36872</v>
          </cell>
          <cell r="K803" t="str">
            <v>11:00-12:00</v>
          </cell>
          <cell r="L803">
            <v>560</v>
          </cell>
          <cell r="M803">
            <v>204</v>
          </cell>
          <cell r="N803">
            <v>36923</v>
          </cell>
          <cell r="O803">
            <v>540</v>
          </cell>
          <cell r="P803">
            <v>81</v>
          </cell>
          <cell r="Q803" t="str">
            <v>Supriyanto</v>
          </cell>
          <cell r="S803" t="str">
            <v>1701 A</v>
          </cell>
          <cell r="T803" t="str">
            <v>Corelab</v>
          </cell>
          <cell r="AC803" t="str">
            <v>2001-092</v>
          </cell>
        </row>
        <row r="804">
          <cell r="A804">
            <v>800</v>
          </cell>
          <cell r="B804" t="str">
            <v>Gulf Indonesia (Grissik) Ltd.</v>
          </cell>
          <cell r="C804" t="str">
            <v>Suban - 4</v>
          </cell>
          <cell r="E804" t="str">
            <v>2436-2442</v>
          </cell>
          <cell r="F804" t="str">
            <v>Gas Sep</v>
          </cell>
          <cell r="G804" t="str">
            <v>1728 A</v>
          </cell>
          <cell r="H804" t="str">
            <v>LUXFERT</v>
          </cell>
          <cell r="I804" t="str">
            <v>20 LTR</v>
          </cell>
          <cell r="J804">
            <v>36874</v>
          </cell>
          <cell r="K804" t="str">
            <v>10:00-11:00</v>
          </cell>
          <cell r="L804">
            <v>577</v>
          </cell>
          <cell r="M804">
            <v>207</v>
          </cell>
          <cell r="N804">
            <v>36923</v>
          </cell>
          <cell r="O804">
            <v>540</v>
          </cell>
          <cell r="P804">
            <v>81</v>
          </cell>
          <cell r="Q804" t="str">
            <v>Supriyanto</v>
          </cell>
          <cell r="S804" t="str">
            <v>1728 A</v>
          </cell>
          <cell r="T804" t="str">
            <v>Corelab</v>
          </cell>
          <cell r="AC804" t="str">
            <v>2001-092</v>
          </cell>
        </row>
        <row r="805">
          <cell r="A805">
            <v>801</v>
          </cell>
          <cell r="B805" t="str">
            <v>Gulf Indonesia (Grissik) Ltd.</v>
          </cell>
          <cell r="C805" t="str">
            <v>Suban - 4</v>
          </cell>
          <cell r="E805" t="str">
            <v>2436-2442</v>
          </cell>
          <cell r="F805" t="str">
            <v>Gas Sep</v>
          </cell>
          <cell r="G805" t="str">
            <v>1503 A</v>
          </cell>
          <cell r="H805" t="str">
            <v>LUXFERT</v>
          </cell>
          <cell r="I805" t="str">
            <v>20 LTR</v>
          </cell>
          <cell r="J805">
            <v>36874</v>
          </cell>
          <cell r="K805" t="str">
            <v>11:00-12:00</v>
          </cell>
          <cell r="L805">
            <v>577</v>
          </cell>
          <cell r="M805">
            <v>207</v>
          </cell>
          <cell r="N805">
            <v>36923</v>
          </cell>
          <cell r="O805">
            <v>540</v>
          </cell>
          <cell r="P805">
            <v>81</v>
          </cell>
          <cell r="Q805" t="str">
            <v>Supriyanto</v>
          </cell>
          <cell r="S805" t="str">
            <v>1503 A</v>
          </cell>
          <cell r="T805" t="str">
            <v>Corelab</v>
          </cell>
          <cell r="V805" t="str">
            <v>0605/02</v>
          </cell>
          <cell r="W805" t="str">
            <v>SP</v>
          </cell>
          <cell r="AC805" t="str">
            <v>2001-092</v>
          </cell>
        </row>
        <row r="806">
          <cell r="A806">
            <v>802</v>
          </cell>
          <cell r="B806" t="str">
            <v>Gulf Indonesia (Grissik) Ltd.</v>
          </cell>
          <cell r="C806" t="str">
            <v>Suban - 4</v>
          </cell>
          <cell r="E806" t="str">
            <v>2436-2442</v>
          </cell>
          <cell r="F806" t="str">
            <v>Gas Sep</v>
          </cell>
          <cell r="G806" t="str">
            <v>1497 A</v>
          </cell>
          <cell r="H806" t="str">
            <v>LUXFERT</v>
          </cell>
          <cell r="I806" t="str">
            <v>20 LTR</v>
          </cell>
          <cell r="J806">
            <v>36876</v>
          </cell>
          <cell r="K806" t="str">
            <v>19:00-20:00</v>
          </cell>
          <cell r="L806">
            <v>560</v>
          </cell>
          <cell r="M806">
            <v>208</v>
          </cell>
          <cell r="N806">
            <v>36923</v>
          </cell>
          <cell r="O806">
            <v>560</v>
          </cell>
          <cell r="P806">
            <v>81</v>
          </cell>
          <cell r="Q806" t="str">
            <v>Supriyanto</v>
          </cell>
          <cell r="S806" t="str">
            <v>1497 A</v>
          </cell>
          <cell r="T806" t="str">
            <v>Corelab</v>
          </cell>
          <cell r="AC806" t="str">
            <v>2001-092</v>
          </cell>
        </row>
        <row r="807">
          <cell r="A807">
            <v>803</v>
          </cell>
          <cell r="B807" t="str">
            <v>Gulf Indonesia (Grissik) Ltd.</v>
          </cell>
          <cell r="C807" t="str">
            <v>Suban - 4</v>
          </cell>
          <cell r="E807" t="str">
            <v>2436-2442</v>
          </cell>
          <cell r="F807" t="str">
            <v>Oil Sep</v>
          </cell>
          <cell r="G807" t="str">
            <v>WIE 3871</v>
          </cell>
          <cell r="H807" t="str">
            <v>700 cc/1800 psig</v>
          </cell>
          <cell r="I807" t="str">
            <v>1000 CC</v>
          </cell>
          <cell r="J807">
            <v>36876</v>
          </cell>
          <cell r="K807" t="str">
            <v>19:00-20:00</v>
          </cell>
          <cell r="L807">
            <v>580</v>
          </cell>
          <cell r="M807">
            <v>208</v>
          </cell>
          <cell r="N807">
            <v>36923</v>
          </cell>
          <cell r="O807">
            <v>384</v>
          </cell>
          <cell r="P807">
            <v>75</v>
          </cell>
          <cell r="Q807" t="str">
            <v>Bambang HS</v>
          </cell>
          <cell r="S807" t="str">
            <v>WIE 3871</v>
          </cell>
          <cell r="T807" t="str">
            <v>Corelab</v>
          </cell>
          <cell r="AC807" t="str">
            <v>2001-092</v>
          </cell>
        </row>
        <row r="808">
          <cell r="A808">
            <v>804</v>
          </cell>
          <cell r="B808" t="str">
            <v>GULF RESOURCES (GRISSIK) LTD.</v>
          </cell>
          <cell r="C808" t="str">
            <v>GELAM-1,2,3,5,6</v>
          </cell>
          <cell r="F808" t="str">
            <v>condensate</v>
          </cell>
          <cell r="G808" t="str">
            <v>CLI0042</v>
          </cell>
          <cell r="J808">
            <v>37136</v>
          </cell>
          <cell r="L808">
            <v>1095</v>
          </cell>
          <cell r="M808">
            <v>105</v>
          </cell>
          <cell r="N808">
            <v>37378</v>
          </cell>
          <cell r="Q808" t="str">
            <v>-</v>
          </cell>
          <cell r="R808" t="str">
            <v>-</v>
          </cell>
          <cell r="S808" t="str">
            <v>-</v>
          </cell>
          <cell r="T808" t="str">
            <v>-</v>
          </cell>
          <cell r="U808" t="str">
            <v>-</v>
          </cell>
          <cell r="AC808" t="str">
            <v>2001-093</v>
          </cell>
        </row>
        <row r="809">
          <cell r="A809">
            <v>805</v>
          </cell>
          <cell r="B809" t="str">
            <v>GULF RESOURCES (GRISSIK) LTD.</v>
          </cell>
          <cell r="C809" t="str">
            <v>GELAM-1,2,3,5,6</v>
          </cell>
          <cell r="F809" t="str">
            <v>condensate</v>
          </cell>
          <cell r="G809" t="str">
            <v>J51</v>
          </cell>
          <cell r="J809">
            <v>37138</v>
          </cell>
          <cell r="L809">
            <v>1080</v>
          </cell>
          <cell r="M809">
            <v>107</v>
          </cell>
          <cell r="N809">
            <v>37378</v>
          </cell>
          <cell r="Q809" t="str">
            <v>-</v>
          </cell>
          <cell r="R809" t="str">
            <v>-</v>
          </cell>
          <cell r="S809" t="str">
            <v>-</v>
          </cell>
          <cell r="T809" t="str">
            <v>-</v>
          </cell>
          <cell r="U809" t="str">
            <v>-</v>
          </cell>
          <cell r="AC809" t="str">
            <v>2001-093</v>
          </cell>
        </row>
        <row r="810">
          <cell r="A810">
            <v>806</v>
          </cell>
          <cell r="B810" t="str">
            <v>GULF RESOURCES (GRISSIK) LTD.</v>
          </cell>
          <cell r="C810" t="str">
            <v>GELAM-1,2,3,5,6</v>
          </cell>
          <cell r="F810" t="str">
            <v>condensate</v>
          </cell>
          <cell r="G810" t="str">
            <v>CL-0112</v>
          </cell>
          <cell r="J810">
            <v>37136</v>
          </cell>
          <cell r="L810">
            <v>1090</v>
          </cell>
          <cell r="M810">
            <v>114</v>
          </cell>
          <cell r="N810">
            <v>37378</v>
          </cell>
          <cell r="Q810" t="str">
            <v>-</v>
          </cell>
          <cell r="R810" t="str">
            <v>-</v>
          </cell>
          <cell r="S810" t="str">
            <v>-</v>
          </cell>
          <cell r="T810" t="str">
            <v>-</v>
          </cell>
          <cell r="U810" t="str">
            <v>-</v>
          </cell>
          <cell r="AC810" t="str">
            <v>2001-093</v>
          </cell>
        </row>
        <row r="811">
          <cell r="A811">
            <v>807</v>
          </cell>
          <cell r="B811" t="str">
            <v>GULF RESOURCES (GRISSIK) LTD.</v>
          </cell>
          <cell r="C811" t="str">
            <v>GELAM-1,2,3,5,6</v>
          </cell>
          <cell r="F811" t="str">
            <v>condensate</v>
          </cell>
          <cell r="G811" t="str">
            <v>CL-0115</v>
          </cell>
          <cell r="J811">
            <v>37138</v>
          </cell>
          <cell r="L811">
            <v>1085</v>
          </cell>
          <cell r="M811">
            <v>100</v>
          </cell>
          <cell r="N811">
            <v>37378</v>
          </cell>
          <cell r="Q811" t="str">
            <v>-</v>
          </cell>
          <cell r="R811" t="str">
            <v>-</v>
          </cell>
          <cell r="S811" t="str">
            <v>-</v>
          </cell>
          <cell r="T811" t="str">
            <v>-</v>
          </cell>
          <cell r="U811" t="str">
            <v>-</v>
          </cell>
          <cell r="AC811" t="str">
            <v>2001-093</v>
          </cell>
        </row>
        <row r="812">
          <cell r="A812">
            <v>808</v>
          </cell>
          <cell r="B812" t="str">
            <v>GULF RESOURCES (GRISSIK) LTD.</v>
          </cell>
          <cell r="C812" t="str">
            <v>GELAM-1,2,3,5,6</v>
          </cell>
          <cell r="F812" t="str">
            <v>condensate</v>
          </cell>
          <cell r="G812" t="str">
            <v>AB04</v>
          </cell>
          <cell r="J812">
            <v>37136</v>
          </cell>
          <cell r="L812">
            <v>1100</v>
          </cell>
          <cell r="M812">
            <v>113</v>
          </cell>
          <cell r="N812">
            <v>37378</v>
          </cell>
          <cell r="Q812" t="str">
            <v>-</v>
          </cell>
          <cell r="R812" t="str">
            <v>-</v>
          </cell>
          <cell r="S812" t="str">
            <v>-</v>
          </cell>
          <cell r="T812" t="str">
            <v>-</v>
          </cell>
          <cell r="U812" t="str">
            <v>-</v>
          </cell>
          <cell r="AC812" t="str">
            <v>2001-093</v>
          </cell>
        </row>
        <row r="813">
          <cell r="A813">
            <v>809</v>
          </cell>
          <cell r="B813" t="str">
            <v>GULF RESOURCES (GRISSIK) LTD.</v>
          </cell>
          <cell r="C813" t="str">
            <v>GELAM-1,2,3,5,6</v>
          </cell>
          <cell r="F813" t="str">
            <v>Sep Gas</v>
          </cell>
          <cell r="G813" t="str">
            <v>CLI-002</v>
          </cell>
          <cell r="J813">
            <v>37136</v>
          </cell>
          <cell r="L813">
            <v>1095</v>
          </cell>
          <cell r="M813">
            <v>105</v>
          </cell>
          <cell r="N813">
            <v>37378</v>
          </cell>
          <cell r="Q813" t="str">
            <v>-</v>
          </cell>
          <cell r="R813" t="str">
            <v>-</v>
          </cell>
          <cell r="S813" t="str">
            <v>-</v>
          </cell>
          <cell r="T813" t="str">
            <v>-</v>
          </cell>
          <cell r="U813" t="str">
            <v>-</v>
          </cell>
          <cell r="AC813" t="str">
            <v>2001-093</v>
          </cell>
        </row>
        <row r="814">
          <cell r="A814">
            <v>810</v>
          </cell>
          <cell r="B814" t="str">
            <v>GULF RESOURCES (GRISSIK) LTD.</v>
          </cell>
          <cell r="C814" t="str">
            <v>GELAM-1,2,3,5,6</v>
          </cell>
          <cell r="F814" t="str">
            <v>Sep Gas</v>
          </cell>
          <cell r="G814" t="str">
            <v>A0099</v>
          </cell>
          <cell r="J814">
            <v>37138</v>
          </cell>
          <cell r="L814">
            <v>1080</v>
          </cell>
          <cell r="M814">
            <v>107</v>
          </cell>
          <cell r="N814">
            <v>37378</v>
          </cell>
          <cell r="Q814" t="str">
            <v>-</v>
          </cell>
          <cell r="R814" t="str">
            <v>-</v>
          </cell>
          <cell r="S814" t="str">
            <v>-</v>
          </cell>
          <cell r="T814" t="str">
            <v>-</v>
          </cell>
          <cell r="U814" t="str">
            <v>-</v>
          </cell>
          <cell r="AC814" t="str">
            <v>2001-093</v>
          </cell>
        </row>
        <row r="815">
          <cell r="A815">
            <v>811</v>
          </cell>
          <cell r="B815" t="str">
            <v>GULF RESOURCES (GRISSIK) LTD.</v>
          </cell>
          <cell r="C815" t="str">
            <v>GELAM-1,2,3,5,6</v>
          </cell>
          <cell r="F815" t="str">
            <v>Sep Gas</v>
          </cell>
          <cell r="G815" t="str">
            <v>CLI-13</v>
          </cell>
          <cell r="J815">
            <v>37136</v>
          </cell>
          <cell r="L815">
            <v>1090</v>
          </cell>
          <cell r="M815">
            <v>114</v>
          </cell>
          <cell r="N815">
            <v>37378</v>
          </cell>
          <cell r="Q815" t="str">
            <v>-</v>
          </cell>
          <cell r="R815" t="str">
            <v>-</v>
          </cell>
          <cell r="S815" t="str">
            <v>-</v>
          </cell>
          <cell r="T815" t="str">
            <v>-</v>
          </cell>
          <cell r="U815" t="str">
            <v>-</v>
          </cell>
          <cell r="AC815" t="str">
            <v>2001-093</v>
          </cell>
        </row>
        <row r="816">
          <cell r="A816">
            <v>812</v>
          </cell>
          <cell r="B816" t="str">
            <v>GULF RESOURCES (GRISSIK) LTD.</v>
          </cell>
          <cell r="C816" t="str">
            <v>GELAM-1,2,3,5,6</v>
          </cell>
          <cell r="F816" t="str">
            <v>Sep Gas</v>
          </cell>
          <cell r="G816" t="str">
            <v>AB03</v>
          </cell>
          <cell r="J816">
            <v>37138</v>
          </cell>
          <cell r="L816">
            <v>1085</v>
          </cell>
          <cell r="M816">
            <v>105</v>
          </cell>
          <cell r="N816">
            <v>37378</v>
          </cell>
          <cell r="Q816" t="str">
            <v>-</v>
          </cell>
          <cell r="R816" t="str">
            <v>-</v>
          </cell>
          <cell r="S816" t="str">
            <v>-</v>
          </cell>
          <cell r="T816" t="str">
            <v>-</v>
          </cell>
          <cell r="U816" t="str">
            <v>-</v>
          </cell>
          <cell r="AC816" t="str">
            <v>2001-093</v>
          </cell>
        </row>
        <row r="817">
          <cell r="A817">
            <v>813</v>
          </cell>
          <cell r="B817" t="str">
            <v>GULF RESOURCES (GRISSIK) LTD.</v>
          </cell>
          <cell r="C817" t="str">
            <v>GELAM-1,2,3,5,6</v>
          </cell>
          <cell r="F817" t="str">
            <v>Sep Gas</v>
          </cell>
          <cell r="G817" t="str">
            <v>CLI-0113</v>
          </cell>
          <cell r="J817">
            <v>37136</v>
          </cell>
          <cell r="L817">
            <v>1100</v>
          </cell>
          <cell r="M817">
            <v>113</v>
          </cell>
          <cell r="N817">
            <v>37378</v>
          </cell>
          <cell r="Q817" t="str">
            <v>-</v>
          </cell>
          <cell r="R817" t="str">
            <v>-</v>
          </cell>
          <cell r="S817" t="str">
            <v>-</v>
          </cell>
          <cell r="T817" t="str">
            <v>-</v>
          </cell>
          <cell r="U817" t="str">
            <v>-</v>
          </cell>
          <cell r="AC817" t="str">
            <v>2001-093</v>
          </cell>
        </row>
        <row r="818">
          <cell r="A818">
            <v>814</v>
          </cell>
          <cell r="B818" t="str">
            <v>KODECO ENERGY COMPANY LTD.</v>
          </cell>
          <cell r="C818" t="str">
            <v>KE 30 - 1</v>
          </cell>
          <cell r="F818" t="str">
            <v>Sep Gas</v>
          </cell>
          <cell r="J818">
            <v>37140</v>
          </cell>
          <cell r="K818" t="str">
            <v>11.15 - 11.45</v>
          </cell>
          <cell r="L818">
            <v>205</v>
          </cell>
          <cell r="M818">
            <v>97</v>
          </cell>
          <cell r="N818">
            <v>37148</v>
          </cell>
          <cell r="O818">
            <v>200</v>
          </cell>
          <cell r="P818">
            <v>90</v>
          </cell>
          <cell r="Q818" t="str">
            <v>Bintang Silaen</v>
          </cell>
          <cell r="R818" t="str">
            <v xml:space="preserve"> </v>
          </cell>
          <cell r="S818" t="str">
            <v>1431-A</v>
          </cell>
          <cell r="T818" t="str">
            <v>Halliburton</v>
          </cell>
          <cell r="AA818" t="str">
            <v xml:space="preserve"> </v>
          </cell>
          <cell r="AB818" t="str">
            <v xml:space="preserve"> </v>
          </cell>
          <cell r="AC818" t="str">
            <v>2001-094</v>
          </cell>
        </row>
        <row r="819">
          <cell r="A819">
            <v>815</v>
          </cell>
          <cell r="B819" t="str">
            <v>KODECO ENERGY COMPANY LTD.</v>
          </cell>
          <cell r="C819" t="str">
            <v>KE 30 - 1</v>
          </cell>
          <cell r="F819" t="str">
            <v>Sep Gas</v>
          </cell>
          <cell r="J819">
            <v>37141</v>
          </cell>
          <cell r="K819" t="str">
            <v>08.10 - 08.25</v>
          </cell>
          <cell r="L819">
            <v>200</v>
          </cell>
          <cell r="M819">
            <v>90</v>
          </cell>
          <cell r="N819">
            <v>37148</v>
          </cell>
          <cell r="O819">
            <v>190</v>
          </cell>
          <cell r="P819">
            <v>90</v>
          </cell>
          <cell r="Q819" t="str">
            <v>Bintang Silaen</v>
          </cell>
          <cell r="S819" t="str">
            <v>3221-A</v>
          </cell>
          <cell r="T819" t="str">
            <v>Halliburton</v>
          </cell>
          <cell r="AC819" t="str">
            <v>2001-094</v>
          </cell>
        </row>
        <row r="820">
          <cell r="A820">
            <v>816</v>
          </cell>
          <cell r="B820" t="str">
            <v>KODECO ENERGY COMPANY LTD.</v>
          </cell>
          <cell r="C820" t="str">
            <v>KE 30 - 1</v>
          </cell>
          <cell r="F820" t="str">
            <v>Sep Liq</v>
          </cell>
          <cell r="J820">
            <v>37140</v>
          </cell>
          <cell r="K820" t="str">
            <v>11.15 - 11.45</v>
          </cell>
          <cell r="L820">
            <v>205</v>
          </cell>
          <cell r="M820">
            <v>97</v>
          </cell>
          <cell r="N820">
            <v>37148</v>
          </cell>
          <cell r="O820">
            <v>185</v>
          </cell>
          <cell r="P820">
            <v>74</v>
          </cell>
          <cell r="Q820" t="str">
            <v>Bintang Silaen</v>
          </cell>
          <cell r="R820" t="str">
            <v xml:space="preserve"> </v>
          </cell>
          <cell r="S820" t="str">
            <v>W - 4295</v>
          </cell>
          <cell r="T820" t="str">
            <v>Halliburton</v>
          </cell>
          <cell r="AA820" t="str">
            <v xml:space="preserve"> </v>
          </cell>
          <cell r="AB820" t="str">
            <v xml:space="preserve"> </v>
          </cell>
          <cell r="AC820" t="str">
            <v>2001-094</v>
          </cell>
        </row>
        <row r="821">
          <cell r="A821">
            <v>817</v>
          </cell>
          <cell r="B821" t="str">
            <v>KODECO ENERGY COMPANY LTD.</v>
          </cell>
          <cell r="C821" t="str">
            <v>KE 30 - 1</v>
          </cell>
          <cell r="F821" t="str">
            <v>Sep Liq</v>
          </cell>
          <cell r="J821">
            <v>37141</v>
          </cell>
          <cell r="K821" t="str">
            <v>08.10 - 08.25</v>
          </cell>
          <cell r="L821">
            <v>200</v>
          </cell>
          <cell r="M821">
            <v>90</v>
          </cell>
          <cell r="N821">
            <v>37148</v>
          </cell>
          <cell r="O821">
            <v>175</v>
          </cell>
          <cell r="P821">
            <v>74</v>
          </cell>
          <cell r="Q821" t="str">
            <v>Bintang Silaen</v>
          </cell>
          <cell r="S821" t="str">
            <v>WIG - 4147</v>
          </cell>
          <cell r="T821" t="str">
            <v>Halliburton</v>
          </cell>
          <cell r="AC821" t="str">
            <v>2001-094</v>
          </cell>
        </row>
        <row r="822">
          <cell r="A822">
            <v>818</v>
          </cell>
          <cell r="B822" t="str">
            <v>KODECO ENERGY COMPANY LTD.</v>
          </cell>
          <cell r="C822" t="str">
            <v>KE-30-1</v>
          </cell>
          <cell r="F822" t="str">
            <v>Sep Liq</v>
          </cell>
          <cell r="J822">
            <v>37142</v>
          </cell>
          <cell r="L822">
            <v>200</v>
          </cell>
          <cell r="M822">
            <v>92</v>
          </cell>
          <cell r="N822">
            <v>37378</v>
          </cell>
          <cell r="Q822" t="str">
            <v>-</v>
          </cell>
          <cell r="S822" t="str">
            <v>WI-G4147</v>
          </cell>
          <cell r="T822" t="str">
            <v>Client</v>
          </cell>
          <cell r="AC822" t="str">
            <v>2001-094</v>
          </cell>
        </row>
        <row r="823">
          <cell r="A823">
            <v>819</v>
          </cell>
          <cell r="B823" t="str">
            <v>KODECO ENERGY COMPANY LTD.</v>
          </cell>
          <cell r="C823" t="str">
            <v>KE-30-1</v>
          </cell>
          <cell r="F823" t="str">
            <v>Sep Gas</v>
          </cell>
          <cell r="J823">
            <v>37154</v>
          </cell>
          <cell r="L823">
            <v>200</v>
          </cell>
          <cell r="M823">
            <v>92</v>
          </cell>
          <cell r="N823">
            <v>37378</v>
          </cell>
          <cell r="Q823" t="str">
            <v>-</v>
          </cell>
          <cell r="S823" t="str">
            <v>3221A</v>
          </cell>
          <cell r="T823" t="str">
            <v>Client</v>
          </cell>
          <cell r="AC823" t="str">
            <v>2001-094</v>
          </cell>
        </row>
        <row r="824">
          <cell r="A824">
            <v>820</v>
          </cell>
          <cell r="B824" t="str">
            <v>KODECO ENERGY COMPANY LTD.</v>
          </cell>
          <cell r="C824" t="str">
            <v>KE-30-1</v>
          </cell>
          <cell r="F824" t="str">
            <v>Sep Liq</v>
          </cell>
          <cell r="J824">
            <v>37140</v>
          </cell>
          <cell r="L824">
            <v>205</v>
          </cell>
          <cell r="M824">
            <v>97</v>
          </cell>
          <cell r="N824">
            <v>37378</v>
          </cell>
          <cell r="Q824" t="str">
            <v>-</v>
          </cell>
          <cell r="S824" t="str">
            <v>W4295</v>
          </cell>
          <cell r="T824" t="str">
            <v>Client</v>
          </cell>
          <cell r="AC824" t="str">
            <v>2001-094</v>
          </cell>
        </row>
        <row r="825">
          <cell r="A825">
            <v>821</v>
          </cell>
          <cell r="B825" t="str">
            <v>KODECO ENERGY COMPANY LTD.</v>
          </cell>
          <cell r="C825" t="str">
            <v>KE-30-1</v>
          </cell>
          <cell r="F825" t="str">
            <v>Sep Gas</v>
          </cell>
          <cell r="J825">
            <v>37140</v>
          </cell>
          <cell r="L825">
            <v>205</v>
          </cell>
          <cell r="M825">
            <v>97</v>
          </cell>
          <cell r="N825">
            <v>37378</v>
          </cell>
          <cell r="Q825" t="str">
            <v>-</v>
          </cell>
          <cell r="S825" t="str">
            <v>1431A</v>
          </cell>
          <cell r="T825" t="str">
            <v>Client</v>
          </cell>
          <cell r="AC825" t="str">
            <v>2001-094</v>
          </cell>
        </row>
        <row r="826">
          <cell r="A826">
            <v>822</v>
          </cell>
          <cell r="B826" t="str">
            <v>SANTA FE ENERGY RESOURCES (JABUNG) LTD.</v>
          </cell>
          <cell r="C826" t="str">
            <v>RIPAH#2</v>
          </cell>
          <cell r="D826">
            <v>1</v>
          </cell>
          <cell r="F826" t="str">
            <v>Sep Liq</v>
          </cell>
          <cell r="J826">
            <v>37127</v>
          </cell>
          <cell r="K826" t="str">
            <v>21:00-21:30</v>
          </cell>
          <cell r="L826">
            <v>60</v>
          </cell>
          <cell r="M826">
            <v>74</v>
          </cell>
          <cell r="N826">
            <v>37137</v>
          </cell>
          <cell r="Q826" t="str">
            <v>Supriyanto</v>
          </cell>
          <cell r="R826" t="str">
            <v xml:space="preserve"> </v>
          </cell>
          <cell r="S826" t="str">
            <v>5303 EA</v>
          </cell>
          <cell r="T826" t="str">
            <v>Schlumberger Cilandak</v>
          </cell>
          <cell r="V826" t="str">
            <v>25/03/2002</v>
          </cell>
          <cell r="W826" t="str">
            <v>A.Budi</v>
          </cell>
          <cell r="AA826" t="str">
            <v xml:space="preserve"> </v>
          </cell>
          <cell r="AB826" t="str">
            <v xml:space="preserve"> </v>
          </cell>
          <cell r="AC826" t="str">
            <v>2001-095</v>
          </cell>
        </row>
        <row r="827">
          <cell r="A827">
            <v>823</v>
          </cell>
          <cell r="B827" t="str">
            <v>SANTA FE ENERGY RESOURCES (JABUNG) LTD.</v>
          </cell>
          <cell r="C827" t="str">
            <v>RIPAH#2</v>
          </cell>
          <cell r="D827">
            <v>1</v>
          </cell>
          <cell r="F827" t="str">
            <v>Sep Liq</v>
          </cell>
          <cell r="J827">
            <v>37128</v>
          </cell>
          <cell r="K827" t="str">
            <v>7:00-7:30</v>
          </cell>
          <cell r="L827">
            <v>60</v>
          </cell>
          <cell r="M827">
            <v>70</v>
          </cell>
          <cell r="N827">
            <v>37137</v>
          </cell>
          <cell r="Q827" t="str">
            <v>Supriyanto</v>
          </cell>
          <cell r="S827" t="str">
            <v>4663 EA</v>
          </cell>
          <cell r="T827" t="str">
            <v>Schlumberger Cilandak</v>
          </cell>
          <cell r="V827" t="str">
            <v>25/03/2002</v>
          </cell>
          <cell r="W827" t="str">
            <v>A.Budi</v>
          </cell>
          <cell r="AC827" t="str">
            <v>2001-095</v>
          </cell>
        </row>
        <row r="828">
          <cell r="A828">
            <v>824</v>
          </cell>
          <cell r="B828" t="str">
            <v>SANTA FE ENERGY RESOURCES (JABUNG) LTD.</v>
          </cell>
          <cell r="C828" t="str">
            <v>RIPAH#2</v>
          </cell>
          <cell r="D828">
            <v>1</v>
          </cell>
          <cell r="F828" t="str">
            <v>Sep Liq</v>
          </cell>
          <cell r="J828">
            <v>37128</v>
          </cell>
          <cell r="K828" t="str">
            <v>7:30-8:00</v>
          </cell>
          <cell r="L828">
            <v>60</v>
          </cell>
          <cell r="M828">
            <v>70</v>
          </cell>
          <cell r="N828">
            <v>37137</v>
          </cell>
          <cell r="O828">
            <v>46</v>
          </cell>
          <cell r="P828">
            <v>75</v>
          </cell>
          <cell r="Q828" t="str">
            <v>Supriyanto</v>
          </cell>
          <cell r="S828" t="str">
            <v>5711 EA</v>
          </cell>
          <cell r="T828" t="str">
            <v>Schlumberger Cilandak</v>
          </cell>
          <cell r="V828" t="str">
            <v>25/03/2002</v>
          </cell>
          <cell r="W828" t="str">
            <v>A.Budi</v>
          </cell>
          <cell r="AC828" t="str">
            <v>2001-095</v>
          </cell>
        </row>
        <row r="829">
          <cell r="A829">
            <v>825</v>
          </cell>
          <cell r="B829" t="str">
            <v>SANTA FE ENERGY RESOURCES (JABUNG) LTD.</v>
          </cell>
          <cell r="C829" t="str">
            <v>RIPAH#2</v>
          </cell>
          <cell r="D829">
            <v>2</v>
          </cell>
          <cell r="F829" t="str">
            <v>Sep Liq</v>
          </cell>
          <cell r="J829">
            <v>37132</v>
          </cell>
          <cell r="K829" t="str">
            <v>11:45-12:15</v>
          </cell>
          <cell r="L829">
            <v>50</v>
          </cell>
          <cell r="M829">
            <v>82</v>
          </cell>
          <cell r="N829">
            <v>37137</v>
          </cell>
          <cell r="O829">
            <v>40</v>
          </cell>
          <cell r="P829">
            <v>75</v>
          </cell>
          <cell r="Q829" t="str">
            <v>Supriyanto</v>
          </cell>
          <cell r="R829" t="str">
            <v xml:space="preserve"> </v>
          </cell>
          <cell r="S829" t="str">
            <v>4708 EA</v>
          </cell>
          <cell r="T829" t="str">
            <v>Schlumberger Cilandak</v>
          </cell>
          <cell r="V829" t="str">
            <v>29/02/2002</v>
          </cell>
          <cell r="W829" t="str">
            <v>Bintang Silaen</v>
          </cell>
          <cell r="AA829" t="str">
            <v xml:space="preserve"> </v>
          </cell>
          <cell r="AB829" t="str">
            <v xml:space="preserve"> </v>
          </cell>
          <cell r="AC829" t="str">
            <v>2001-095</v>
          </cell>
        </row>
        <row r="830">
          <cell r="A830">
            <v>826</v>
          </cell>
          <cell r="B830" t="str">
            <v>SANTA FE ENERGY RESOURCES (JABUNG) LTD.</v>
          </cell>
          <cell r="C830" t="str">
            <v>RIPAH#2</v>
          </cell>
          <cell r="D830" t="str">
            <v>2A</v>
          </cell>
          <cell r="F830" t="str">
            <v>Sep Liq</v>
          </cell>
          <cell r="J830">
            <v>37135</v>
          </cell>
          <cell r="K830" t="str">
            <v>7:00-7:30</v>
          </cell>
          <cell r="L830">
            <v>125</v>
          </cell>
          <cell r="M830">
            <v>90</v>
          </cell>
          <cell r="N830">
            <v>37137</v>
          </cell>
          <cell r="O830">
            <v>115</v>
          </cell>
          <cell r="P830">
            <v>75</v>
          </cell>
          <cell r="Q830" t="str">
            <v>Supriyanto</v>
          </cell>
          <cell r="R830" t="str">
            <v xml:space="preserve"> </v>
          </cell>
          <cell r="S830" t="str">
            <v>5003 EA</v>
          </cell>
          <cell r="T830" t="str">
            <v>Schlumberger Cilandak</v>
          </cell>
          <cell r="V830" t="str">
            <v>25/03/2002</v>
          </cell>
          <cell r="W830" t="str">
            <v>A.Budi</v>
          </cell>
          <cell r="AA830" t="str">
            <v xml:space="preserve"> </v>
          </cell>
          <cell r="AB830" t="str">
            <v xml:space="preserve"> </v>
          </cell>
          <cell r="AC830" t="str">
            <v>2001-095</v>
          </cell>
        </row>
        <row r="831">
          <cell r="A831">
            <v>827</v>
          </cell>
          <cell r="B831" t="str">
            <v>SANTA FE ENERGY RESOURCES (JABUNG) LTD.</v>
          </cell>
          <cell r="C831" t="str">
            <v>RIPAH#2</v>
          </cell>
          <cell r="D831" t="str">
            <v>2A</v>
          </cell>
          <cell r="F831" t="str">
            <v>Sep Liq</v>
          </cell>
          <cell r="J831">
            <v>37135</v>
          </cell>
          <cell r="K831" t="str">
            <v>7:30-8:00</v>
          </cell>
          <cell r="L831">
            <v>140</v>
          </cell>
          <cell r="M831">
            <v>94</v>
          </cell>
          <cell r="N831">
            <v>37137</v>
          </cell>
          <cell r="O831">
            <v>133</v>
          </cell>
          <cell r="P831">
            <v>75</v>
          </cell>
          <cell r="Q831" t="str">
            <v>Supriyanto</v>
          </cell>
          <cell r="S831" t="str">
            <v>5026 EA</v>
          </cell>
          <cell r="T831" t="str">
            <v>Schlumberger Cilandak</v>
          </cell>
          <cell r="V831" t="str">
            <v>25/03/2002</v>
          </cell>
          <cell r="W831" t="str">
            <v>A.Budi</v>
          </cell>
          <cell r="AC831" t="str">
            <v>2001-095</v>
          </cell>
        </row>
        <row r="832">
          <cell r="A832">
            <v>828</v>
          </cell>
          <cell r="B832" t="str">
            <v>SANTA FE ENERGY RESOURCES (JABUNG) LTD.</v>
          </cell>
          <cell r="C832" t="str">
            <v>RIPAH#2</v>
          </cell>
          <cell r="D832" t="str">
            <v>2A</v>
          </cell>
          <cell r="F832" t="str">
            <v>Sep Liq</v>
          </cell>
          <cell r="J832">
            <v>37135</v>
          </cell>
          <cell r="K832" t="str">
            <v>18:00-18:30</v>
          </cell>
          <cell r="L832">
            <v>180</v>
          </cell>
          <cell r="M832">
            <v>112</v>
          </cell>
          <cell r="N832">
            <v>37137</v>
          </cell>
          <cell r="O832">
            <v>166</v>
          </cell>
          <cell r="P832">
            <v>75</v>
          </cell>
          <cell r="Q832" t="str">
            <v>Supriyanto</v>
          </cell>
          <cell r="S832" t="str">
            <v>4718 EA</v>
          </cell>
          <cell r="T832" t="str">
            <v>Schlumberger Cilandak</v>
          </cell>
          <cell r="V832" t="str">
            <v>25/03/2002</v>
          </cell>
          <cell r="W832" t="str">
            <v>A.Budi</v>
          </cell>
          <cell r="AC832" t="str">
            <v>2001-095</v>
          </cell>
        </row>
        <row r="833">
          <cell r="A833">
            <v>829</v>
          </cell>
          <cell r="B833" t="str">
            <v>SANTA FE ENERGY RESOURCES (JABUNG) LTD.</v>
          </cell>
          <cell r="C833" t="str">
            <v>RIPAH#2</v>
          </cell>
          <cell r="D833" t="str">
            <v>DST FRAC</v>
          </cell>
          <cell r="F833" t="str">
            <v>Sep Liq</v>
          </cell>
          <cell r="J833">
            <v>37144</v>
          </cell>
          <cell r="K833" t="str">
            <v>8:45-9:45</v>
          </cell>
          <cell r="L833">
            <v>40</v>
          </cell>
          <cell r="M833">
            <v>90</v>
          </cell>
          <cell r="N833">
            <v>37137</v>
          </cell>
          <cell r="O833">
            <v>35</v>
          </cell>
          <cell r="P833">
            <v>75</v>
          </cell>
          <cell r="Q833" t="str">
            <v>Supriyanto</v>
          </cell>
          <cell r="R833" t="str">
            <v xml:space="preserve"> </v>
          </cell>
          <cell r="S833" t="str">
            <v>4781 EA</v>
          </cell>
          <cell r="T833" t="str">
            <v>Schlumberger Cilandak</v>
          </cell>
          <cell r="V833" t="str">
            <v>25/03/2002</v>
          </cell>
          <cell r="W833" t="str">
            <v>A.Budi</v>
          </cell>
          <cell r="AA833" t="str">
            <v xml:space="preserve"> </v>
          </cell>
          <cell r="AB833" t="str">
            <v xml:space="preserve"> </v>
          </cell>
          <cell r="AC833" t="str">
            <v>2001-095</v>
          </cell>
        </row>
        <row r="834">
          <cell r="A834">
            <v>830</v>
          </cell>
          <cell r="B834" t="str">
            <v>SANTA FE ENERGY RESOURCES (JABUNG) LTD.</v>
          </cell>
          <cell r="C834" t="str">
            <v>RIPAH#2</v>
          </cell>
          <cell r="D834">
            <v>1</v>
          </cell>
          <cell r="F834" t="str">
            <v>Sep Gas</v>
          </cell>
          <cell r="J834">
            <v>37127</v>
          </cell>
          <cell r="K834" t="str">
            <v>21:00-21:30</v>
          </cell>
          <cell r="L834">
            <v>60</v>
          </cell>
          <cell r="M834">
            <v>74</v>
          </cell>
          <cell r="N834">
            <v>37137</v>
          </cell>
          <cell r="O834">
            <v>41</v>
          </cell>
          <cell r="Q834" t="str">
            <v>Supriyanto</v>
          </cell>
          <cell r="R834" t="str">
            <v xml:space="preserve"> </v>
          </cell>
          <cell r="S834" t="str">
            <v>4949 A</v>
          </cell>
          <cell r="T834" t="str">
            <v>Schlumberger Cilandak</v>
          </cell>
          <cell r="V834" t="str">
            <v>25/03/2002</v>
          </cell>
          <cell r="W834" t="str">
            <v>A.Budi</v>
          </cell>
          <cell r="AA834" t="str">
            <v xml:space="preserve"> </v>
          </cell>
          <cell r="AB834" t="str">
            <v xml:space="preserve"> </v>
          </cell>
          <cell r="AC834" t="str">
            <v>2001-095</v>
          </cell>
        </row>
        <row r="835">
          <cell r="A835">
            <v>831</v>
          </cell>
          <cell r="B835" t="str">
            <v>SANTA FE ENERGY RESOURCES (JABUNG) LTD.</v>
          </cell>
          <cell r="C835" t="str">
            <v>RIPAH#2</v>
          </cell>
          <cell r="D835">
            <v>1</v>
          </cell>
          <cell r="F835" t="str">
            <v>Sep Gas</v>
          </cell>
          <cell r="J835">
            <v>37128</v>
          </cell>
          <cell r="K835" t="str">
            <v>7:00-7:30</v>
          </cell>
          <cell r="L835">
            <v>60</v>
          </cell>
          <cell r="M835">
            <v>70</v>
          </cell>
          <cell r="N835">
            <v>37137</v>
          </cell>
          <cell r="O835">
            <v>38</v>
          </cell>
          <cell r="Q835" t="str">
            <v>Supriyanto</v>
          </cell>
          <cell r="S835" t="str">
            <v>0463 A</v>
          </cell>
          <cell r="T835" t="str">
            <v>Schlumberger Cilandak</v>
          </cell>
          <cell r="V835" t="str">
            <v>25/03/2002</v>
          </cell>
          <cell r="W835" t="str">
            <v>A.Budi</v>
          </cell>
          <cell r="AC835" t="str">
            <v>2001-095</v>
          </cell>
        </row>
        <row r="836">
          <cell r="A836">
            <v>832</v>
          </cell>
          <cell r="B836" t="str">
            <v>SANTA FE ENERGY RESOURCES (JABUNG) LTD.</v>
          </cell>
          <cell r="C836" t="str">
            <v>RIPAH#2</v>
          </cell>
          <cell r="D836">
            <v>1</v>
          </cell>
          <cell r="F836" t="str">
            <v>Sep Gas</v>
          </cell>
          <cell r="J836">
            <v>37128</v>
          </cell>
          <cell r="K836" t="str">
            <v>7:30-8:00</v>
          </cell>
          <cell r="L836">
            <v>60</v>
          </cell>
          <cell r="M836">
            <v>70</v>
          </cell>
          <cell r="N836">
            <v>37137</v>
          </cell>
          <cell r="O836">
            <v>39</v>
          </cell>
          <cell r="Q836" t="str">
            <v>Supriyanto</v>
          </cell>
          <cell r="S836" t="str">
            <v>4725 A</v>
          </cell>
          <cell r="T836" t="str">
            <v>Schlumberger Cilandak</v>
          </cell>
          <cell r="V836" t="str">
            <v>25/03/2002</v>
          </cell>
          <cell r="W836" t="str">
            <v>A.Budi</v>
          </cell>
          <cell r="AC836" t="str">
            <v>2001-095</v>
          </cell>
        </row>
        <row r="837">
          <cell r="A837">
            <v>833</v>
          </cell>
          <cell r="B837" t="str">
            <v>SANTA FE ENERGY RESOURCES (JABUNG) LTD.</v>
          </cell>
          <cell r="C837" t="str">
            <v>RIPAH#2</v>
          </cell>
          <cell r="D837">
            <v>1</v>
          </cell>
          <cell r="F837" t="str">
            <v>Sep Gas</v>
          </cell>
          <cell r="J837">
            <v>37132</v>
          </cell>
          <cell r="K837" t="str">
            <v>11:45-12:15</v>
          </cell>
          <cell r="L837">
            <v>50</v>
          </cell>
          <cell r="M837">
            <v>82</v>
          </cell>
          <cell r="N837">
            <v>37137</v>
          </cell>
          <cell r="O837">
            <v>20</v>
          </cell>
          <cell r="Q837" t="str">
            <v>Supriyanto</v>
          </cell>
          <cell r="S837" t="str">
            <v>2627 A</v>
          </cell>
          <cell r="T837" t="str">
            <v>Schlumberger Cilandak</v>
          </cell>
          <cell r="V837" t="str">
            <v>29/02/2002</v>
          </cell>
          <cell r="W837" t="str">
            <v>Bintang Silaen</v>
          </cell>
          <cell r="AC837" t="str">
            <v>2001-095</v>
          </cell>
        </row>
        <row r="838">
          <cell r="A838">
            <v>834</v>
          </cell>
          <cell r="B838" t="str">
            <v>SANTA FE ENERGY RESOURCES (JABUNG) LTD.</v>
          </cell>
          <cell r="C838" t="str">
            <v>RIPAH#2</v>
          </cell>
          <cell r="D838" t="str">
            <v>2A</v>
          </cell>
          <cell r="F838" t="str">
            <v>Sep Gas</v>
          </cell>
          <cell r="J838">
            <v>37135</v>
          </cell>
          <cell r="K838" t="str">
            <v>7:00-7:30</v>
          </cell>
          <cell r="L838">
            <v>125</v>
          </cell>
          <cell r="M838">
            <v>90</v>
          </cell>
          <cell r="N838">
            <v>37137</v>
          </cell>
          <cell r="O838">
            <v>120</v>
          </cell>
          <cell r="Q838" t="str">
            <v>Supriyanto</v>
          </cell>
          <cell r="R838" t="str">
            <v xml:space="preserve"> </v>
          </cell>
          <cell r="S838" t="str">
            <v>4719 A</v>
          </cell>
          <cell r="T838" t="str">
            <v>Schlumberger Cilandak</v>
          </cell>
          <cell r="V838" t="str">
            <v>25/03/2002</v>
          </cell>
          <cell r="W838" t="str">
            <v>A.Budi</v>
          </cell>
          <cell r="AA838" t="str">
            <v xml:space="preserve"> </v>
          </cell>
          <cell r="AB838" t="str">
            <v xml:space="preserve"> </v>
          </cell>
          <cell r="AC838" t="str">
            <v>2001-095</v>
          </cell>
        </row>
        <row r="839">
          <cell r="A839">
            <v>835</v>
          </cell>
          <cell r="B839" t="str">
            <v>SANTA FE ENERGY RESOURCES (JABUNG) LTD.</v>
          </cell>
          <cell r="C839" t="str">
            <v>RIPAH#2</v>
          </cell>
          <cell r="D839" t="str">
            <v>2A</v>
          </cell>
          <cell r="F839" t="str">
            <v>Sep Gas</v>
          </cell>
          <cell r="J839">
            <v>37135</v>
          </cell>
          <cell r="K839" t="str">
            <v>7:30-8:00</v>
          </cell>
          <cell r="L839">
            <v>140</v>
          </cell>
          <cell r="M839">
            <v>94</v>
          </cell>
          <cell r="N839">
            <v>37137</v>
          </cell>
          <cell r="O839">
            <v>130</v>
          </cell>
          <cell r="Q839" t="str">
            <v>Supriyanto</v>
          </cell>
          <cell r="S839" t="str">
            <v>3190 A</v>
          </cell>
          <cell r="T839" t="str">
            <v>Schlumberger Cilandak</v>
          </cell>
          <cell r="V839" t="str">
            <v>25/03/2002</v>
          </cell>
          <cell r="W839" t="str">
            <v>A.Budi</v>
          </cell>
          <cell r="AC839" t="str">
            <v>2001-095</v>
          </cell>
        </row>
        <row r="840">
          <cell r="A840">
            <v>836</v>
          </cell>
          <cell r="B840" t="str">
            <v>SANTA FE ENERGY RESOURCES (JABUNG) LTD.</v>
          </cell>
          <cell r="C840" t="str">
            <v>RIPAH#2</v>
          </cell>
          <cell r="D840" t="str">
            <v>2A</v>
          </cell>
          <cell r="F840" t="str">
            <v>Sep Gas</v>
          </cell>
          <cell r="J840">
            <v>37135</v>
          </cell>
          <cell r="K840" t="str">
            <v>18:00-18:30</v>
          </cell>
          <cell r="L840">
            <v>180</v>
          </cell>
          <cell r="M840">
            <v>112</v>
          </cell>
          <cell r="N840">
            <v>37137</v>
          </cell>
          <cell r="O840">
            <v>141</v>
          </cell>
          <cell r="Q840" t="str">
            <v>Supriyanto</v>
          </cell>
          <cell r="S840" t="str">
            <v>5798 A</v>
          </cell>
          <cell r="T840" t="str">
            <v>Schlumberger Cilandak</v>
          </cell>
          <cell r="V840" t="str">
            <v>25/03/2002</v>
          </cell>
          <cell r="W840" t="str">
            <v>A.Budi</v>
          </cell>
          <cell r="AC840" t="str">
            <v>2001-095</v>
          </cell>
        </row>
        <row r="841">
          <cell r="A841">
            <v>837</v>
          </cell>
          <cell r="B841" t="str">
            <v>SANTA FE ENERGY RESOURCES (JABUNG) LTD.</v>
          </cell>
          <cell r="C841" t="str">
            <v>RIPAH#2</v>
          </cell>
          <cell r="D841" t="str">
            <v>DSTFRAC</v>
          </cell>
          <cell r="F841" t="str">
            <v>Sep Gas</v>
          </cell>
          <cell r="J841">
            <v>37144</v>
          </cell>
          <cell r="K841" t="str">
            <v>8:45-9:45</v>
          </cell>
          <cell r="L841">
            <v>40</v>
          </cell>
          <cell r="M841">
            <v>90</v>
          </cell>
          <cell r="N841">
            <v>37137</v>
          </cell>
          <cell r="O841">
            <v>12</v>
          </cell>
          <cell r="Q841" t="str">
            <v>Supriyanto</v>
          </cell>
          <cell r="R841" t="str">
            <v xml:space="preserve"> </v>
          </cell>
          <cell r="S841" t="str">
            <v>1714 A</v>
          </cell>
          <cell r="T841" t="str">
            <v>Schlumberger Cilandak</v>
          </cell>
          <cell r="V841" t="str">
            <v>25/03/2002</v>
          </cell>
          <cell r="W841" t="str">
            <v>A.Budi</v>
          </cell>
          <cell r="AA841" t="str">
            <v xml:space="preserve"> </v>
          </cell>
          <cell r="AB841" t="str">
            <v xml:space="preserve"> </v>
          </cell>
          <cell r="AC841" t="str">
            <v>2001-095</v>
          </cell>
        </row>
        <row r="842">
          <cell r="A842">
            <v>838</v>
          </cell>
          <cell r="B842" t="str">
            <v>SANTA FE ENERGY RESOURCES (JABUNG) LTD.</v>
          </cell>
          <cell r="C842" t="str">
            <v>RIPAH#2</v>
          </cell>
          <cell r="D842" t="str">
            <v>DSTFRAC</v>
          </cell>
          <cell r="F842" t="str">
            <v>Sep Gas</v>
          </cell>
          <cell r="G842" t="str">
            <v>440 A</v>
          </cell>
          <cell r="H842" t="str">
            <v>LUXFER</v>
          </cell>
          <cell r="I842" t="str">
            <v>21 Litres</v>
          </cell>
          <cell r="J842">
            <v>37151</v>
          </cell>
          <cell r="K842" t="str">
            <v>21:00-21:15</v>
          </cell>
          <cell r="L842">
            <v>210</v>
          </cell>
          <cell r="M842">
            <v>92</v>
          </cell>
          <cell r="N842">
            <v>37137</v>
          </cell>
          <cell r="O842">
            <v>196</v>
          </cell>
          <cell r="P842">
            <v>71</v>
          </cell>
          <cell r="Q842" t="str">
            <v>Supriyanto</v>
          </cell>
          <cell r="R842" t="str">
            <v>-</v>
          </cell>
          <cell r="S842" t="str">
            <v>-</v>
          </cell>
          <cell r="T842" t="str">
            <v>-</v>
          </cell>
          <cell r="U842" t="str">
            <v>-</v>
          </cell>
          <cell r="AC842" t="str">
            <v>2001-095</v>
          </cell>
        </row>
        <row r="843">
          <cell r="A843">
            <v>839</v>
          </cell>
          <cell r="B843" t="str">
            <v>SANTA FE ENERGY RESOURCES (JABUNG) LTD.</v>
          </cell>
          <cell r="C843" t="str">
            <v>RIPAH#2</v>
          </cell>
          <cell r="D843" t="str">
            <v>DSTFRAC</v>
          </cell>
          <cell r="F843" t="str">
            <v>Sep Gas</v>
          </cell>
          <cell r="G843" t="str">
            <v>615 A</v>
          </cell>
          <cell r="H843" t="str">
            <v>LUXFER</v>
          </cell>
          <cell r="I843" t="str">
            <v>21 Litres</v>
          </cell>
          <cell r="J843">
            <v>37151</v>
          </cell>
          <cell r="K843" t="str">
            <v>21:15-21:30</v>
          </cell>
          <cell r="L843">
            <v>210</v>
          </cell>
          <cell r="M843">
            <v>92</v>
          </cell>
          <cell r="N843">
            <v>37137</v>
          </cell>
          <cell r="O843">
            <v>198</v>
          </cell>
          <cell r="P843">
            <v>71</v>
          </cell>
          <cell r="Q843" t="str">
            <v>Supriyanto</v>
          </cell>
          <cell r="R843" t="str">
            <v>-</v>
          </cell>
          <cell r="S843" t="str">
            <v>-</v>
          </cell>
          <cell r="T843" t="str">
            <v>-</v>
          </cell>
          <cell r="U843" t="str">
            <v>-</v>
          </cell>
          <cell r="AC843" t="str">
            <v>2001-095</v>
          </cell>
        </row>
        <row r="844">
          <cell r="A844">
            <v>840</v>
          </cell>
          <cell r="B844" t="str">
            <v>SANTA FE ENERGY RESOURCES (JABUNG) LTD.</v>
          </cell>
          <cell r="C844" t="str">
            <v>RIPAH#2</v>
          </cell>
          <cell r="D844" t="str">
            <v>DSTFRAC</v>
          </cell>
          <cell r="F844" t="str">
            <v>Sep Gas</v>
          </cell>
          <cell r="G844" t="str">
            <v>410 A</v>
          </cell>
          <cell r="H844" t="str">
            <v>LUXFER</v>
          </cell>
          <cell r="I844" t="str">
            <v>21 Litres</v>
          </cell>
          <cell r="J844">
            <v>37152</v>
          </cell>
          <cell r="K844" t="str">
            <v>3:30-3:45</v>
          </cell>
          <cell r="L844">
            <v>220</v>
          </cell>
          <cell r="M844">
            <v>110</v>
          </cell>
          <cell r="N844">
            <v>37137</v>
          </cell>
          <cell r="O844">
            <v>212</v>
          </cell>
          <cell r="P844">
            <v>71</v>
          </cell>
          <cell r="Q844" t="str">
            <v>Supriyanto</v>
          </cell>
          <cell r="R844" t="str">
            <v>-</v>
          </cell>
          <cell r="S844" t="str">
            <v>-</v>
          </cell>
          <cell r="T844" t="str">
            <v>-</v>
          </cell>
          <cell r="U844" t="str">
            <v>-</v>
          </cell>
          <cell r="AC844" t="str">
            <v>2001-095</v>
          </cell>
        </row>
        <row r="845">
          <cell r="A845">
            <v>841</v>
          </cell>
          <cell r="B845" t="str">
            <v>SANTA FE ENERGY RESOURCES (JABUNG) LTD.</v>
          </cell>
          <cell r="C845" t="str">
            <v>RIPAH#2</v>
          </cell>
          <cell r="D845" t="str">
            <v>DSTFRAC</v>
          </cell>
          <cell r="F845" t="str">
            <v>Sep Liq</v>
          </cell>
          <cell r="G845" t="str">
            <v>84A 00395</v>
          </cell>
          <cell r="H845" t="str">
            <v>1800 Psi</v>
          </cell>
          <cell r="I845" t="str">
            <v>1000 cc</v>
          </cell>
          <cell r="J845">
            <v>37151</v>
          </cell>
          <cell r="K845" t="str">
            <v>21:00-21:15</v>
          </cell>
          <cell r="L845">
            <v>210</v>
          </cell>
          <cell r="M845">
            <v>92</v>
          </cell>
          <cell r="N845">
            <v>37137</v>
          </cell>
          <cell r="O845">
            <v>175</v>
          </cell>
          <cell r="Q845" t="str">
            <v>Supriyanto</v>
          </cell>
          <cell r="R845" t="str">
            <v>-</v>
          </cell>
          <cell r="S845" t="str">
            <v>-</v>
          </cell>
          <cell r="T845" t="str">
            <v>-</v>
          </cell>
          <cell r="U845" t="str">
            <v>-</v>
          </cell>
          <cell r="AC845" t="str">
            <v>2001-095</v>
          </cell>
        </row>
        <row r="846">
          <cell r="A846">
            <v>842</v>
          </cell>
          <cell r="B846" t="str">
            <v>SANTA FE ENERGY RESOURCES (JABUNG) LTD.</v>
          </cell>
          <cell r="C846" t="str">
            <v>RIPAH#2</v>
          </cell>
          <cell r="D846" t="str">
            <v>DSTFRAC</v>
          </cell>
          <cell r="F846" t="str">
            <v>Sep Liq</v>
          </cell>
          <cell r="G846" t="str">
            <v>WIE 3871</v>
          </cell>
          <cell r="J846">
            <v>37151</v>
          </cell>
          <cell r="K846" t="str">
            <v>21:15-21:30</v>
          </cell>
          <cell r="L846">
            <v>210</v>
          </cell>
          <cell r="M846">
            <v>92</v>
          </cell>
          <cell r="N846">
            <v>37137</v>
          </cell>
          <cell r="O846">
            <v>175.76</v>
          </cell>
          <cell r="Q846" t="str">
            <v>Supriyanto</v>
          </cell>
          <cell r="R846" t="str">
            <v>-</v>
          </cell>
          <cell r="S846" t="str">
            <v>-</v>
          </cell>
          <cell r="T846" t="str">
            <v>-</v>
          </cell>
          <cell r="U846" t="str">
            <v>-</v>
          </cell>
          <cell r="AC846" t="str">
            <v>2001-095</v>
          </cell>
        </row>
        <row r="847">
          <cell r="A847">
            <v>843</v>
          </cell>
          <cell r="B847" t="str">
            <v>SANTA FE ENERGY RESOURCES (JABUNG) LTD.</v>
          </cell>
          <cell r="C847" t="str">
            <v>RIPAH#2</v>
          </cell>
          <cell r="D847" t="str">
            <v>DSTFRAC</v>
          </cell>
          <cell r="F847" t="str">
            <v>Sep Liq</v>
          </cell>
          <cell r="G847">
            <v>85109</v>
          </cell>
          <cell r="J847">
            <v>37152</v>
          </cell>
          <cell r="K847" t="str">
            <v>3:30-3:45</v>
          </cell>
          <cell r="L847">
            <v>220</v>
          </cell>
          <cell r="M847">
            <v>110</v>
          </cell>
          <cell r="N847">
            <v>37137</v>
          </cell>
          <cell r="O847">
            <v>169</v>
          </cell>
          <cell r="Q847" t="str">
            <v>Supriyanto</v>
          </cell>
          <cell r="R847" t="str">
            <v>-</v>
          </cell>
          <cell r="S847" t="str">
            <v>-</v>
          </cell>
          <cell r="T847" t="str">
            <v>-</v>
          </cell>
          <cell r="U847" t="str">
            <v>-</v>
          </cell>
          <cell r="AC847" t="str">
            <v>2001-095</v>
          </cell>
        </row>
        <row r="848">
          <cell r="A848">
            <v>844</v>
          </cell>
          <cell r="B848" t="str">
            <v>CONOCO INDONESIA INC.</v>
          </cell>
          <cell r="C848" t="str">
            <v>BG-02 @upstream starpak</v>
          </cell>
          <cell r="F848" t="str">
            <v>Gas</v>
          </cell>
          <cell r="G848" t="str">
            <v>CLI-0107</v>
          </cell>
          <cell r="I848">
            <v>500</v>
          </cell>
          <cell r="J848">
            <v>37152</v>
          </cell>
          <cell r="K848" t="str">
            <v>4.28 pm</v>
          </cell>
          <cell r="L848">
            <v>975</v>
          </cell>
          <cell r="M848">
            <v>75.67</v>
          </cell>
          <cell r="AC848" t="str">
            <v>2001-096</v>
          </cell>
        </row>
        <row r="849">
          <cell r="A849">
            <v>845</v>
          </cell>
          <cell r="B849" t="str">
            <v>CONOCO INDONESIA INC.</v>
          </cell>
          <cell r="C849" t="str">
            <v>BG-01 @upstream starpak</v>
          </cell>
          <cell r="F849" t="str">
            <v>Gas</v>
          </cell>
          <cell r="G849" t="str">
            <v>CL-0101</v>
          </cell>
          <cell r="I849">
            <v>500</v>
          </cell>
          <cell r="J849">
            <v>37152</v>
          </cell>
          <cell r="K849" t="str">
            <v>4.48 pm</v>
          </cell>
          <cell r="L849">
            <v>1250</v>
          </cell>
          <cell r="M849">
            <v>82</v>
          </cell>
          <cell r="AC849" t="str">
            <v>2001-096</v>
          </cell>
        </row>
        <row r="850">
          <cell r="A850">
            <v>846</v>
          </cell>
          <cell r="B850" t="str">
            <v>CONOCO INDONESIA INC.</v>
          </cell>
          <cell r="C850" t="str">
            <v>Asso Gas @upstream starpak</v>
          </cell>
          <cell r="F850" t="str">
            <v>Gas</v>
          </cell>
          <cell r="G850" t="str">
            <v>AB-01</v>
          </cell>
          <cell r="I850">
            <v>500</v>
          </cell>
          <cell r="J850">
            <v>37152</v>
          </cell>
          <cell r="K850" t="str">
            <v>5.25 pm</v>
          </cell>
          <cell r="L850">
            <v>1200</v>
          </cell>
          <cell r="M850">
            <v>90.76</v>
          </cell>
          <cell r="AC850" t="str">
            <v>2001-096</v>
          </cell>
        </row>
        <row r="851">
          <cell r="A851">
            <v>847</v>
          </cell>
          <cell r="B851" t="str">
            <v>CONOCO INDONESIA INC.</v>
          </cell>
          <cell r="C851" t="str">
            <v>BG-02 @upstream starpak</v>
          </cell>
          <cell r="F851" t="str">
            <v>Gas</v>
          </cell>
          <cell r="G851" t="str">
            <v>CL-0102</v>
          </cell>
          <cell r="I851">
            <v>500</v>
          </cell>
          <cell r="J851">
            <v>37153</v>
          </cell>
          <cell r="K851" t="str">
            <v>10.24 am</v>
          </cell>
          <cell r="L851">
            <v>1125</v>
          </cell>
          <cell r="M851">
            <v>72</v>
          </cell>
          <cell r="AC851" t="str">
            <v>2001-096</v>
          </cell>
        </row>
        <row r="852">
          <cell r="A852">
            <v>848</v>
          </cell>
          <cell r="B852" t="str">
            <v>CONOCO INDONESIA INC.</v>
          </cell>
          <cell r="C852" t="str">
            <v>BG-01 @upstream starpak</v>
          </cell>
          <cell r="F852" t="str">
            <v>Gas</v>
          </cell>
          <cell r="G852" t="str">
            <v>RFL-022</v>
          </cell>
          <cell r="I852">
            <v>300</v>
          </cell>
          <cell r="J852">
            <v>37153</v>
          </cell>
          <cell r="K852" t="str">
            <v>10.37 am</v>
          </cell>
          <cell r="L852">
            <v>1125</v>
          </cell>
          <cell r="M852">
            <v>70</v>
          </cell>
          <cell r="AC852" t="str">
            <v>2001-096</v>
          </cell>
        </row>
        <row r="853">
          <cell r="A853">
            <v>849</v>
          </cell>
          <cell r="B853" t="str">
            <v>CONOCO INDONESIA INC.</v>
          </cell>
          <cell r="C853" t="str">
            <v>Mixture BG-01&amp;BG-02 (ratio-1)</v>
          </cell>
          <cell r="F853" t="str">
            <v>Gas</v>
          </cell>
          <cell r="G853" t="str">
            <v>RO-203</v>
          </cell>
          <cell r="I853">
            <v>300</v>
          </cell>
          <cell r="J853">
            <v>37153</v>
          </cell>
          <cell r="K853" t="str">
            <v>1.45 pm</v>
          </cell>
          <cell r="L853">
            <v>1053</v>
          </cell>
          <cell r="M853">
            <v>74</v>
          </cell>
          <cell r="V853">
            <v>37321</v>
          </cell>
          <cell r="W853" t="str">
            <v>A.Budi</v>
          </cell>
          <cell r="AB853" t="str">
            <v>BG-01=38 &amp; BG-02=22 (mmscfd)</v>
          </cell>
          <cell r="AC853" t="str">
            <v>2001-096</v>
          </cell>
        </row>
        <row r="854">
          <cell r="A854">
            <v>850</v>
          </cell>
          <cell r="B854" t="str">
            <v>CONOCO INDONESIA INC.</v>
          </cell>
          <cell r="C854" t="str">
            <v>Mixture BG-01&amp;BG-02 (ratio-2)</v>
          </cell>
          <cell r="F854" t="str">
            <v>Gas</v>
          </cell>
          <cell r="G854" t="str">
            <v>CNC-121</v>
          </cell>
          <cell r="I854">
            <v>300</v>
          </cell>
          <cell r="J854">
            <v>37153</v>
          </cell>
          <cell r="K854" t="str">
            <v>3.38 pm</v>
          </cell>
          <cell r="L854">
            <v>1023</v>
          </cell>
          <cell r="M854">
            <v>77.5</v>
          </cell>
          <cell r="V854">
            <v>37321</v>
          </cell>
          <cell r="W854" t="str">
            <v>A.Budi</v>
          </cell>
          <cell r="AB854" t="str">
            <v>BG-01=27.6 &amp; BG-02=37 (mmscfd)</v>
          </cell>
          <cell r="AC854" t="str">
            <v>2001-096</v>
          </cell>
        </row>
        <row r="855">
          <cell r="A855">
            <v>851</v>
          </cell>
          <cell r="B855" t="str">
            <v>CONOCO INDONESIA INC.</v>
          </cell>
          <cell r="C855" t="str">
            <v>BG-02 @overhead gas outlet export scrubber</v>
          </cell>
          <cell r="F855" t="str">
            <v>Gas</v>
          </cell>
          <cell r="G855" t="str">
            <v>CNC-114</v>
          </cell>
          <cell r="I855">
            <v>300</v>
          </cell>
          <cell r="J855">
            <v>37153</v>
          </cell>
          <cell r="K855" t="str">
            <v>4.43 pm</v>
          </cell>
          <cell r="L855">
            <v>923</v>
          </cell>
          <cell r="M855">
            <v>79</v>
          </cell>
          <cell r="AC855" t="str">
            <v>2001-096</v>
          </cell>
        </row>
        <row r="856">
          <cell r="A856">
            <v>852</v>
          </cell>
          <cell r="B856" t="str">
            <v>CONOCO INDONESIA INC.</v>
          </cell>
          <cell r="C856" t="str">
            <v>BG-01 @overhead gas outlet export scrubber</v>
          </cell>
          <cell r="F856" t="str">
            <v>Gas</v>
          </cell>
          <cell r="G856" t="str">
            <v>CNC-116</v>
          </cell>
          <cell r="I856">
            <v>300</v>
          </cell>
          <cell r="J856">
            <v>37153</v>
          </cell>
          <cell r="K856" t="str">
            <v>7.38 pm</v>
          </cell>
          <cell r="L856">
            <v>1010</v>
          </cell>
          <cell r="M856">
            <v>79</v>
          </cell>
          <cell r="V856">
            <v>37333</v>
          </cell>
          <cell r="W856" t="str">
            <v>A.Budi</v>
          </cell>
          <cell r="AC856" t="str">
            <v>2001-096</v>
          </cell>
        </row>
        <row r="857">
          <cell r="A857">
            <v>853</v>
          </cell>
          <cell r="B857" t="str">
            <v>CONOCO INDONESIA INC.</v>
          </cell>
          <cell r="C857" t="str">
            <v>T-5 @upstream starpak (rate-1)</v>
          </cell>
          <cell r="F857" t="str">
            <v>Gas</v>
          </cell>
          <cell r="G857" t="str">
            <v>CNC-119</v>
          </cell>
          <cell r="I857">
            <v>300</v>
          </cell>
          <cell r="J857">
            <v>37154</v>
          </cell>
          <cell r="K857" t="str">
            <v>10.02 am</v>
          </cell>
          <cell r="L857">
            <v>1232</v>
          </cell>
          <cell r="M857">
            <v>46</v>
          </cell>
          <cell r="AB857" t="str">
            <v>Q(T-5)=20.46 mmscfd</v>
          </cell>
          <cell r="AC857" t="str">
            <v>2001-096</v>
          </cell>
        </row>
        <row r="858">
          <cell r="A858">
            <v>854</v>
          </cell>
          <cell r="B858" t="str">
            <v>CONOCO INDONESIA INC.</v>
          </cell>
          <cell r="C858" t="str">
            <v>T-5 @overhead gas outlet slug catcher</v>
          </cell>
          <cell r="F858" t="str">
            <v>Gas</v>
          </cell>
          <cell r="G858" t="str">
            <v>CNC-113</v>
          </cell>
          <cell r="I858">
            <v>300</v>
          </cell>
          <cell r="J858">
            <v>37154</v>
          </cell>
          <cell r="K858" t="str">
            <v>10.28 am</v>
          </cell>
          <cell r="L858">
            <v>188</v>
          </cell>
          <cell r="M858">
            <v>44</v>
          </cell>
          <cell r="V858">
            <v>37321</v>
          </cell>
          <cell r="W858" t="str">
            <v>A.Budi</v>
          </cell>
          <cell r="AC858" t="str">
            <v>2001-096</v>
          </cell>
        </row>
        <row r="859">
          <cell r="A859">
            <v>855</v>
          </cell>
          <cell r="B859" t="str">
            <v>CONOCO INDONESIA INC.</v>
          </cell>
          <cell r="C859" t="str">
            <v>T-4 @upstream starpak</v>
          </cell>
          <cell r="F859" t="str">
            <v>Gas</v>
          </cell>
          <cell r="G859" t="str">
            <v>CNC-122</v>
          </cell>
          <cell r="I859">
            <v>300</v>
          </cell>
          <cell r="J859">
            <v>37154</v>
          </cell>
          <cell r="K859" t="str">
            <v>1.22 pm</v>
          </cell>
          <cell r="L859">
            <v>1154</v>
          </cell>
          <cell r="M859">
            <v>51.99</v>
          </cell>
          <cell r="AB859" t="str">
            <v>Q(T-5)=18.32 mmscfd</v>
          </cell>
          <cell r="AC859" t="str">
            <v>2001-096</v>
          </cell>
        </row>
        <row r="860">
          <cell r="A860">
            <v>856</v>
          </cell>
          <cell r="B860" t="str">
            <v>CONOCO INDONESIA INC.</v>
          </cell>
          <cell r="C860" t="str">
            <v>T-4 @overhead gas outlet slug catcher</v>
          </cell>
          <cell r="F860" t="str">
            <v>Gas</v>
          </cell>
          <cell r="G860" t="str">
            <v>CNC-115</v>
          </cell>
          <cell r="I860">
            <v>300</v>
          </cell>
          <cell r="J860">
            <v>37154</v>
          </cell>
          <cell r="K860" t="str">
            <v>2.06 pm</v>
          </cell>
          <cell r="L860">
            <v>200</v>
          </cell>
          <cell r="M860">
            <v>41.59</v>
          </cell>
          <cell r="V860">
            <v>37333</v>
          </cell>
          <cell r="W860" t="str">
            <v>A.Budi</v>
          </cell>
          <cell r="AC860" t="str">
            <v>2001-096</v>
          </cell>
        </row>
        <row r="861">
          <cell r="A861">
            <v>857</v>
          </cell>
          <cell r="B861" t="str">
            <v>CONOCO INDONESIA INC.</v>
          </cell>
          <cell r="C861" t="str">
            <v>T-5 @upstream starpak (rate-2)</v>
          </cell>
          <cell r="F861" t="str">
            <v>Gas</v>
          </cell>
          <cell r="G861" t="str">
            <v>RFL C-002</v>
          </cell>
          <cell r="I861">
            <v>300</v>
          </cell>
          <cell r="J861">
            <v>37154</v>
          </cell>
          <cell r="K861" t="str">
            <v>3.56 pm</v>
          </cell>
          <cell r="L861">
            <v>1134</v>
          </cell>
          <cell r="M861">
            <v>39.94</v>
          </cell>
          <cell r="V861">
            <v>37333</v>
          </cell>
          <cell r="W861" t="str">
            <v>A.Budi</v>
          </cell>
          <cell r="AB861" t="str">
            <v>Q(T-5)=27.56 mmscfd</v>
          </cell>
          <cell r="AC861" t="str">
            <v>2001-096</v>
          </cell>
        </row>
        <row r="862">
          <cell r="A862">
            <v>858</v>
          </cell>
          <cell r="B862" t="str">
            <v>CONOCO INDONESIA INC.</v>
          </cell>
          <cell r="C862" t="str">
            <v>Liquid @vent skimmer</v>
          </cell>
          <cell r="F862" t="str">
            <v>water</v>
          </cell>
          <cell r="G862" t="str">
            <v>CNC-120</v>
          </cell>
          <cell r="I862">
            <v>500</v>
          </cell>
          <cell r="J862">
            <v>37154</v>
          </cell>
          <cell r="K862" t="str">
            <v>4.52 pm</v>
          </cell>
          <cell r="L862">
            <v>275</v>
          </cell>
          <cell r="M862">
            <v>76</v>
          </cell>
          <cell r="AC862" t="str">
            <v>2001-096</v>
          </cell>
        </row>
        <row r="863">
          <cell r="A863">
            <v>859</v>
          </cell>
          <cell r="B863" t="str">
            <v>CONOCO INDONESIA INC.</v>
          </cell>
          <cell r="C863" t="str">
            <v>Liquid @vent skimmer</v>
          </cell>
          <cell r="F863" t="str">
            <v>water</v>
          </cell>
          <cell r="G863" t="str">
            <v>CNC-117</v>
          </cell>
          <cell r="I863">
            <v>500</v>
          </cell>
          <cell r="J863">
            <v>37154</v>
          </cell>
          <cell r="K863" t="str">
            <v>5.20 pm</v>
          </cell>
          <cell r="L863">
            <v>275</v>
          </cell>
          <cell r="M863">
            <v>76</v>
          </cell>
          <cell r="AC863" t="str">
            <v>2001-096</v>
          </cell>
        </row>
        <row r="864">
          <cell r="A864">
            <v>860</v>
          </cell>
          <cell r="B864" t="str">
            <v>CONOCO INDONESIA INC.</v>
          </cell>
          <cell r="C864" t="str">
            <v>T-5 @overhead gas outlet slug catcher</v>
          </cell>
          <cell r="F864" t="str">
            <v>Gas</v>
          </cell>
          <cell r="G864" t="str">
            <v>CNC-111</v>
          </cell>
          <cell r="I864">
            <v>300</v>
          </cell>
          <cell r="J864">
            <v>37154</v>
          </cell>
          <cell r="K864" t="str">
            <v>4.24 pm</v>
          </cell>
          <cell r="L864">
            <v>200</v>
          </cell>
          <cell r="M864">
            <v>47</v>
          </cell>
          <cell r="V864">
            <v>37333</v>
          </cell>
          <cell r="W864" t="str">
            <v>A.Budi</v>
          </cell>
          <cell r="AC864" t="str">
            <v>2001-096</v>
          </cell>
        </row>
        <row r="865">
          <cell r="A865">
            <v>861</v>
          </cell>
          <cell r="B865" t="str">
            <v>CONOCO INDONESIA INC.</v>
          </cell>
          <cell r="C865" t="str">
            <v>Liquid @outlet export scrubber</v>
          </cell>
          <cell r="F865" t="str">
            <v>water</v>
          </cell>
          <cell r="G865" t="str">
            <v>Glass bottle</v>
          </cell>
          <cell r="I865">
            <v>360</v>
          </cell>
          <cell r="J865">
            <v>37155</v>
          </cell>
          <cell r="K865" t="str">
            <v>8.24 am</v>
          </cell>
          <cell r="L865" t="str">
            <v>stock tank</v>
          </cell>
          <cell r="M865" t="str">
            <v>ambient</v>
          </cell>
          <cell r="AC865" t="str">
            <v>2001-096</v>
          </cell>
        </row>
        <row r="866">
          <cell r="A866">
            <v>862</v>
          </cell>
          <cell r="B866" t="str">
            <v>CONOCO INDONESIA INC.</v>
          </cell>
          <cell r="C866" t="str">
            <v>Liquid @outlet export scrubber</v>
          </cell>
          <cell r="F866" t="str">
            <v>condensate</v>
          </cell>
          <cell r="G866" t="str">
            <v>Glass bottle</v>
          </cell>
          <cell r="I866">
            <v>360</v>
          </cell>
          <cell r="J866">
            <v>37155</v>
          </cell>
          <cell r="K866" t="str">
            <v>8.40 am</v>
          </cell>
          <cell r="L866" t="str">
            <v>stock tank</v>
          </cell>
          <cell r="M866" t="str">
            <v>ambient</v>
          </cell>
          <cell r="AC866" t="str">
            <v>2001-096</v>
          </cell>
        </row>
        <row r="867">
          <cell r="A867">
            <v>863</v>
          </cell>
          <cell r="B867" t="str">
            <v>CONOCO INDONESIA INC.</v>
          </cell>
          <cell r="C867" t="str">
            <v>Liquid @outlet export scrubber</v>
          </cell>
          <cell r="F867" t="str">
            <v>gas, cond, water</v>
          </cell>
          <cell r="G867" t="str">
            <v>CNC-118</v>
          </cell>
          <cell r="I867">
            <v>300</v>
          </cell>
          <cell r="J867">
            <v>37155</v>
          </cell>
          <cell r="K867" t="str">
            <v>9.02 am</v>
          </cell>
          <cell r="L867">
            <v>750</v>
          </cell>
          <cell r="M867">
            <v>82</v>
          </cell>
          <cell r="AC867" t="str">
            <v>2001-096</v>
          </cell>
        </row>
        <row r="868">
          <cell r="A868">
            <v>864</v>
          </cell>
          <cell r="B868" t="str">
            <v>CONOCO INDONESIA INC.</v>
          </cell>
          <cell r="C868" t="str">
            <v>DPPA gas lift manifold</v>
          </cell>
          <cell r="F868" t="str">
            <v>Gas</v>
          </cell>
          <cell r="G868" t="str">
            <v>RFL-025</v>
          </cell>
          <cell r="I868">
            <v>300</v>
          </cell>
          <cell r="J868">
            <v>37155</v>
          </cell>
          <cell r="K868" t="str">
            <v>10.39 am</v>
          </cell>
          <cell r="L868">
            <v>768</v>
          </cell>
          <cell r="M868">
            <v>87</v>
          </cell>
          <cell r="AC868" t="str">
            <v>2001-096</v>
          </cell>
        </row>
        <row r="869">
          <cell r="A869">
            <v>865</v>
          </cell>
          <cell r="B869" t="str">
            <v>CONOCO INDONESIA INC.</v>
          </cell>
          <cell r="C869" t="str">
            <v>Downstream fuel gas separator</v>
          </cell>
          <cell r="F869" t="str">
            <v>Gas</v>
          </cell>
          <cell r="G869" t="str">
            <v>CNC-112</v>
          </cell>
          <cell r="I869">
            <v>500</v>
          </cell>
          <cell r="J869">
            <v>37155</v>
          </cell>
          <cell r="K869" t="str">
            <v>1.55 pm</v>
          </cell>
          <cell r="L869">
            <v>129</v>
          </cell>
          <cell r="M869">
            <v>86</v>
          </cell>
          <cell r="AC869" t="str">
            <v>2001-096</v>
          </cell>
        </row>
        <row r="870">
          <cell r="A870">
            <v>866</v>
          </cell>
          <cell r="B870" t="str">
            <v>CONOCO INDONESIA INC.</v>
          </cell>
          <cell r="C870" t="str">
            <v>SALES GAS</v>
          </cell>
          <cell r="F870" t="str">
            <v>Sep Gas</v>
          </cell>
          <cell r="J870">
            <v>37155</v>
          </cell>
          <cell r="L870">
            <v>129</v>
          </cell>
          <cell r="M870">
            <v>86</v>
          </cell>
          <cell r="N870">
            <v>37378</v>
          </cell>
          <cell r="Q870" t="str">
            <v>-</v>
          </cell>
          <cell r="S870" t="str">
            <v>CNC-112</v>
          </cell>
          <cell r="T870" t="str">
            <v>Client</v>
          </cell>
          <cell r="AC870" t="str">
            <v>2001-096</v>
          </cell>
        </row>
        <row r="871">
          <cell r="A871">
            <v>867</v>
          </cell>
          <cell r="B871" t="str">
            <v>CONOCO INDONESIA INC.</v>
          </cell>
          <cell r="C871" t="str">
            <v>SALES GAS</v>
          </cell>
          <cell r="F871" t="str">
            <v>Sep Gas</v>
          </cell>
          <cell r="J871">
            <v>37153</v>
          </cell>
          <cell r="L871">
            <v>768</v>
          </cell>
          <cell r="M871">
            <v>87</v>
          </cell>
          <cell r="N871">
            <v>37378</v>
          </cell>
          <cell r="Q871" t="str">
            <v>-</v>
          </cell>
          <cell r="S871" t="str">
            <v>RFL-025</v>
          </cell>
          <cell r="T871" t="str">
            <v>Client</v>
          </cell>
          <cell r="AC871" t="str">
            <v>2001-096</v>
          </cell>
        </row>
        <row r="872">
          <cell r="A872">
            <v>868</v>
          </cell>
          <cell r="B872" t="str">
            <v>CONOCO INDONESIA INC.</v>
          </cell>
          <cell r="C872" t="str">
            <v>SALES GAS</v>
          </cell>
          <cell r="F872" t="str">
            <v>Sep Gas</v>
          </cell>
          <cell r="J872">
            <v>37152</v>
          </cell>
          <cell r="L872">
            <v>1010</v>
          </cell>
          <cell r="M872">
            <v>79</v>
          </cell>
          <cell r="N872">
            <v>37378</v>
          </cell>
          <cell r="Q872" t="str">
            <v>-</v>
          </cell>
          <cell r="S872" t="str">
            <v>CNC-116</v>
          </cell>
          <cell r="T872" t="str">
            <v>Client</v>
          </cell>
          <cell r="AC872" t="str">
            <v>2001-096</v>
          </cell>
        </row>
        <row r="873">
          <cell r="A873">
            <v>869</v>
          </cell>
          <cell r="B873" t="str">
            <v>CONOCO INDONESIA INC.</v>
          </cell>
          <cell r="C873" t="str">
            <v>SALES GAS</v>
          </cell>
          <cell r="F873" t="str">
            <v>Sep Gas</v>
          </cell>
          <cell r="J873">
            <v>37152</v>
          </cell>
          <cell r="L873">
            <v>975</v>
          </cell>
          <cell r="M873">
            <v>76</v>
          </cell>
          <cell r="N873">
            <v>37378</v>
          </cell>
          <cell r="Q873" t="str">
            <v>-</v>
          </cell>
          <cell r="S873" t="str">
            <v>CLI-0107</v>
          </cell>
          <cell r="T873" t="str">
            <v>Client</v>
          </cell>
          <cell r="AC873" t="str">
            <v>2001-096</v>
          </cell>
        </row>
        <row r="874">
          <cell r="A874">
            <v>870</v>
          </cell>
          <cell r="B874" t="str">
            <v>CONOCO INDONESIA INC.</v>
          </cell>
          <cell r="C874" t="str">
            <v>SALES GAS</v>
          </cell>
          <cell r="F874" t="str">
            <v>Sep Gas</v>
          </cell>
          <cell r="J874">
            <v>37153</v>
          </cell>
          <cell r="L874">
            <v>923</v>
          </cell>
          <cell r="M874">
            <v>79</v>
          </cell>
          <cell r="N874">
            <v>37378</v>
          </cell>
          <cell r="Q874" t="str">
            <v>-</v>
          </cell>
          <cell r="S874" t="str">
            <v>CNC-114</v>
          </cell>
          <cell r="T874" t="str">
            <v>Client</v>
          </cell>
          <cell r="AC874" t="str">
            <v>2001-096</v>
          </cell>
        </row>
        <row r="875">
          <cell r="A875">
            <v>871</v>
          </cell>
          <cell r="B875" t="str">
            <v>CONOCO INDONESIA INC.</v>
          </cell>
          <cell r="C875" t="str">
            <v>SALES GAS</v>
          </cell>
          <cell r="F875" t="str">
            <v>Sep Gas</v>
          </cell>
          <cell r="J875">
            <v>37153</v>
          </cell>
          <cell r="L875">
            <v>1053</v>
          </cell>
          <cell r="M875">
            <v>74</v>
          </cell>
          <cell r="N875">
            <v>37378</v>
          </cell>
          <cell r="Q875" t="str">
            <v>-</v>
          </cell>
          <cell r="S875" t="str">
            <v>RO-203</v>
          </cell>
          <cell r="T875" t="str">
            <v>Client</v>
          </cell>
          <cell r="AC875" t="str">
            <v>2001-096</v>
          </cell>
        </row>
        <row r="876">
          <cell r="A876">
            <v>872</v>
          </cell>
          <cell r="B876" t="str">
            <v>CONOCO INDONESIA INC.</v>
          </cell>
          <cell r="C876" t="str">
            <v>SALES GAS</v>
          </cell>
          <cell r="F876" t="str">
            <v>Sep Gas</v>
          </cell>
          <cell r="J876">
            <v>37153</v>
          </cell>
          <cell r="L876">
            <v>1023</v>
          </cell>
          <cell r="M876">
            <v>77.5</v>
          </cell>
          <cell r="N876">
            <v>37378</v>
          </cell>
          <cell r="Q876" t="str">
            <v>-</v>
          </cell>
          <cell r="S876" t="str">
            <v>CNC-121</v>
          </cell>
          <cell r="T876" t="str">
            <v>Client</v>
          </cell>
          <cell r="AC876" t="str">
            <v>2001-096</v>
          </cell>
        </row>
        <row r="877">
          <cell r="A877">
            <v>873</v>
          </cell>
          <cell r="B877" t="str">
            <v>CONOCO INDONESIA INC.</v>
          </cell>
          <cell r="C877" t="str">
            <v>SALES GAS</v>
          </cell>
          <cell r="F877" t="str">
            <v>Sep Gas</v>
          </cell>
          <cell r="J877">
            <v>37152</v>
          </cell>
          <cell r="L877">
            <v>1200</v>
          </cell>
          <cell r="M877">
            <v>91</v>
          </cell>
          <cell r="N877">
            <v>37378</v>
          </cell>
          <cell r="Q877" t="str">
            <v>-</v>
          </cell>
          <cell r="S877" t="str">
            <v>AB-01</v>
          </cell>
          <cell r="T877" t="str">
            <v>Client</v>
          </cell>
          <cell r="AC877" t="str">
            <v>2001-096</v>
          </cell>
        </row>
        <row r="878">
          <cell r="A878">
            <v>874</v>
          </cell>
          <cell r="B878" t="str">
            <v>CONOCO INDONESIA INC.</v>
          </cell>
          <cell r="C878" t="str">
            <v>SALES GAS</v>
          </cell>
          <cell r="F878" t="str">
            <v>Sep Gas</v>
          </cell>
          <cell r="J878">
            <v>37154</v>
          </cell>
          <cell r="L878">
            <v>1154</v>
          </cell>
          <cell r="M878">
            <v>52</v>
          </cell>
          <cell r="N878">
            <v>37378</v>
          </cell>
          <cell r="Q878" t="str">
            <v>-</v>
          </cell>
          <cell r="S878" t="str">
            <v>CNC-122</v>
          </cell>
          <cell r="T878" t="str">
            <v>Client</v>
          </cell>
          <cell r="AC878" t="str">
            <v>2001-096</v>
          </cell>
        </row>
        <row r="879">
          <cell r="A879">
            <v>875</v>
          </cell>
          <cell r="B879" t="str">
            <v>CONOCO INDONESIA INC.</v>
          </cell>
          <cell r="C879" t="str">
            <v>SALES GAS</v>
          </cell>
          <cell r="F879" t="str">
            <v>Sep Gas</v>
          </cell>
          <cell r="J879">
            <v>37154</v>
          </cell>
          <cell r="L879">
            <v>200</v>
          </cell>
          <cell r="M879">
            <v>42</v>
          </cell>
          <cell r="N879">
            <v>37378</v>
          </cell>
          <cell r="Q879" t="str">
            <v>-</v>
          </cell>
          <cell r="S879" t="str">
            <v>CNC-115</v>
          </cell>
          <cell r="T879" t="str">
            <v>Client</v>
          </cell>
          <cell r="AC879" t="str">
            <v>2001-096</v>
          </cell>
        </row>
        <row r="880">
          <cell r="A880">
            <v>876</v>
          </cell>
          <cell r="B880" t="str">
            <v>CONOCO INDONESIA INC.</v>
          </cell>
          <cell r="C880" t="str">
            <v>SALES GAS</v>
          </cell>
          <cell r="F880" t="str">
            <v>Sep Gas</v>
          </cell>
          <cell r="J880">
            <v>37154</v>
          </cell>
          <cell r="L880">
            <v>1232</v>
          </cell>
          <cell r="M880">
            <v>46</v>
          </cell>
          <cell r="N880">
            <v>37378</v>
          </cell>
          <cell r="Q880" t="str">
            <v>-</v>
          </cell>
          <cell r="S880" t="str">
            <v>CNC-119</v>
          </cell>
          <cell r="T880" t="str">
            <v>Client</v>
          </cell>
          <cell r="AC880" t="str">
            <v>2001-096</v>
          </cell>
        </row>
        <row r="881">
          <cell r="A881">
            <v>877</v>
          </cell>
          <cell r="B881" t="str">
            <v>CONOCO INDONESIA INC.</v>
          </cell>
          <cell r="C881" t="str">
            <v>SALES GAS</v>
          </cell>
          <cell r="F881" t="str">
            <v>Sep Gas</v>
          </cell>
          <cell r="J881">
            <v>37154</v>
          </cell>
          <cell r="L881">
            <v>188</v>
          </cell>
          <cell r="M881">
            <v>44</v>
          </cell>
          <cell r="N881">
            <v>37378</v>
          </cell>
          <cell r="Q881" t="str">
            <v>-</v>
          </cell>
          <cell r="S881" t="str">
            <v>CNC-113</v>
          </cell>
          <cell r="T881" t="str">
            <v>Client</v>
          </cell>
          <cell r="AC881" t="str">
            <v>2001-096</v>
          </cell>
        </row>
        <row r="882">
          <cell r="A882">
            <v>878</v>
          </cell>
          <cell r="B882" t="str">
            <v>EXXON MOBIL INDONESIA INC.</v>
          </cell>
          <cell r="C882" t="str">
            <v>JAMBARAN-1</v>
          </cell>
          <cell r="F882" t="str">
            <v>Sep Gas</v>
          </cell>
          <cell r="N882" t="str">
            <v>00/10/01</v>
          </cell>
          <cell r="Q882" t="str">
            <v>-</v>
          </cell>
          <cell r="S882" t="str">
            <v>RDT 0122</v>
          </cell>
          <cell r="T882" t="str">
            <v>Halliburton</v>
          </cell>
          <cell r="AC882" t="str">
            <v>2001-097</v>
          </cell>
        </row>
        <row r="883">
          <cell r="A883">
            <v>879</v>
          </cell>
          <cell r="B883" t="str">
            <v>EXXON MOBIL INDONESIA INC.</v>
          </cell>
          <cell r="C883" t="str">
            <v>JAMBARAN-1</v>
          </cell>
          <cell r="F883" t="str">
            <v>Sep Gas</v>
          </cell>
          <cell r="N883" t="str">
            <v>00/10/01</v>
          </cell>
          <cell r="Q883" t="str">
            <v>-</v>
          </cell>
          <cell r="S883" t="str">
            <v>RDT 0071</v>
          </cell>
          <cell r="T883" t="str">
            <v>Halliburton</v>
          </cell>
          <cell r="AC883" t="str">
            <v>2001-097</v>
          </cell>
        </row>
        <row r="884">
          <cell r="A884">
            <v>880</v>
          </cell>
          <cell r="B884" t="str">
            <v>EXXON MOBIL INDONESIA INC.</v>
          </cell>
          <cell r="C884" t="str">
            <v>JAMBARAN-1</v>
          </cell>
          <cell r="F884" t="str">
            <v>Sep Gas</v>
          </cell>
          <cell r="N884" t="str">
            <v>00/10/01</v>
          </cell>
          <cell r="Q884" t="str">
            <v>-</v>
          </cell>
          <cell r="S884" t="str">
            <v>RDT 0083</v>
          </cell>
          <cell r="T884" t="str">
            <v>Halliburton</v>
          </cell>
          <cell r="AC884" t="str">
            <v>2001-097</v>
          </cell>
        </row>
        <row r="885">
          <cell r="A885">
            <v>881</v>
          </cell>
          <cell r="B885" t="str">
            <v>EXXON MOBIL INDONESIA INC.</v>
          </cell>
          <cell r="C885" t="str">
            <v>JAMBARAN-1</v>
          </cell>
          <cell r="F885" t="str">
            <v>Sep Gas</v>
          </cell>
          <cell r="N885" t="str">
            <v>00/10/01</v>
          </cell>
          <cell r="Q885" t="str">
            <v>-</v>
          </cell>
          <cell r="S885" t="str">
            <v>RDT 0069</v>
          </cell>
          <cell r="T885" t="str">
            <v>Halliburton</v>
          </cell>
          <cell r="AC885" t="str">
            <v>2001-097</v>
          </cell>
        </row>
        <row r="886">
          <cell r="A886">
            <v>882</v>
          </cell>
          <cell r="B886" t="str">
            <v>EXXON MOBIL INDONESIA INC.</v>
          </cell>
          <cell r="C886" t="str">
            <v>JAMBARAN-1</v>
          </cell>
          <cell r="F886" t="str">
            <v>Sep Gas</v>
          </cell>
          <cell r="N886" t="str">
            <v>00/10/01</v>
          </cell>
          <cell r="Q886" t="str">
            <v>-</v>
          </cell>
          <cell r="S886" t="str">
            <v>RDT 0130</v>
          </cell>
          <cell r="T886" t="str">
            <v>Halliburton</v>
          </cell>
          <cell r="AC886" t="str">
            <v>2001-097</v>
          </cell>
        </row>
        <row r="887">
          <cell r="A887">
            <v>883</v>
          </cell>
          <cell r="B887" t="str">
            <v>EXXON MOBIL INDONESIA INC.</v>
          </cell>
          <cell r="C887" t="str">
            <v>JAMBARAN-1</v>
          </cell>
          <cell r="F887" t="str">
            <v>Sep Gas</v>
          </cell>
          <cell r="N887" t="str">
            <v>00/10/01</v>
          </cell>
          <cell r="Q887" t="str">
            <v>-</v>
          </cell>
          <cell r="S887" t="str">
            <v>RDT 0132</v>
          </cell>
          <cell r="T887" t="str">
            <v>Halliburton</v>
          </cell>
          <cell r="AC887" t="str">
            <v>2001-097</v>
          </cell>
        </row>
        <row r="888">
          <cell r="A888">
            <v>884</v>
          </cell>
          <cell r="B888" t="str">
            <v>EXXON MOBIL INDONESIA INC.</v>
          </cell>
          <cell r="C888" t="str">
            <v>JAMBARAN-1</v>
          </cell>
          <cell r="F888" t="str">
            <v>Sep Gas</v>
          </cell>
          <cell r="N888" t="str">
            <v>00/10/01</v>
          </cell>
          <cell r="Q888" t="str">
            <v>-</v>
          </cell>
          <cell r="S888" t="str">
            <v>RDT 0123</v>
          </cell>
          <cell r="T888" t="str">
            <v>Halliburton</v>
          </cell>
          <cell r="AC888" t="str">
            <v>2001-097</v>
          </cell>
        </row>
        <row r="889">
          <cell r="A889">
            <v>885</v>
          </cell>
          <cell r="B889" t="str">
            <v>EXXON MOBIL INDONESIA INC.</v>
          </cell>
          <cell r="C889" t="str">
            <v>JAMBARAN-1</v>
          </cell>
          <cell r="F889" t="str">
            <v>Sep Gas</v>
          </cell>
          <cell r="N889" t="str">
            <v>00/10/01</v>
          </cell>
          <cell r="Q889" t="str">
            <v>-</v>
          </cell>
          <cell r="S889" t="str">
            <v>RDT 0070</v>
          </cell>
          <cell r="T889" t="str">
            <v>Halliburton</v>
          </cell>
          <cell r="AC889" t="str">
            <v>2001-097</v>
          </cell>
        </row>
        <row r="890">
          <cell r="A890">
            <v>886</v>
          </cell>
          <cell r="B890" t="str">
            <v>CONOCO INDONESIA INC.</v>
          </cell>
          <cell r="C890" t="str">
            <v>KERISI # 3</v>
          </cell>
          <cell r="D890" t="str">
            <v># 1</v>
          </cell>
          <cell r="E890" t="str">
            <v>3992-4032; 4040-4060 FT</v>
          </cell>
          <cell r="F890" t="str">
            <v>Sep Liq</v>
          </cell>
          <cell r="J890">
            <v>37176</v>
          </cell>
          <cell r="K890">
            <v>0.63541666666666663</v>
          </cell>
          <cell r="L890">
            <v>161</v>
          </cell>
          <cell r="M890">
            <v>101</v>
          </cell>
          <cell r="N890">
            <v>37187</v>
          </cell>
          <cell r="Q890" t="str">
            <v>Bintang Silaen</v>
          </cell>
          <cell r="R890" t="str">
            <v xml:space="preserve"> </v>
          </cell>
          <cell r="S890">
            <v>80207</v>
          </cell>
          <cell r="T890" t="str">
            <v>Halliburton</v>
          </cell>
          <cell r="V890">
            <v>37289</v>
          </cell>
          <cell r="W890" t="str">
            <v>Supriyanto</v>
          </cell>
          <cell r="AA890" t="str">
            <v xml:space="preserve"> </v>
          </cell>
          <cell r="AC890" t="str">
            <v>2001-098_A</v>
          </cell>
        </row>
        <row r="891">
          <cell r="A891">
            <v>887</v>
          </cell>
          <cell r="B891" t="str">
            <v>CONOCO INDONESIA INC.</v>
          </cell>
          <cell r="C891" t="str">
            <v>KERISI # 3</v>
          </cell>
          <cell r="D891" t="str">
            <v># 1</v>
          </cell>
          <cell r="E891" t="str">
            <v>3992-4032; 4040-4060 FT</v>
          </cell>
          <cell r="F891" t="str">
            <v>Sep Liq</v>
          </cell>
          <cell r="J891">
            <v>37176</v>
          </cell>
          <cell r="K891">
            <v>0.63541666666666663</v>
          </cell>
          <cell r="L891">
            <v>160.09</v>
          </cell>
          <cell r="M891">
            <v>100.09</v>
          </cell>
          <cell r="N891">
            <v>37187</v>
          </cell>
          <cell r="Q891" t="str">
            <v>Bintang Silaen</v>
          </cell>
          <cell r="S891">
            <v>80225</v>
          </cell>
          <cell r="T891" t="str">
            <v>Halliburton</v>
          </cell>
          <cell r="V891">
            <v>37289</v>
          </cell>
          <cell r="W891" t="str">
            <v>Supriyanto</v>
          </cell>
          <cell r="AC891" t="str">
            <v>2001-098_A</v>
          </cell>
        </row>
        <row r="892">
          <cell r="A892">
            <v>888</v>
          </cell>
          <cell r="B892" t="str">
            <v>CONOCO INDONESIA INC.</v>
          </cell>
          <cell r="C892" t="str">
            <v>KERISI # 3</v>
          </cell>
          <cell r="D892" t="str">
            <v># 1</v>
          </cell>
          <cell r="E892" t="str">
            <v>3992-4032; 4040-4060 FT</v>
          </cell>
          <cell r="F892" t="str">
            <v>Sep Liq</v>
          </cell>
          <cell r="G892" t="str">
            <v>1150/81</v>
          </cell>
          <cell r="H892" t="str">
            <v>10000 Psi</v>
          </cell>
          <cell r="I892" t="str">
            <v>700 cc</v>
          </cell>
          <cell r="J892">
            <v>37176</v>
          </cell>
          <cell r="K892">
            <v>0.80902777777777779</v>
          </cell>
          <cell r="L892">
            <v>163.96</v>
          </cell>
          <cell r="M892">
            <v>104.71</v>
          </cell>
          <cell r="N892">
            <v>37187</v>
          </cell>
          <cell r="Q892" t="str">
            <v>Bintang Silaen</v>
          </cell>
          <cell r="S892">
            <v>811735</v>
          </cell>
          <cell r="T892" t="str">
            <v>Halliburton</v>
          </cell>
          <cell r="V892">
            <v>37289</v>
          </cell>
          <cell r="W892" t="str">
            <v>Supriyanto</v>
          </cell>
          <cell r="AC892" t="str">
            <v>2001-098_A</v>
          </cell>
        </row>
        <row r="893">
          <cell r="A893">
            <v>889</v>
          </cell>
          <cell r="B893" t="str">
            <v>CONOCO INDONESIA INC.</v>
          </cell>
          <cell r="C893" t="str">
            <v>KERISI # 3</v>
          </cell>
          <cell r="D893" t="str">
            <v># 1</v>
          </cell>
          <cell r="E893" t="str">
            <v>3992-4032; 4040-4060 FT</v>
          </cell>
          <cell r="F893" t="str">
            <v>Sep Liq</v>
          </cell>
          <cell r="J893">
            <v>37176</v>
          </cell>
          <cell r="K893">
            <v>0.85069444444444453</v>
          </cell>
          <cell r="L893">
            <v>163.4</v>
          </cell>
          <cell r="M893">
            <v>104.3</v>
          </cell>
          <cell r="N893">
            <v>37187</v>
          </cell>
          <cell r="Q893" t="str">
            <v>Bintang Silaen</v>
          </cell>
          <cell r="S893">
            <v>811736</v>
          </cell>
          <cell r="T893" t="str">
            <v>Halliburton</v>
          </cell>
          <cell r="V893">
            <v>37289</v>
          </cell>
          <cell r="W893" t="str">
            <v>Supriyanto</v>
          </cell>
          <cell r="AC893" t="str">
            <v>2001-098_A</v>
          </cell>
        </row>
        <row r="894">
          <cell r="A894">
            <v>890</v>
          </cell>
          <cell r="B894" t="str">
            <v>CONOCO INDONESIA INC.</v>
          </cell>
          <cell r="C894" t="str">
            <v>KERISI # 3</v>
          </cell>
          <cell r="D894" t="str">
            <v># 1</v>
          </cell>
          <cell r="E894" t="str">
            <v>3992-4032; 4040-4060 FT</v>
          </cell>
          <cell r="F894" t="str">
            <v>Sep Gas</v>
          </cell>
          <cell r="G894" t="str">
            <v>627513-D</v>
          </cell>
          <cell r="H894" t="str">
            <v>5000 Psig</v>
          </cell>
          <cell r="I894" t="str">
            <v>1000 CC</v>
          </cell>
          <cell r="J894">
            <v>37176</v>
          </cell>
          <cell r="K894">
            <v>0.63541666666666663</v>
          </cell>
          <cell r="L894">
            <v>160.09</v>
          </cell>
          <cell r="M894">
            <v>100.09</v>
          </cell>
          <cell r="N894">
            <v>37187</v>
          </cell>
          <cell r="O894">
            <v>160</v>
          </cell>
          <cell r="P894">
            <v>80</v>
          </cell>
          <cell r="Q894" t="str">
            <v>Bintang Silaen</v>
          </cell>
          <cell r="R894">
            <v>37335</v>
          </cell>
          <cell r="S894" t="str">
            <v>3573-A</v>
          </cell>
          <cell r="T894" t="str">
            <v>Halliburton</v>
          </cell>
          <cell r="U894" t="str">
            <v>Bintang Silaen</v>
          </cell>
          <cell r="V894" t="str">
            <v>20/03/2002</v>
          </cell>
          <cell r="W894" t="str">
            <v>A.Budi</v>
          </cell>
          <cell r="AA894" t="str">
            <v xml:space="preserve"> </v>
          </cell>
          <cell r="AC894" t="str">
            <v>2001-098_A</v>
          </cell>
        </row>
        <row r="895">
          <cell r="A895">
            <v>891</v>
          </cell>
          <cell r="B895" t="str">
            <v>CONOCO INDONESIA INC.</v>
          </cell>
          <cell r="C895" t="str">
            <v>KERISI # 3</v>
          </cell>
          <cell r="D895" t="str">
            <v># 1</v>
          </cell>
          <cell r="E895" t="str">
            <v>3992-4032; 4040-4060 FT</v>
          </cell>
          <cell r="F895" t="str">
            <v>Sep Gas</v>
          </cell>
          <cell r="G895" t="str">
            <v>627500-D</v>
          </cell>
          <cell r="H895" t="str">
            <v>5000 Psig</v>
          </cell>
          <cell r="I895" t="str">
            <v>1000 CC</v>
          </cell>
          <cell r="J895">
            <v>37176</v>
          </cell>
          <cell r="K895">
            <v>0.64583333333333337</v>
          </cell>
          <cell r="L895">
            <v>160.72</v>
          </cell>
          <cell r="M895">
            <v>99.85</v>
          </cell>
          <cell r="N895">
            <v>37187</v>
          </cell>
          <cell r="O895">
            <v>160</v>
          </cell>
          <cell r="P895">
            <v>80</v>
          </cell>
          <cell r="Q895" t="str">
            <v>Bintang Silaen</v>
          </cell>
          <cell r="R895">
            <v>37335</v>
          </cell>
          <cell r="S895" t="str">
            <v>3217-A</v>
          </cell>
          <cell r="T895" t="str">
            <v>Halliburton</v>
          </cell>
          <cell r="U895" t="str">
            <v>Bintang Silaen</v>
          </cell>
          <cell r="V895" t="str">
            <v>20/03/2002</v>
          </cell>
          <cell r="W895" t="str">
            <v>A.Budi</v>
          </cell>
          <cell r="AC895" t="str">
            <v>2001-098_A</v>
          </cell>
        </row>
        <row r="896">
          <cell r="A896">
            <v>892</v>
          </cell>
          <cell r="B896" t="str">
            <v>CONOCO INDONESIA INC.</v>
          </cell>
          <cell r="C896" t="str">
            <v>KERISI # 3</v>
          </cell>
          <cell r="D896" t="str">
            <v># 1</v>
          </cell>
          <cell r="E896" t="str">
            <v>3992-4032; 4040-4060 FT</v>
          </cell>
          <cell r="F896" t="str">
            <v>Sep Gas</v>
          </cell>
          <cell r="J896">
            <v>37176</v>
          </cell>
          <cell r="K896">
            <v>0.67708333333333337</v>
          </cell>
          <cell r="L896">
            <v>161.33000000000001</v>
          </cell>
          <cell r="M896">
            <v>101.8</v>
          </cell>
          <cell r="N896">
            <v>37187</v>
          </cell>
          <cell r="O896">
            <v>162</v>
          </cell>
          <cell r="P896">
            <v>80</v>
          </cell>
          <cell r="Q896" t="str">
            <v>Bintang Silaen</v>
          </cell>
          <cell r="S896" t="str">
            <v>3224-A</v>
          </cell>
          <cell r="T896" t="str">
            <v>Halliburton</v>
          </cell>
          <cell r="V896">
            <v>37289</v>
          </cell>
          <cell r="W896" t="str">
            <v>Supriyanto</v>
          </cell>
          <cell r="AC896" t="str">
            <v>2001-098_A</v>
          </cell>
        </row>
        <row r="897">
          <cell r="A897">
            <v>893</v>
          </cell>
          <cell r="B897" t="str">
            <v>CONOCO INDONESIA INC.</v>
          </cell>
          <cell r="C897" t="str">
            <v>KERISI # 3</v>
          </cell>
          <cell r="D897" t="str">
            <v># 1</v>
          </cell>
          <cell r="E897" t="str">
            <v>3992-4032; 4040-4060 FT</v>
          </cell>
          <cell r="F897" t="str">
            <v>Sep Gas</v>
          </cell>
          <cell r="J897">
            <v>37176</v>
          </cell>
          <cell r="K897">
            <v>0.67708333333333337</v>
          </cell>
          <cell r="L897">
            <v>161.33000000000001</v>
          </cell>
          <cell r="M897">
            <v>101.8</v>
          </cell>
          <cell r="N897">
            <v>37187</v>
          </cell>
          <cell r="O897">
            <v>162</v>
          </cell>
          <cell r="P897">
            <v>80</v>
          </cell>
          <cell r="Q897" t="str">
            <v>Bintang Silaen</v>
          </cell>
          <cell r="S897" t="str">
            <v>1291-A</v>
          </cell>
          <cell r="T897" t="str">
            <v>Halliburton</v>
          </cell>
          <cell r="V897">
            <v>37289</v>
          </cell>
          <cell r="W897" t="str">
            <v>Supriyanto</v>
          </cell>
          <cell r="AC897" t="str">
            <v>2001-098_A</v>
          </cell>
        </row>
        <row r="898">
          <cell r="A898">
            <v>894</v>
          </cell>
          <cell r="B898" t="str">
            <v>CONOCO INDONESIA INC.</v>
          </cell>
          <cell r="C898" t="str">
            <v>KERISI # 3</v>
          </cell>
          <cell r="D898" t="str">
            <v># 1</v>
          </cell>
          <cell r="E898" t="str">
            <v>3992-4032; 4040-4060 FT</v>
          </cell>
          <cell r="F898" t="str">
            <v>Sep Gas</v>
          </cell>
          <cell r="G898" t="str">
            <v>627509D</v>
          </cell>
          <cell r="H898" t="str">
            <v>10000 Psi</v>
          </cell>
          <cell r="I898" t="str">
            <v>1000 cc</v>
          </cell>
          <cell r="J898">
            <v>37176</v>
          </cell>
          <cell r="K898">
            <v>0.80902777777777779</v>
          </cell>
          <cell r="L898">
            <v>163.96</v>
          </cell>
          <cell r="M898">
            <v>104.71</v>
          </cell>
          <cell r="N898">
            <v>37187</v>
          </cell>
          <cell r="O898">
            <v>165</v>
          </cell>
          <cell r="P898">
            <v>80</v>
          </cell>
          <cell r="Q898" t="str">
            <v>Bintang Silaen</v>
          </cell>
          <cell r="R898" t="str">
            <v xml:space="preserve"> </v>
          </cell>
          <cell r="S898" t="str">
            <v>1465-A</v>
          </cell>
          <cell r="T898" t="str">
            <v>Halliburton</v>
          </cell>
          <cell r="V898">
            <v>37289</v>
          </cell>
          <cell r="W898" t="str">
            <v>Supriyanto</v>
          </cell>
          <cell r="AA898" t="str">
            <v xml:space="preserve"> </v>
          </cell>
          <cell r="AC898" t="str">
            <v>2001-098_A</v>
          </cell>
        </row>
        <row r="899">
          <cell r="A899">
            <v>895</v>
          </cell>
          <cell r="B899" t="str">
            <v>CONOCO INDONESIA INC.</v>
          </cell>
          <cell r="C899" t="str">
            <v>KERISI # 3</v>
          </cell>
          <cell r="D899" t="str">
            <v># 1</v>
          </cell>
          <cell r="E899" t="str">
            <v>3992-4032; 4040-4060 FT</v>
          </cell>
          <cell r="F899" t="str">
            <v>Sep Gas</v>
          </cell>
          <cell r="J899">
            <v>37176</v>
          </cell>
          <cell r="K899">
            <v>0.82291666666666663</v>
          </cell>
          <cell r="L899">
            <v>163.85</v>
          </cell>
          <cell r="M899">
            <v>104.93</v>
          </cell>
          <cell r="N899">
            <v>37187</v>
          </cell>
          <cell r="O899">
            <v>165</v>
          </cell>
          <cell r="P899">
            <v>80</v>
          </cell>
          <cell r="Q899" t="str">
            <v>Bintang Silaen</v>
          </cell>
          <cell r="S899" t="str">
            <v>1418-A</v>
          </cell>
          <cell r="T899" t="str">
            <v>Halliburton</v>
          </cell>
          <cell r="V899">
            <v>37289</v>
          </cell>
          <cell r="W899" t="str">
            <v>Supriyanto</v>
          </cell>
          <cell r="AC899" t="str">
            <v>2001-098_A</v>
          </cell>
        </row>
        <row r="900">
          <cell r="A900">
            <v>896</v>
          </cell>
          <cell r="B900" t="str">
            <v>CONOCO INDONESIA INC.</v>
          </cell>
          <cell r="C900" t="str">
            <v>KERISI # 3</v>
          </cell>
          <cell r="D900" t="str">
            <v># 1</v>
          </cell>
          <cell r="E900" t="str">
            <v>3992-4032; 4040-4060 FT</v>
          </cell>
          <cell r="F900" t="str">
            <v>Sep Gas</v>
          </cell>
          <cell r="J900">
            <v>37176</v>
          </cell>
          <cell r="K900">
            <v>0.83680555555555547</v>
          </cell>
          <cell r="L900">
            <v>163.4</v>
          </cell>
          <cell r="M900">
            <v>104.3</v>
          </cell>
          <cell r="N900">
            <v>37187</v>
          </cell>
          <cell r="O900">
            <v>165</v>
          </cell>
          <cell r="P900">
            <v>80</v>
          </cell>
          <cell r="Q900" t="str">
            <v>Bintang Silaen</v>
          </cell>
          <cell r="S900" t="str">
            <v>1290-A</v>
          </cell>
          <cell r="T900" t="str">
            <v>Halliburton</v>
          </cell>
          <cell r="V900">
            <v>37289</v>
          </cell>
          <cell r="W900" t="str">
            <v>Supriyanto</v>
          </cell>
          <cell r="AC900" t="str">
            <v>2001-098_A</v>
          </cell>
        </row>
        <row r="901">
          <cell r="A901">
            <v>897</v>
          </cell>
          <cell r="B901" t="str">
            <v>CONOCO INDONESIA INC.</v>
          </cell>
          <cell r="C901" t="str">
            <v>KERISI # 3</v>
          </cell>
          <cell r="D901" t="str">
            <v># 1</v>
          </cell>
          <cell r="E901" t="str">
            <v>3992-4032; 4040-4060 FT</v>
          </cell>
          <cell r="F901" t="str">
            <v>Sep Gas</v>
          </cell>
          <cell r="J901">
            <v>37176</v>
          </cell>
          <cell r="K901">
            <v>0.84722222222222221</v>
          </cell>
          <cell r="L901">
            <v>164.61</v>
          </cell>
          <cell r="M901">
            <v>103.95</v>
          </cell>
          <cell r="N901">
            <v>37187</v>
          </cell>
          <cell r="O901">
            <v>165</v>
          </cell>
          <cell r="P901">
            <v>80</v>
          </cell>
          <cell r="Q901" t="str">
            <v>Bintang Silaen</v>
          </cell>
          <cell r="S901" t="str">
            <v>3567-A</v>
          </cell>
          <cell r="T901" t="str">
            <v>Halliburton</v>
          </cell>
          <cell r="AC901" t="str">
            <v>2001-098_A</v>
          </cell>
        </row>
        <row r="902">
          <cell r="A902">
            <v>898</v>
          </cell>
          <cell r="B902" t="str">
            <v>PREMEIR OIL NATUNA SEA LTD.</v>
          </cell>
          <cell r="C902" t="str">
            <v>SA:14,21,20.ETC</v>
          </cell>
          <cell r="F902" t="str">
            <v>Sep Gas</v>
          </cell>
          <cell r="G902" t="str">
            <v>CLI B319</v>
          </cell>
          <cell r="N902" t="str">
            <v>00/10/01</v>
          </cell>
          <cell r="Q902" t="str">
            <v>-</v>
          </cell>
          <cell r="R902" t="str">
            <v>-</v>
          </cell>
          <cell r="S902" t="str">
            <v>-</v>
          </cell>
          <cell r="T902" t="str">
            <v>-</v>
          </cell>
          <cell r="U902" t="str">
            <v>-</v>
          </cell>
          <cell r="AC902" t="str">
            <v>2001-099</v>
          </cell>
        </row>
        <row r="903">
          <cell r="A903">
            <v>899</v>
          </cell>
          <cell r="B903" t="str">
            <v>PREMEIR OIL NATUNA SEA LTD.</v>
          </cell>
          <cell r="C903" t="str">
            <v>SA:14,21,20.ETC</v>
          </cell>
          <cell r="F903" t="str">
            <v>Sep Gas</v>
          </cell>
          <cell r="G903" t="str">
            <v>CLI 0108</v>
          </cell>
          <cell r="N903" t="str">
            <v>00/10/01</v>
          </cell>
          <cell r="Q903" t="str">
            <v>-</v>
          </cell>
          <cell r="R903" t="str">
            <v>-</v>
          </cell>
          <cell r="S903" t="str">
            <v>-</v>
          </cell>
          <cell r="T903" t="str">
            <v>-</v>
          </cell>
          <cell r="U903" t="str">
            <v>-</v>
          </cell>
          <cell r="AC903" t="str">
            <v>2001-099</v>
          </cell>
        </row>
        <row r="904">
          <cell r="A904">
            <v>900</v>
          </cell>
          <cell r="B904" t="str">
            <v>PREMEIR OIL NATUNA SEA LTD.</v>
          </cell>
          <cell r="C904" t="str">
            <v>SA:14,21,20.ETC</v>
          </cell>
          <cell r="F904" t="str">
            <v>Sep Gas</v>
          </cell>
          <cell r="G904" t="str">
            <v>AB 03</v>
          </cell>
          <cell r="N904" t="str">
            <v>00/10/01</v>
          </cell>
          <cell r="Q904" t="str">
            <v>-</v>
          </cell>
          <cell r="R904" t="str">
            <v>-</v>
          </cell>
          <cell r="S904" t="str">
            <v>-</v>
          </cell>
          <cell r="T904" t="str">
            <v>-</v>
          </cell>
          <cell r="U904" t="str">
            <v>-</v>
          </cell>
          <cell r="AC904" t="str">
            <v>2001-099</v>
          </cell>
        </row>
        <row r="905">
          <cell r="A905">
            <v>901</v>
          </cell>
          <cell r="B905" t="str">
            <v>PREMEIR OIL NATUNA SEA LTD.</v>
          </cell>
          <cell r="C905" t="str">
            <v>SA:14,21,20.ETC</v>
          </cell>
          <cell r="F905" t="str">
            <v>Sep Gas</v>
          </cell>
          <cell r="G905" t="str">
            <v>CLI 0045</v>
          </cell>
          <cell r="H905" t="str">
            <v>1800 Psi</v>
          </cell>
          <cell r="I905" t="str">
            <v>500 cc</v>
          </cell>
          <cell r="N905" t="str">
            <v>00/10/01</v>
          </cell>
          <cell r="Q905" t="str">
            <v>-</v>
          </cell>
          <cell r="R905" t="str">
            <v>-</v>
          </cell>
          <cell r="S905" t="str">
            <v>-</v>
          </cell>
          <cell r="T905" t="str">
            <v>-</v>
          </cell>
          <cell r="U905" t="str">
            <v>-</v>
          </cell>
          <cell r="AC905" t="str">
            <v>2001-099</v>
          </cell>
        </row>
        <row r="906">
          <cell r="A906">
            <v>902</v>
          </cell>
          <cell r="B906" t="str">
            <v>PREMEIR OIL NATUNA SEA LTD.</v>
          </cell>
          <cell r="C906" t="str">
            <v>SA:14,21,20.ETC</v>
          </cell>
          <cell r="F906" t="str">
            <v>Sep Gas</v>
          </cell>
          <cell r="G906" t="str">
            <v>GPTC 010</v>
          </cell>
          <cell r="H906" t="str">
            <v>1800 Psi</v>
          </cell>
          <cell r="I906" t="str">
            <v>500 cc</v>
          </cell>
          <cell r="N906" t="str">
            <v>00/10/01</v>
          </cell>
          <cell r="Q906" t="str">
            <v>-</v>
          </cell>
          <cell r="R906" t="str">
            <v>-</v>
          </cell>
          <cell r="S906" t="str">
            <v>-</v>
          </cell>
          <cell r="T906" t="str">
            <v>-</v>
          </cell>
          <cell r="U906" t="str">
            <v>-</v>
          </cell>
          <cell r="AC906" t="str">
            <v>2001-099</v>
          </cell>
        </row>
        <row r="907">
          <cell r="A907">
            <v>903</v>
          </cell>
          <cell r="B907" t="str">
            <v>PREMEIR OIL NATUNA SEA LTD.</v>
          </cell>
          <cell r="C907" t="str">
            <v>SA:14,21,20.ETC</v>
          </cell>
          <cell r="F907" t="str">
            <v>Sep Gas</v>
          </cell>
          <cell r="G907" t="str">
            <v>CLI 0110</v>
          </cell>
          <cell r="N907" t="str">
            <v>00/10/01</v>
          </cell>
          <cell r="Q907" t="str">
            <v>-</v>
          </cell>
          <cell r="R907" t="str">
            <v>-</v>
          </cell>
          <cell r="S907" t="str">
            <v>-</v>
          </cell>
          <cell r="T907" t="str">
            <v>-</v>
          </cell>
          <cell r="U907" t="str">
            <v>-</v>
          </cell>
          <cell r="AC907" t="str">
            <v>2001-099</v>
          </cell>
        </row>
        <row r="908">
          <cell r="A908">
            <v>904</v>
          </cell>
          <cell r="B908" t="str">
            <v>PREMEIR OIL NATUNA SEA LTD.</v>
          </cell>
          <cell r="C908" t="str">
            <v>SA:14,21,20.ETC</v>
          </cell>
          <cell r="F908" t="str">
            <v>Sep Gas</v>
          </cell>
          <cell r="G908" t="str">
            <v>CLI 13</v>
          </cell>
          <cell r="H908" t="str">
            <v>1800 Psi</v>
          </cell>
          <cell r="I908" t="str">
            <v>500 cc</v>
          </cell>
          <cell r="N908" t="str">
            <v>00/10/01</v>
          </cell>
          <cell r="Q908" t="str">
            <v>-</v>
          </cell>
          <cell r="R908" t="str">
            <v>-</v>
          </cell>
          <cell r="S908" t="str">
            <v>-</v>
          </cell>
          <cell r="T908" t="str">
            <v>-</v>
          </cell>
          <cell r="U908" t="str">
            <v>-</v>
          </cell>
          <cell r="AC908" t="str">
            <v>2001-099</v>
          </cell>
        </row>
        <row r="909">
          <cell r="A909">
            <v>905</v>
          </cell>
          <cell r="B909" t="str">
            <v>PREMEIR OIL NATUNA SEA LTD.</v>
          </cell>
          <cell r="C909" t="str">
            <v>SA:14,21,20.ETC</v>
          </cell>
          <cell r="F909" t="str">
            <v>Sep Gas</v>
          </cell>
          <cell r="G909" t="str">
            <v>A0099</v>
          </cell>
          <cell r="N909" t="str">
            <v>00/10/01</v>
          </cell>
          <cell r="Q909" t="str">
            <v>-</v>
          </cell>
          <cell r="R909" t="str">
            <v>-</v>
          </cell>
          <cell r="S909" t="str">
            <v>-</v>
          </cell>
          <cell r="T909" t="str">
            <v>-</v>
          </cell>
          <cell r="U909" t="str">
            <v>-</v>
          </cell>
          <cell r="AC909" t="str">
            <v>2001-099</v>
          </cell>
        </row>
        <row r="910">
          <cell r="A910">
            <v>906</v>
          </cell>
          <cell r="B910" t="str">
            <v>PREMEIR OIL NATUNA SEA LTD.</v>
          </cell>
          <cell r="C910" t="str">
            <v>SA:14,21,20.ETC</v>
          </cell>
          <cell r="F910" t="str">
            <v>Sep Gas</v>
          </cell>
          <cell r="G910" t="str">
            <v>CLI 0113</v>
          </cell>
          <cell r="N910" t="str">
            <v>00/10/01</v>
          </cell>
          <cell r="Q910" t="str">
            <v>-</v>
          </cell>
          <cell r="R910" t="str">
            <v>-</v>
          </cell>
          <cell r="S910" t="str">
            <v>-</v>
          </cell>
          <cell r="T910" t="str">
            <v>-</v>
          </cell>
          <cell r="U910" t="str">
            <v>-</v>
          </cell>
          <cell r="AC910" t="str">
            <v>2001-099</v>
          </cell>
        </row>
        <row r="911">
          <cell r="A911">
            <v>907</v>
          </cell>
          <cell r="B911" t="str">
            <v>PREMEIR OIL NATUNA SEA LTD.</v>
          </cell>
          <cell r="C911" t="str">
            <v>SA:14,21,20.ETC</v>
          </cell>
          <cell r="F911" t="str">
            <v>Sep Gas</v>
          </cell>
          <cell r="G911">
            <v>851020</v>
          </cell>
          <cell r="H911" t="str">
            <v>1800 Psi</v>
          </cell>
          <cell r="I911" t="str">
            <v>1000 cc</v>
          </cell>
          <cell r="N911" t="str">
            <v>00/10/01</v>
          </cell>
          <cell r="Q911" t="str">
            <v>-</v>
          </cell>
          <cell r="R911" t="str">
            <v>-</v>
          </cell>
          <cell r="S911" t="str">
            <v>-</v>
          </cell>
          <cell r="T911" t="str">
            <v>-</v>
          </cell>
          <cell r="U911" t="str">
            <v>-</v>
          </cell>
          <cell r="AC911" t="str">
            <v>2001-099</v>
          </cell>
        </row>
        <row r="912">
          <cell r="A912">
            <v>908</v>
          </cell>
          <cell r="B912" t="str">
            <v>PREMEIR OIL NATUNA SEA LTD.</v>
          </cell>
          <cell r="C912" t="str">
            <v>SA:14,21,20.ETC</v>
          </cell>
          <cell r="F912" t="str">
            <v>Sep Gas</v>
          </cell>
          <cell r="G912">
            <v>85108</v>
          </cell>
          <cell r="N912" t="str">
            <v>00/10/01</v>
          </cell>
          <cell r="Q912" t="str">
            <v>-</v>
          </cell>
          <cell r="R912" t="str">
            <v>-</v>
          </cell>
          <cell r="S912" t="str">
            <v>-</v>
          </cell>
          <cell r="T912" t="str">
            <v>-</v>
          </cell>
          <cell r="U912" t="str">
            <v>-</v>
          </cell>
          <cell r="AC912" t="str">
            <v>2001-099</v>
          </cell>
        </row>
        <row r="913">
          <cell r="A913">
            <v>909</v>
          </cell>
          <cell r="B913" t="str">
            <v>PREMEIR OIL NATUNA SEA LTD.</v>
          </cell>
          <cell r="C913" t="str">
            <v>SA:14,21,20.ETC</v>
          </cell>
          <cell r="F913" t="str">
            <v>Sep Gas</v>
          </cell>
          <cell r="G913" t="str">
            <v>WIC 3304</v>
          </cell>
          <cell r="H913" t="str">
            <v>1800 Psi</v>
          </cell>
          <cell r="I913" t="str">
            <v>1000 cc</v>
          </cell>
          <cell r="N913" t="str">
            <v>00/10/01</v>
          </cell>
          <cell r="Q913" t="str">
            <v>-</v>
          </cell>
          <cell r="R913" t="str">
            <v>-</v>
          </cell>
          <cell r="S913" t="str">
            <v>-</v>
          </cell>
          <cell r="T913" t="str">
            <v>-</v>
          </cell>
          <cell r="U913" t="str">
            <v>-</v>
          </cell>
          <cell r="AC913" t="str">
            <v>2001-099</v>
          </cell>
        </row>
        <row r="914">
          <cell r="A914">
            <v>910</v>
          </cell>
          <cell r="B914" t="str">
            <v>PREMEIR OIL NATUNA SEA LTD.</v>
          </cell>
          <cell r="C914" t="str">
            <v>SA:14,21,20.ETC</v>
          </cell>
          <cell r="F914" t="str">
            <v>Sep Gas</v>
          </cell>
          <cell r="G914" t="str">
            <v>WIE 3662</v>
          </cell>
          <cell r="N914" t="str">
            <v>00/10/01</v>
          </cell>
          <cell r="Q914" t="str">
            <v>-</v>
          </cell>
          <cell r="R914" t="str">
            <v>-</v>
          </cell>
          <cell r="S914" t="str">
            <v>-</v>
          </cell>
          <cell r="T914" t="str">
            <v>-</v>
          </cell>
          <cell r="U914" t="str">
            <v>-</v>
          </cell>
          <cell r="AC914" t="str">
            <v>2001-099</v>
          </cell>
        </row>
        <row r="915">
          <cell r="A915">
            <v>911</v>
          </cell>
          <cell r="B915" t="str">
            <v>PREMEIR OIL NATUNA SEA LTD.</v>
          </cell>
          <cell r="C915" t="str">
            <v>SA:14,21,20.ETC</v>
          </cell>
          <cell r="F915" t="str">
            <v>Sep Gas</v>
          </cell>
          <cell r="G915" t="str">
            <v>CLI 008</v>
          </cell>
          <cell r="N915" t="str">
            <v>00/10/01</v>
          </cell>
          <cell r="Q915" t="str">
            <v>-</v>
          </cell>
          <cell r="R915" t="str">
            <v>-</v>
          </cell>
          <cell r="S915" t="str">
            <v>-</v>
          </cell>
          <cell r="T915" t="str">
            <v>-</v>
          </cell>
          <cell r="U915" t="str">
            <v>-</v>
          </cell>
          <cell r="AC915" t="str">
            <v>2001-099</v>
          </cell>
        </row>
        <row r="916">
          <cell r="A916">
            <v>912</v>
          </cell>
          <cell r="B916" t="str">
            <v>PREMEIR OIL NATUNA SEA LTD.</v>
          </cell>
          <cell r="C916" t="str">
            <v>SA:14,21,20.ETC</v>
          </cell>
          <cell r="F916" t="str">
            <v>Sep Gas</v>
          </cell>
          <cell r="G916" t="str">
            <v>CNC 1050</v>
          </cell>
          <cell r="N916" t="str">
            <v>00/10/01</v>
          </cell>
          <cell r="Q916" t="str">
            <v>-</v>
          </cell>
          <cell r="R916" t="str">
            <v>-</v>
          </cell>
          <cell r="S916" t="str">
            <v>-</v>
          </cell>
          <cell r="T916" t="str">
            <v>-</v>
          </cell>
          <cell r="U916" t="str">
            <v>-</v>
          </cell>
          <cell r="AC916" t="str">
            <v>2001-099</v>
          </cell>
        </row>
        <row r="917">
          <cell r="A917">
            <v>913</v>
          </cell>
          <cell r="B917" t="str">
            <v>PREMEIR OIL NATUNA SEA LTD.</v>
          </cell>
          <cell r="C917" t="str">
            <v>SA:14,21,20.ETC</v>
          </cell>
          <cell r="F917" t="str">
            <v>Sep Gas</v>
          </cell>
          <cell r="G917" t="str">
            <v>CLI 0037</v>
          </cell>
          <cell r="H917" t="str">
            <v>1800 Psi</v>
          </cell>
          <cell r="I917" t="str">
            <v>500 cc</v>
          </cell>
          <cell r="N917" t="str">
            <v>00/10/01</v>
          </cell>
          <cell r="Q917" t="str">
            <v>-</v>
          </cell>
          <cell r="R917" t="str">
            <v>-</v>
          </cell>
          <cell r="S917" t="str">
            <v>-</v>
          </cell>
          <cell r="T917" t="str">
            <v>-</v>
          </cell>
          <cell r="U917" t="str">
            <v>-</v>
          </cell>
          <cell r="AC917" t="str">
            <v>2001-099</v>
          </cell>
        </row>
        <row r="918">
          <cell r="A918">
            <v>914</v>
          </cell>
          <cell r="B918" t="str">
            <v>PREMEIR OIL NATUNA SEA LTD.</v>
          </cell>
          <cell r="C918" t="str">
            <v>SA:14,21,20.ETC</v>
          </cell>
          <cell r="F918" t="str">
            <v>Sep Gas</v>
          </cell>
          <cell r="G918" t="str">
            <v>CLI B13</v>
          </cell>
          <cell r="N918" t="str">
            <v>00/10/01</v>
          </cell>
          <cell r="Q918" t="str">
            <v>-</v>
          </cell>
          <cell r="R918" t="str">
            <v>-</v>
          </cell>
          <cell r="S918" t="str">
            <v>-</v>
          </cell>
          <cell r="T918" t="str">
            <v>-</v>
          </cell>
          <cell r="U918" t="str">
            <v>-</v>
          </cell>
          <cell r="AC918" t="str">
            <v>2001-099</v>
          </cell>
        </row>
        <row r="919">
          <cell r="A919">
            <v>915</v>
          </cell>
          <cell r="B919" t="str">
            <v>PREMEIR OIL NATUNA SEA LTD.</v>
          </cell>
          <cell r="C919" t="str">
            <v>SA:14,21,20.ETC</v>
          </cell>
          <cell r="F919" t="str">
            <v>Sep Gas</v>
          </cell>
          <cell r="G919" t="str">
            <v>RFL B13</v>
          </cell>
          <cell r="H919" t="str">
            <v>1800 Psi</v>
          </cell>
          <cell r="I919" t="str">
            <v>300 cc</v>
          </cell>
          <cell r="N919" t="str">
            <v>00/10/01</v>
          </cell>
          <cell r="Q919" t="str">
            <v>-</v>
          </cell>
          <cell r="R919" t="str">
            <v>-</v>
          </cell>
          <cell r="S919" t="str">
            <v>-</v>
          </cell>
          <cell r="T919" t="str">
            <v>-</v>
          </cell>
          <cell r="U919" t="str">
            <v>-</v>
          </cell>
          <cell r="AC919" t="str">
            <v>2001-099</v>
          </cell>
        </row>
        <row r="920">
          <cell r="A920">
            <v>916</v>
          </cell>
          <cell r="B920" t="str">
            <v>PREMEIR OIL NATUNA SEA LTD.</v>
          </cell>
          <cell r="C920" t="str">
            <v>SA:14,21,20.ETC</v>
          </cell>
          <cell r="F920" t="str">
            <v>Sep Gas</v>
          </cell>
          <cell r="G920" t="str">
            <v>CLI 005</v>
          </cell>
          <cell r="N920" t="str">
            <v>00/10/01</v>
          </cell>
          <cell r="Q920" t="str">
            <v>-</v>
          </cell>
          <cell r="R920" t="str">
            <v>-</v>
          </cell>
          <cell r="S920" t="str">
            <v>-</v>
          </cell>
          <cell r="T920" t="str">
            <v>-</v>
          </cell>
          <cell r="U920" t="str">
            <v>-</v>
          </cell>
          <cell r="AC920" t="str">
            <v>2001-099</v>
          </cell>
        </row>
        <row r="921">
          <cell r="A921">
            <v>917</v>
          </cell>
          <cell r="B921" t="str">
            <v>PREMEIR OIL NATUNA SEA LTD.</v>
          </cell>
          <cell r="C921" t="str">
            <v>SA:14,21,20.ETC</v>
          </cell>
          <cell r="F921" t="str">
            <v>Sep Gas</v>
          </cell>
          <cell r="G921" t="str">
            <v>AB 04</v>
          </cell>
          <cell r="N921" t="str">
            <v>00/10/01</v>
          </cell>
          <cell r="Q921" t="str">
            <v>-</v>
          </cell>
          <cell r="R921" t="str">
            <v>-</v>
          </cell>
          <cell r="S921" t="str">
            <v>-</v>
          </cell>
          <cell r="T921" t="str">
            <v>-</v>
          </cell>
          <cell r="U921" t="str">
            <v>-</v>
          </cell>
          <cell r="AC921" t="str">
            <v>2001-099</v>
          </cell>
        </row>
        <row r="922">
          <cell r="A922">
            <v>918</v>
          </cell>
          <cell r="B922" t="str">
            <v>PREMEIR OIL NATUNA SEA LTD.</v>
          </cell>
          <cell r="C922" t="str">
            <v>SA:14,21,20.ETC</v>
          </cell>
          <cell r="F922" t="str">
            <v>Sep Gas</v>
          </cell>
          <cell r="G922" t="str">
            <v>WIE 3821</v>
          </cell>
          <cell r="N922" t="str">
            <v>00/10/01</v>
          </cell>
          <cell r="Q922" t="str">
            <v>-</v>
          </cell>
          <cell r="R922" t="str">
            <v>-</v>
          </cell>
          <cell r="S922" t="str">
            <v>-</v>
          </cell>
          <cell r="T922" t="str">
            <v>-</v>
          </cell>
          <cell r="U922" t="str">
            <v>-</v>
          </cell>
          <cell r="AC922" t="str">
            <v>2001-099</v>
          </cell>
        </row>
        <row r="923">
          <cell r="A923">
            <v>919</v>
          </cell>
          <cell r="B923" t="str">
            <v>PREMEIR OIL NATUNA SEA LTD.</v>
          </cell>
          <cell r="C923" t="str">
            <v>SA:14,21,20.ETC</v>
          </cell>
          <cell r="F923" t="str">
            <v>Sep Gas</v>
          </cell>
          <cell r="G923" t="str">
            <v>CL 0115</v>
          </cell>
          <cell r="N923" t="str">
            <v>00/10/01</v>
          </cell>
          <cell r="Q923" t="str">
            <v>-</v>
          </cell>
          <cell r="R923" t="str">
            <v>-</v>
          </cell>
          <cell r="S923" t="str">
            <v>-</v>
          </cell>
          <cell r="T923" t="str">
            <v>-</v>
          </cell>
          <cell r="U923" t="str">
            <v>-</v>
          </cell>
          <cell r="AC923" t="str">
            <v>2001-099</v>
          </cell>
        </row>
        <row r="924">
          <cell r="A924">
            <v>920</v>
          </cell>
          <cell r="B924" t="str">
            <v>PREMEIR OIL NATUNA SEA LTD.</v>
          </cell>
          <cell r="C924" t="str">
            <v>SA:14,21,20.ETC</v>
          </cell>
          <cell r="F924" t="str">
            <v>Sep Gas</v>
          </cell>
          <cell r="G924" t="str">
            <v>JERICCAN</v>
          </cell>
          <cell r="N924" t="str">
            <v>00/10/01</v>
          </cell>
          <cell r="Q924" t="str">
            <v>-</v>
          </cell>
          <cell r="R924" t="str">
            <v>-</v>
          </cell>
          <cell r="S924" t="str">
            <v>-</v>
          </cell>
          <cell r="T924" t="str">
            <v>-</v>
          </cell>
          <cell r="U924" t="str">
            <v>-</v>
          </cell>
          <cell r="AC924" t="str">
            <v>2001-099</v>
          </cell>
        </row>
        <row r="925">
          <cell r="A925">
            <v>921</v>
          </cell>
          <cell r="B925" t="str">
            <v>PREMEIR OIL NATUNA SEA LTD.</v>
          </cell>
          <cell r="C925" t="str">
            <v>SA:14,21,20.ETC</v>
          </cell>
          <cell r="F925" t="str">
            <v>Sep Gas</v>
          </cell>
          <cell r="G925" t="str">
            <v>CLI 0042</v>
          </cell>
          <cell r="H925" t="str">
            <v>1800 Psi</v>
          </cell>
          <cell r="I925" t="str">
            <v>500 cc</v>
          </cell>
          <cell r="N925" t="str">
            <v>00/10/01</v>
          </cell>
          <cell r="Q925" t="str">
            <v>-</v>
          </cell>
          <cell r="R925" t="str">
            <v>-</v>
          </cell>
          <cell r="S925" t="str">
            <v>-</v>
          </cell>
          <cell r="T925" t="str">
            <v>-</v>
          </cell>
          <cell r="U925" t="str">
            <v>-</v>
          </cell>
          <cell r="AC925" t="str">
            <v>2001-099</v>
          </cell>
        </row>
        <row r="926">
          <cell r="A926">
            <v>922</v>
          </cell>
          <cell r="B926" t="str">
            <v>BP INDONESIA</v>
          </cell>
          <cell r="C926" t="str">
            <v>SALES GAS</v>
          </cell>
          <cell r="F926" t="str">
            <v>Sep Gas</v>
          </cell>
          <cell r="G926" t="str">
            <v>12EKO92</v>
          </cell>
          <cell r="N926" t="str">
            <v>23/10/01</v>
          </cell>
          <cell r="Q926" t="str">
            <v>-</v>
          </cell>
          <cell r="R926" t="str">
            <v>-</v>
          </cell>
          <cell r="S926" t="str">
            <v>-</v>
          </cell>
          <cell r="T926" t="str">
            <v>-</v>
          </cell>
          <cell r="U926" t="str">
            <v>-</v>
          </cell>
          <cell r="AC926" t="str">
            <v>2001-100</v>
          </cell>
        </row>
        <row r="927">
          <cell r="A927">
            <v>923</v>
          </cell>
          <cell r="B927" t="str">
            <v>GULF RESOURCES (KAKAP) LTD.</v>
          </cell>
          <cell r="C927" t="str">
            <v>KRA&amp;KF PLATFORM</v>
          </cell>
          <cell r="F927" t="str">
            <v>Sep Gas</v>
          </cell>
          <cell r="G927" t="str">
            <v>CLI-0110</v>
          </cell>
          <cell r="N927">
            <v>37190</v>
          </cell>
          <cell r="Q927" t="str">
            <v>-</v>
          </cell>
          <cell r="R927" t="str">
            <v>-</v>
          </cell>
          <cell r="S927" t="str">
            <v>-</v>
          </cell>
          <cell r="T927" t="str">
            <v>-</v>
          </cell>
          <cell r="U927" t="str">
            <v>-</v>
          </cell>
          <cell r="AC927" t="str">
            <v>2001-101</v>
          </cell>
        </row>
        <row r="928">
          <cell r="A928">
            <v>924</v>
          </cell>
          <cell r="B928" t="str">
            <v>GULF RESOURCES (KAKAP) LTD.</v>
          </cell>
          <cell r="C928" t="str">
            <v>KRA&amp;KF PLATFORM</v>
          </cell>
          <cell r="F928" t="str">
            <v>Sep Gas</v>
          </cell>
          <cell r="G928" t="str">
            <v>GPTC-0104</v>
          </cell>
          <cell r="N928">
            <v>37190</v>
          </cell>
          <cell r="Q928" t="str">
            <v>-</v>
          </cell>
          <cell r="R928" t="str">
            <v>-</v>
          </cell>
          <cell r="S928" t="str">
            <v>-</v>
          </cell>
          <cell r="T928" t="str">
            <v>-</v>
          </cell>
          <cell r="U928" t="str">
            <v>-</v>
          </cell>
          <cell r="AC928" t="str">
            <v>2001-101</v>
          </cell>
        </row>
        <row r="929">
          <cell r="A929">
            <v>925</v>
          </cell>
          <cell r="B929" t="str">
            <v>GULF RESOURCES (KAKAP) LTD.</v>
          </cell>
          <cell r="C929" t="str">
            <v>KRA&amp;KF PLATFORM</v>
          </cell>
          <cell r="F929" t="str">
            <v>Sep Gas</v>
          </cell>
          <cell r="G929" t="str">
            <v>CLI-B1012</v>
          </cell>
          <cell r="N929">
            <v>37190</v>
          </cell>
          <cell r="Q929" t="str">
            <v>-</v>
          </cell>
          <cell r="R929" t="str">
            <v>-</v>
          </cell>
          <cell r="S929" t="str">
            <v>-</v>
          </cell>
          <cell r="T929" t="str">
            <v>-</v>
          </cell>
          <cell r="U929" t="str">
            <v>-</v>
          </cell>
          <cell r="AC929" t="str">
            <v>2001-101</v>
          </cell>
        </row>
        <row r="930">
          <cell r="A930">
            <v>926</v>
          </cell>
          <cell r="B930" t="str">
            <v>GULF RESOURCES (KAKAP) LTD.</v>
          </cell>
          <cell r="C930" t="str">
            <v>KRA&amp;KF PLATFORM</v>
          </cell>
          <cell r="F930" t="str">
            <v>Sep Gas</v>
          </cell>
          <cell r="G930" t="str">
            <v>GPTC-B188</v>
          </cell>
          <cell r="N930">
            <v>37190</v>
          </cell>
          <cell r="Q930" t="str">
            <v>-</v>
          </cell>
          <cell r="R930" t="str">
            <v>-</v>
          </cell>
          <cell r="S930" t="str">
            <v>-</v>
          </cell>
          <cell r="T930" t="str">
            <v>-</v>
          </cell>
          <cell r="U930" t="str">
            <v>-</v>
          </cell>
          <cell r="AC930" t="str">
            <v>2001-101</v>
          </cell>
        </row>
        <row r="931">
          <cell r="A931">
            <v>927</v>
          </cell>
          <cell r="B931" t="str">
            <v>GULF RESOURCES (KAKAP) LTD.</v>
          </cell>
          <cell r="C931" t="str">
            <v>KRA&amp;KF PLATFORM</v>
          </cell>
          <cell r="F931" t="str">
            <v>Sep Gas</v>
          </cell>
          <cell r="G931" t="str">
            <v>GPTC-0106</v>
          </cell>
          <cell r="N931">
            <v>37190</v>
          </cell>
          <cell r="Q931" t="str">
            <v>-</v>
          </cell>
          <cell r="R931" t="str">
            <v>-</v>
          </cell>
          <cell r="S931" t="str">
            <v>-</v>
          </cell>
          <cell r="T931" t="str">
            <v>-</v>
          </cell>
          <cell r="U931" t="str">
            <v>-</v>
          </cell>
          <cell r="AC931" t="str">
            <v>2001-101</v>
          </cell>
        </row>
        <row r="932">
          <cell r="A932">
            <v>928</v>
          </cell>
          <cell r="B932" t="str">
            <v>KODECO ENERGY COMPANY LTD.</v>
          </cell>
          <cell r="C932" t="str">
            <v>GAS METER PJB GRESIK</v>
          </cell>
          <cell r="F932" t="str">
            <v>Sep Gas</v>
          </cell>
          <cell r="N932">
            <v>37190</v>
          </cell>
          <cell r="Q932" t="str">
            <v>-</v>
          </cell>
          <cell r="S932" t="str">
            <v>KDCE-03</v>
          </cell>
          <cell r="T932" t="str">
            <v>Client</v>
          </cell>
          <cell r="AC932" t="str">
            <v>2001-102</v>
          </cell>
        </row>
        <row r="933">
          <cell r="A933">
            <v>929</v>
          </cell>
          <cell r="B933" t="str">
            <v>KODECO ENERGY COMPANY LTD.</v>
          </cell>
          <cell r="C933" t="str">
            <v>GAS METER PJB GRESIK</v>
          </cell>
          <cell r="F933" t="str">
            <v>Sep Gas</v>
          </cell>
          <cell r="N933">
            <v>37190</v>
          </cell>
          <cell r="Q933" t="str">
            <v>-</v>
          </cell>
          <cell r="S933" t="str">
            <v>KDCE-01</v>
          </cell>
          <cell r="T933" t="str">
            <v>Client</v>
          </cell>
          <cell r="AC933" t="str">
            <v>2001-102</v>
          </cell>
        </row>
        <row r="934">
          <cell r="A934">
            <v>930</v>
          </cell>
          <cell r="B934" t="str">
            <v>KODECO ENERGY COMPANY LTD.</v>
          </cell>
          <cell r="C934" t="str">
            <v>KE-23/B-2,MDT</v>
          </cell>
          <cell r="F934" t="str">
            <v>BHS Fluid</v>
          </cell>
          <cell r="L934">
            <v>2565.9899999999998</v>
          </cell>
          <cell r="M934">
            <v>175</v>
          </cell>
          <cell r="N934">
            <v>36992</v>
          </cell>
          <cell r="Q934" t="str">
            <v>-</v>
          </cell>
          <cell r="S934" t="str">
            <v>MPSR120</v>
          </cell>
          <cell r="T934" t="str">
            <v>Schlumberger</v>
          </cell>
          <cell r="AB934" t="e">
            <v>#REF!</v>
          </cell>
          <cell r="AC934" t="str">
            <v>2001-104</v>
          </cell>
        </row>
        <row r="935">
          <cell r="A935">
            <v>931</v>
          </cell>
          <cell r="B935" t="str">
            <v>KODECO ENERGY COMPANY LTD.</v>
          </cell>
          <cell r="C935" t="str">
            <v>KE-23/B-2,MDT</v>
          </cell>
          <cell r="F935" t="str">
            <v>BHS Fluid</v>
          </cell>
          <cell r="L935">
            <v>2581.4</v>
          </cell>
          <cell r="M935">
            <v>175</v>
          </cell>
          <cell r="N935">
            <v>36992</v>
          </cell>
          <cell r="Q935" t="str">
            <v>-</v>
          </cell>
          <cell r="S935" t="str">
            <v>MPSR111</v>
          </cell>
          <cell r="T935" t="str">
            <v>Schlumberger</v>
          </cell>
          <cell r="AB935" t="e">
            <v>#REF!</v>
          </cell>
          <cell r="AC935" t="str">
            <v>2001-104</v>
          </cell>
        </row>
        <row r="936">
          <cell r="A936">
            <v>932</v>
          </cell>
          <cell r="B936" t="str">
            <v>KODECO ENERGY COMPANY LTD.</v>
          </cell>
          <cell r="C936" t="str">
            <v>KE # 23</v>
          </cell>
          <cell r="D936" t="str">
            <v># 1</v>
          </cell>
          <cell r="F936" t="str">
            <v>Sep Gas</v>
          </cell>
          <cell r="G936" t="str">
            <v>3570-A</v>
          </cell>
          <cell r="H936" t="str">
            <v>LUXFER</v>
          </cell>
          <cell r="I936" t="str">
            <v>20 Litres</v>
          </cell>
          <cell r="J936">
            <v>37190</v>
          </cell>
          <cell r="K936" t="str">
            <v>5:40-5:50</v>
          </cell>
          <cell r="L936">
            <v>360</v>
          </cell>
          <cell r="M936">
            <v>93</v>
          </cell>
          <cell r="N936">
            <v>37194</v>
          </cell>
          <cell r="O936">
            <v>360</v>
          </cell>
          <cell r="P936">
            <v>93</v>
          </cell>
          <cell r="Q936" t="str">
            <v>Djohansyah</v>
          </cell>
          <cell r="R936" t="str">
            <v>-</v>
          </cell>
          <cell r="S936" t="str">
            <v>-</v>
          </cell>
          <cell r="T936" t="str">
            <v>-</v>
          </cell>
          <cell r="U936" t="str">
            <v>-</v>
          </cell>
          <cell r="AC936" t="str">
            <v>2001-105</v>
          </cell>
        </row>
        <row r="937">
          <cell r="A937">
            <v>933</v>
          </cell>
          <cell r="B937" t="str">
            <v>KODECO ENERGY COMPANY LTD.</v>
          </cell>
          <cell r="C937" t="str">
            <v>KE # 23</v>
          </cell>
          <cell r="D937" t="str">
            <v># 1</v>
          </cell>
          <cell r="F937" t="str">
            <v>Sep Gas</v>
          </cell>
          <cell r="G937" t="str">
            <v>620-A</v>
          </cell>
          <cell r="H937" t="str">
            <v>LUXFER</v>
          </cell>
          <cell r="I937" t="str">
            <v>20 Litres</v>
          </cell>
          <cell r="J937">
            <v>37190</v>
          </cell>
          <cell r="K937" t="str">
            <v>6:05-6:15</v>
          </cell>
          <cell r="L937">
            <v>360</v>
          </cell>
          <cell r="M937">
            <v>93</v>
          </cell>
          <cell r="N937">
            <v>37194</v>
          </cell>
          <cell r="O937">
            <v>50</v>
          </cell>
          <cell r="P937">
            <v>93</v>
          </cell>
          <cell r="Q937" t="str">
            <v>Djohansyah</v>
          </cell>
          <cell r="R937" t="str">
            <v>-</v>
          </cell>
          <cell r="S937" t="str">
            <v>-</v>
          </cell>
          <cell r="T937" t="str">
            <v>-</v>
          </cell>
          <cell r="U937" t="str">
            <v>-</v>
          </cell>
          <cell r="AC937" t="str">
            <v>2001-105</v>
          </cell>
        </row>
        <row r="938">
          <cell r="A938">
            <v>934</v>
          </cell>
          <cell r="B938" t="str">
            <v>KODECO ENERGY COMPANY LTD.</v>
          </cell>
          <cell r="C938" t="str">
            <v>KE # 23</v>
          </cell>
          <cell r="D938" t="str">
            <v># 1</v>
          </cell>
          <cell r="F938" t="str">
            <v>Sep Liq</v>
          </cell>
          <cell r="G938" t="str">
            <v>74-A726</v>
          </cell>
          <cell r="H938" t="str">
            <v>1800 Psi</v>
          </cell>
          <cell r="I938" t="str">
            <v>1000 cc</v>
          </cell>
          <cell r="J938">
            <v>37190</v>
          </cell>
          <cell r="K938" t="str">
            <v>5:40-5:50</v>
          </cell>
          <cell r="L938">
            <v>360</v>
          </cell>
          <cell r="M938">
            <v>93</v>
          </cell>
          <cell r="N938">
            <v>37194</v>
          </cell>
          <cell r="O938">
            <v>240</v>
          </cell>
          <cell r="P938">
            <v>75</v>
          </cell>
          <cell r="Q938" t="str">
            <v>Djohansyah</v>
          </cell>
          <cell r="R938" t="str">
            <v>-</v>
          </cell>
          <cell r="S938" t="str">
            <v>-</v>
          </cell>
          <cell r="T938" t="str">
            <v>-</v>
          </cell>
          <cell r="U938" t="str">
            <v>-</v>
          </cell>
          <cell r="AC938" t="str">
            <v>2001-105</v>
          </cell>
        </row>
        <row r="939">
          <cell r="A939">
            <v>935</v>
          </cell>
          <cell r="B939" t="str">
            <v>KODECO ENERGY COMPANY LTD.</v>
          </cell>
          <cell r="C939" t="str">
            <v>KE # 23</v>
          </cell>
          <cell r="D939" t="str">
            <v># 1</v>
          </cell>
          <cell r="F939" t="str">
            <v>Sep Liq</v>
          </cell>
          <cell r="G939" t="str">
            <v>79-A775</v>
          </cell>
          <cell r="H939" t="str">
            <v>1800 Psi</v>
          </cell>
          <cell r="I939" t="str">
            <v>1000 cc</v>
          </cell>
          <cell r="J939">
            <v>37190</v>
          </cell>
          <cell r="K939" t="str">
            <v>6:05-6:15</v>
          </cell>
          <cell r="L939">
            <v>360</v>
          </cell>
          <cell r="M939">
            <v>93</v>
          </cell>
          <cell r="N939">
            <v>37194</v>
          </cell>
          <cell r="O939">
            <v>236</v>
          </cell>
          <cell r="P939">
            <v>75</v>
          </cell>
          <cell r="Q939" t="str">
            <v>Djohansyah</v>
          </cell>
          <cell r="R939" t="str">
            <v>-</v>
          </cell>
          <cell r="S939" t="str">
            <v>-</v>
          </cell>
          <cell r="T939" t="str">
            <v>-</v>
          </cell>
          <cell r="U939" t="str">
            <v>-</v>
          </cell>
          <cell r="AC939" t="str">
            <v>2001-105</v>
          </cell>
        </row>
        <row r="940">
          <cell r="A940">
            <v>936</v>
          </cell>
          <cell r="B940" t="str">
            <v>DEVON ERJ</v>
          </cell>
          <cell r="C940" t="str">
            <v>Gemah#11</v>
          </cell>
          <cell r="E940" t="str">
            <v>5939-5956 md</v>
          </cell>
          <cell r="F940" t="str">
            <v>Sep Gas</v>
          </cell>
          <cell r="G940" t="str">
            <v>1503 A</v>
          </cell>
          <cell r="H940" t="str">
            <v>LUXFER</v>
          </cell>
          <cell r="I940" t="str">
            <v>20 Litres</v>
          </cell>
          <cell r="J940" t="str">
            <v>oct /21/01</v>
          </cell>
          <cell r="K940" t="str">
            <v>15:00-15:15</v>
          </cell>
          <cell r="L940">
            <v>135</v>
          </cell>
          <cell r="M940">
            <v>122</v>
          </cell>
          <cell r="N940">
            <v>37190</v>
          </cell>
          <cell r="O940">
            <v>130</v>
          </cell>
          <cell r="P940">
            <v>89</v>
          </cell>
          <cell r="Q940" t="str">
            <v>Supriyanto</v>
          </cell>
          <cell r="R940" t="str">
            <v>-</v>
          </cell>
          <cell r="S940" t="str">
            <v>-</v>
          </cell>
          <cell r="T940" t="str">
            <v>-</v>
          </cell>
          <cell r="U940" t="str">
            <v>-</v>
          </cell>
          <cell r="AC940" t="str">
            <v>2001-106</v>
          </cell>
        </row>
        <row r="941">
          <cell r="A941">
            <v>937</v>
          </cell>
          <cell r="B941" t="str">
            <v>DEVON ERJ</v>
          </cell>
          <cell r="C941" t="str">
            <v>Gemah#11</v>
          </cell>
          <cell r="E941" t="str">
            <v>5939-5956 md</v>
          </cell>
          <cell r="F941" t="str">
            <v>Sep Gas</v>
          </cell>
          <cell r="G941" t="str">
            <v>1496-A</v>
          </cell>
          <cell r="H941" t="str">
            <v>LUXFER</v>
          </cell>
          <cell r="I941" t="str">
            <v>20 Litres</v>
          </cell>
          <cell r="J941" t="str">
            <v>oct/21/01</v>
          </cell>
          <cell r="K941" t="str">
            <v>15:15-15:30</v>
          </cell>
          <cell r="L941">
            <v>135</v>
          </cell>
          <cell r="M941">
            <v>122</v>
          </cell>
          <cell r="N941">
            <v>37190</v>
          </cell>
          <cell r="O941">
            <v>130</v>
          </cell>
          <cell r="P941">
            <v>89</v>
          </cell>
          <cell r="Q941" t="str">
            <v>Supriyanto</v>
          </cell>
          <cell r="R941" t="str">
            <v>-</v>
          </cell>
          <cell r="S941" t="str">
            <v>-</v>
          </cell>
          <cell r="T941" t="str">
            <v>-</v>
          </cell>
          <cell r="U941" t="str">
            <v>-</v>
          </cell>
          <cell r="AC941" t="str">
            <v>2001-106</v>
          </cell>
        </row>
        <row r="942">
          <cell r="A942">
            <v>938</v>
          </cell>
          <cell r="B942" t="str">
            <v>DEVON ERJ</v>
          </cell>
          <cell r="C942" t="str">
            <v>Gemah#11</v>
          </cell>
          <cell r="E942" t="str">
            <v>5939-5956 md</v>
          </cell>
          <cell r="F942" t="str">
            <v>Sep Liq</v>
          </cell>
          <cell r="G942">
            <v>85105</v>
          </cell>
          <cell r="H942" t="str">
            <v>1800 Psi</v>
          </cell>
          <cell r="I942" t="str">
            <v>1000 cc</v>
          </cell>
          <cell r="J942" t="str">
            <v>oct /21/01</v>
          </cell>
          <cell r="K942" t="str">
            <v>15:00-15:15</v>
          </cell>
          <cell r="L942">
            <v>135</v>
          </cell>
          <cell r="M942">
            <v>122</v>
          </cell>
          <cell r="N942">
            <v>37190</v>
          </cell>
          <cell r="O942">
            <v>120</v>
          </cell>
          <cell r="P942">
            <v>72</v>
          </cell>
          <cell r="Q942" t="str">
            <v>Supriyanto</v>
          </cell>
          <cell r="R942" t="str">
            <v>-</v>
          </cell>
          <cell r="S942" t="str">
            <v>-</v>
          </cell>
          <cell r="T942" t="str">
            <v>-</v>
          </cell>
          <cell r="U942" t="str">
            <v>-</v>
          </cell>
          <cell r="AC942" t="str">
            <v>2001-106</v>
          </cell>
        </row>
        <row r="943">
          <cell r="A943">
            <v>939</v>
          </cell>
          <cell r="B943" t="str">
            <v>DEVON ERJ</v>
          </cell>
          <cell r="C943" t="str">
            <v>Gemah#11</v>
          </cell>
          <cell r="E943" t="str">
            <v>5939-5956 md</v>
          </cell>
          <cell r="F943" t="str">
            <v>Sep Liq</v>
          </cell>
          <cell r="G943" t="str">
            <v>90A 01076</v>
          </cell>
          <cell r="H943" t="str">
            <v>1800 Psi</v>
          </cell>
          <cell r="I943" t="str">
            <v>1000 cc</v>
          </cell>
          <cell r="J943" t="str">
            <v>oct/21/01</v>
          </cell>
          <cell r="K943" t="str">
            <v>15:15-15:30</v>
          </cell>
          <cell r="L943">
            <v>135</v>
          </cell>
          <cell r="M943">
            <v>122</v>
          </cell>
          <cell r="N943">
            <v>37190</v>
          </cell>
          <cell r="O943">
            <v>125</v>
          </cell>
          <cell r="Q943" t="str">
            <v>Supriyanto</v>
          </cell>
          <cell r="R943" t="str">
            <v>-</v>
          </cell>
          <cell r="S943" t="str">
            <v>-</v>
          </cell>
          <cell r="T943" t="str">
            <v>-</v>
          </cell>
          <cell r="U943" t="str">
            <v>-</v>
          </cell>
          <cell r="AC943" t="str">
            <v>2001-106</v>
          </cell>
        </row>
        <row r="944">
          <cell r="A944">
            <v>940</v>
          </cell>
          <cell r="B944" t="str">
            <v>DEVON ERJ</v>
          </cell>
          <cell r="C944" t="str">
            <v>Gemah#11</v>
          </cell>
          <cell r="E944" t="str">
            <v>5794-5814/5835-5851</v>
          </cell>
          <cell r="F944" t="str">
            <v>Sep Gas</v>
          </cell>
          <cell r="G944" t="str">
            <v>1701 A</v>
          </cell>
          <cell r="H944" t="str">
            <v>LUXFER</v>
          </cell>
          <cell r="I944" t="str">
            <v>20 Litres</v>
          </cell>
          <cell r="J944" t="str">
            <v>0ct/22/01</v>
          </cell>
          <cell r="K944" t="str">
            <v>10:30-11:00</v>
          </cell>
          <cell r="L944">
            <v>5</v>
          </cell>
          <cell r="M944">
            <v>90</v>
          </cell>
          <cell r="N944">
            <v>37190</v>
          </cell>
          <cell r="O944">
            <v>5</v>
          </cell>
          <cell r="P944">
            <v>89</v>
          </cell>
          <cell r="Q944" t="str">
            <v>Supriyanto</v>
          </cell>
          <cell r="R944" t="str">
            <v>-</v>
          </cell>
          <cell r="S944" t="str">
            <v>-</v>
          </cell>
          <cell r="T944" t="str">
            <v>-</v>
          </cell>
          <cell r="U944" t="str">
            <v>-</v>
          </cell>
          <cell r="AC944" t="str">
            <v>2001-106</v>
          </cell>
        </row>
        <row r="945">
          <cell r="A945">
            <v>941</v>
          </cell>
          <cell r="B945" t="str">
            <v>DEVON ERJ</v>
          </cell>
          <cell r="C945" t="str">
            <v>Gemah#11</v>
          </cell>
          <cell r="E945" t="str">
            <v>5794-5814/5835-5851</v>
          </cell>
          <cell r="F945" t="str">
            <v>Sep Gas</v>
          </cell>
          <cell r="G945" t="str">
            <v>381A</v>
          </cell>
          <cell r="H945" t="str">
            <v>LUXFER</v>
          </cell>
          <cell r="I945" t="str">
            <v>20 Litres</v>
          </cell>
          <cell r="J945" t="str">
            <v>oct/22/01</v>
          </cell>
          <cell r="K945" t="str">
            <v>11:00-11:30</v>
          </cell>
          <cell r="L945">
            <v>5</v>
          </cell>
          <cell r="M945">
            <v>90</v>
          </cell>
          <cell r="N945">
            <v>37190</v>
          </cell>
          <cell r="O945">
            <v>5</v>
          </cell>
          <cell r="P945">
            <v>89</v>
          </cell>
          <cell r="Q945" t="str">
            <v>Supriyanto</v>
          </cell>
          <cell r="R945" t="str">
            <v>-</v>
          </cell>
          <cell r="S945" t="str">
            <v>-</v>
          </cell>
          <cell r="T945" t="str">
            <v>-</v>
          </cell>
          <cell r="U945" t="str">
            <v>-</v>
          </cell>
          <cell r="AC945" t="str">
            <v>2001-106</v>
          </cell>
        </row>
        <row r="946">
          <cell r="A946">
            <v>942</v>
          </cell>
          <cell r="B946" t="str">
            <v>MOBIL OIL INDONESIA INC.</v>
          </cell>
          <cell r="C946" t="str">
            <v>Point A.chluster</v>
          </cell>
          <cell r="F946" t="str">
            <v>Sep Gas</v>
          </cell>
          <cell r="N946">
            <v>37199</v>
          </cell>
          <cell r="Q946" t="str">
            <v>A Budi</v>
          </cell>
          <cell r="S946" t="str">
            <v>2eko84</v>
          </cell>
          <cell r="T946" t="str">
            <v>Client</v>
          </cell>
          <cell r="AB946" t="str">
            <v>ser#11412 to CLI-319</v>
          </cell>
          <cell r="AC946" t="str">
            <v>2001-107</v>
          </cell>
        </row>
        <row r="947">
          <cell r="A947">
            <v>943</v>
          </cell>
          <cell r="B947" t="str">
            <v>MOBIL OIL INDONESIA INC.</v>
          </cell>
          <cell r="C947" t="str">
            <v>Point A.chluster</v>
          </cell>
          <cell r="F947" t="str">
            <v>Sep Gas</v>
          </cell>
          <cell r="N947">
            <v>37199</v>
          </cell>
          <cell r="Q947" t="str">
            <v>A Budi</v>
          </cell>
          <cell r="S947" t="str">
            <v>7eko87</v>
          </cell>
          <cell r="T947" t="str">
            <v>Client</v>
          </cell>
          <cell r="AB947" t="str">
            <v>SER#1141 TO CL-0115</v>
          </cell>
          <cell r="AC947" t="str">
            <v>2001-107</v>
          </cell>
        </row>
        <row r="948">
          <cell r="A948">
            <v>944</v>
          </cell>
          <cell r="B948" t="str">
            <v>MOBIL OIL INDONESIA INC.</v>
          </cell>
          <cell r="C948" t="str">
            <v>Point A.chluster</v>
          </cell>
          <cell r="F948" t="str">
            <v>Sep Gas</v>
          </cell>
          <cell r="N948">
            <v>37199</v>
          </cell>
          <cell r="Q948" t="str">
            <v>A Budi</v>
          </cell>
          <cell r="S948" t="str">
            <v>5eko76</v>
          </cell>
          <cell r="T948" t="str">
            <v>Client</v>
          </cell>
          <cell r="AB948" t="str">
            <v>SER15102 TO RFL-C-006</v>
          </cell>
          <cell r="AC948" t="str">
            <v>2001-107</v>
          </cell>
        </row>
        <row r="949">
          <cell r="A949">
            <v>945</v>
          </cell>
          <cell r="B949" t="str">
            <v>MOBIL OIL INDONESIA INC.</v>
          </cell>
          <cell r="C949" t="str">
            <v>Point A.chluster</v>
          </cell>
          <cell r="F949" t="str">
            <v>Sep Gas</v>
          </cell>
          <cell r="N949">
            <v>37199</v>
          </cell>
          <cell r="Q949" t="str">
            <v>A Budi</v>
          </cell>
          <cell r="S949" t="str">
            <v>e1453</v>
          </cell>
          <cell r="T949" t="str">
            <v>Client</v>
          </cell>
          <cell r="AB949" t="str">
            <v>SER#11636 TO RFL-14</v>
          </cell>
          <cell r="AC949" t="str">
            <v>2001-107</v>
          </cell>
        </row>
        <row r="950">
          <cell r="A950">
            <v>946</v>
          </cell>
          <cell r="B950" t="str">
            <v>CONOCO INDONESIA INC.</v>
          </cell>
          <cell r="C950" t="str">
            <v>MAMUNG-1</v>
          </cell>
          <cell r="E950">
            <v>2270</v>
          </cell>
          <cell r="F950" t="str">
            <v>BHS GAS</v>
          </cell>
          <cell r="L950">
            <v>1006</v>
          </cell>
          <cell r="M950">
            <v>110</v>
          </cell>
          <cell r="N950">
            <v>37193</v>
          </cell>
          <cell r="Q950" t="str">
            <v>A Budi</v>
          </cell>
          <cell r="S950" t="str">
            <v>MPSR 633</v>
          </cell>
          <cell r="T950" t="str">
            <v>Schlumberger</v>
          </cell>
          <cell r="AB950" t="str">
            <v>Transferred (27-Nov-01)</v>
          </cell>
          <cell r="AC950" t="str">
            <v>2001-108</v>
          </cell>
        </row>
        <row r="951">
          <cell r="A951">
            <v>947</v>
          </cell>
          <cell r="B951" t="str">
            <v>CONOCO INDONESIA INC.</v>
          </cell>
          <cell r="C951" t="str">
            <v>MAMUNG-1</v>
          </cell>
          <cell r="E951">
            <v>2270</v>
          </cell>
          <cell r="F951" t="str">
            <v>BHS GAS</v>
          </cell>
          <cell r="L951">
            <v>1006</v>
          </cell>
          <cell r="M951">
            <v>110</v>
          </cell>
          <cell r="N951">
            <v>37193</v>
          </cell>
          <cell r="Q951" t="str">
            <v>A Budi</v>
          </cell>
          <cell r="S951" t="str">
            <v>MPSR 637</v>
          </cell>
          <cell r="T951" t="str">
            <v>Schlumberger</v>
          </cell>
          <cell r="AB951" t="str">
            <v>Transferred (27-Nov-01)</v>
          </cell>
          <cell r="AC951" t="str">
            <v>2001-108</v>
          </cell>
        </row>
        <row r="952">
          <cell r="A952">
            <v>948</v>
          </cell>
          <cell r="B952" t="str">
            <v>CONOCO INDONESIA INC.</v>
          </cell>
          <cell r="C952" t="str">
            <v>MAMUNG-1</v>
          </cell>
          <cell r="E952">
            <v>2812</v>
          </cell>
          <cell r="F952" t="str">
            <v>BHS GAS</v>
          </cell>
          <cell r="L952">
            <v>1217.8</v>
          </cell>
          <cell r="M952">
            <v>173</v>
          </cell>
          <cell r="N952">
            <v>37193</v>
          </cell>
          <cell r="Q952" t="str">
            <v>A Budi</v>
          </cell>
          <cell r="S952" t="str">
            <v>MPSR 708</v>
          </cell>
          <cell r="T952" t="str">
            <v>Schlumberger</v>
          </cell>
          <cell r="AB952" t="str">
            <v>Transferred (27-Nov-01)</v>
          </cell>
          <cell r="AC952" t="str">
            <v>2001-108</v>
          </cell>
        </row>
        <row r="953">
          <cell r="A953">
            <v>949</v>
          </cell>
          <cell r="B953" t="str">
            <v>CONOCO INDONESIA INC.</v>
          </cell>
          <cell r="C953" t="str">
            <v>MAMUNG-1</v>
          </cell>
          <cell r="E953">
            <v>2708</v>
          </cell>
          <cell r="F953" t="str">
            <v>BHS GAS</v>
          </cell>
          <cell r="L953">
            <v>1215.5</v>
          </cell>
          <cell r="M953">
            <v>171</v>
          </cell>
          <cell r="N953">
            <v>37193</v>
          </cell>
          <cell r="Q953" t="str">
            <v>A Budi</v>
          </cell>
          <cell r="S953" t="str">
            <v>MPSR 1175</v>
          </cell>
          <cell r="T953" t="str">
            <v>Schlumberger</v>
          </cell>
          <cell r="AB953" t="str">
            <v>Transferred (27-Nov-01)</v>
          </cell>
          <cell r="AC953" t="str">
            <v>2001-108</v>
          </cell>
        </row>
        <row r="954">
          <cell r="A954">
            <v>950</v>
          </cell>
          <cell r="B954" t="str">
            <v>CONOCO INDONESIA INC.</v>
          </cell>
          <cell r="C954" t="str">
            <v>MAMUNG-1</v>
          </cell>
          <cell r="E954">
            <v>2812</v>
          </cell>
          <cell r="F954" t="str">
            <v>BHS GAS</v>
          </cell>
          <cell r="L954">
            <v>1217.8</v>
          </cell>
          <cell r="M954">
            <v>173</v>
          </cell>
          <cell r="N954">
            <v>37193</v>
          </cell>
          <cell r="Q954" t="str">
            <v>A Budi</v>
          </cell>
          <cell r="S954" t="str">
            <v>MPSR 1177</v>
          </cell>
          <cell r="T954" t="str">
            <v>Schlumberger</v>
          </cell>
          <cell r="AB954" t="str">
            <v>Transferred (27-Nov-01)</v>
          </cell>
          <cell r="AC954" t="str">
            <v>2001-108</v>
          </cell>
        </row>
        <row r="955">
          <cell r="A955">
            <v>951</v>
          </cell>
          <cell r="B955" t="str">
            <v>CONOCO INDONESIA INC.</v>
          </cell>
          <cell r="C955" t="str">
            <v>MAMUNG-1</v>
          </cell>
          <cell r="E955">
            <v>2836</v>
          </cell>
          <cell r="F955" t="str">
            <v>BHS Water</v>
          </cell>
          <cell r="L955">
            <v>1221.9000000000001</v>
          </cell>
          <cell r="M955">
            <v>179</v>
          </cell>
          <cell r="N955">
            <v>37193</v>
          </cell>
          <cell r="Q955" t="str">
            <v>A Budi</v>
          </cell>
          <cell r="S955" t="str">
            <v>MPSR 351</v>
          </cell>
          <cell r="T955" t="str">
            <v>Schlumberger</v>
          </cell>
          <cell r="AB955" t="str">
            <v>Transferred (27-Nov-01)</v>
          </cell>
          <cell r="AC955" t="str">
            <v>2001-108</v>
          </cell>
        </row>
        <row r="956">
          <cell r="A956">
            <v>952</v>
          </cell>
          <cell r="B956" t="str">
            <v>PERTAMINA EXPLORATION &amp; PRODUCTION REGION JAWA</v>
          </cell>
          <cell r="C956" t="str">
            <v>SKN-1</v>
          </cell>
          <cell r="D956" t="str">
            <v>S.Kenawang</v>
          </cell>
          <cell r="E956" t="str">
            <v>7011-7097 FT</v>
          </cell>
          <cell r="F956" t="str">
            <v>Sep Liq</v>
          </cell>
          <cell r="L956">
            <v>225</v>
          </cell>
          <cell r="M956">
            <v>121</v>
          </cell>
          <cell r="N956">
            <v>37205</v>
          </cell>
          <cell r="Q956" t="str">
            <v>Bintang Silaen</v>
          </cell>
          <cell r="S956" t="str">
            <v>HRS-SB-020</v>
          </cell>
          <cell r="T956" t="str">
            <v>Halliburton</v>
          </cell>
          <cell r="AC956" t="str">
            <v>2001-109</v>
          </cell>
        </row>
        <row r="957">
          <cell r="A957">
            <v>953</v>
          </cell>
          <cell r="B957" t="str">
            <v>PERTAMINA EXPLORATION &amp; PRODUCTION REGION JAWA</v>
          </cell>
          <cell r="C957" t="str">
            <v>SKN-1</v>
          </cell>
          <cell r="D957" t="str">
            <v>S.Kenawang</v>
          </cell>
          <cell r="E957" t="str">
            <v>7011-7097 FT</v>
          </cell>
          <cell r="F957" t="str">
            <v>Sep Gas</v>
          </cell>
          <cell r="L957">
            <v>225</v>
          </cell>
          <cell r="M957">
            <v>121</v>
          </cell>
          <cell r="N957">
            <v>37205</v>
          </cell>
          <cell r="Q957" t="str">
            <v>Bintang Silaen</v>
          </cell>
          <cell r="S957" t="str">
            <v>3259-A</v>
          </cell>
          <cell r="T957" t="str">
            <v>Halliburton</v>
          </cell>
          <cell r="AC957" t="str">
            <v>2001-109</v>
          </cell>
        </row>
        <row r="958">
          <cell r="A958">
            <v>954</v>
          </cell>
          <cell r="B958" t="str">
            <v>PERTAMINA EXPLORATION &amp; PRODUCTION REGION JAWA</v>
          </cell>
          <cell r="C958" t="str">
            <v>SKN-1</v>
          </cell>
          <cell r="D958" t="str">
            <v>S.Kenawang</v>
          </cell>
          <cell r="E958" t="str">
            <v>7011-7097 FT</v>
          </cell>
          <cell r="F958" t="str">
            <v>Sep Liq</v>
          </cell>
          <cell r="L958">
            <v>225</v>
          </cell>
          <cell r="M958">
            <v>116</v>
          </cell>
          <cell r="N958">
            <v>37205</v>
          </cell>
          <cell r="Q958" t="str">
            <v>Bintang Silaen</v>
          </cell>
          <cell r="S958" t="str">
            <v>HRS-SB-016</v>
          </cell>
          <cell r="T958" t="str">
            <v>Halliburton</v>
          </cell>
          <cell r="AC958" t="str">
            <v>2001-109</v>
          </cell>
        </row>
        <row r="959">
          <cell r="A959">
            <v>955</v>
          </cell>
          <cell r="B959" t="str">
            <v>PERTAMINA EXPLORATION &amp; PRODUCTION REGION JAWA</v>
          </cell>
          <cell r="C959" t="str">
            <v>SKN-1</v>
          </cell>
          <cell r="D959" t="str">
            <v>S.Kenawang</v>
          </cell>
          <cell r="E959" t="str">
            <v>7011-7097 FT</v>
          </cell>
          <cell r="F959" t="str">
            <v>Sep Gas</v>
          </cell>
          <cell r="L959">
            <v>225</v>
          </cell>
          <cell r="M959">
            <v>116</v>
          </cell>
          <cell r="N959">
            <v>37205</v>
          </cell>
          <cell r="Q959" t="str">
            <v>Bintang Silaen</v>
          </cell>
          <cell r="S959" t="str">
            <v>3068-A</v>
          </cell>
          <cell r="T959" t="str">
            <v>Halliburton</v>
          </cell>
          <cell r="AC959" t="str">
            <v>2001-109</v>
          </cell>
        </row>
        <row r="960">
          <cell r="A960">
            <v>956</v>
          </cell>
          <cell r="B960" t="str">
            <v>PERTAMINA EXPLORATION &amp; PRODUCTION REGION JAWA</v>
          </cell>
          <cell r="C960" t="str">
            <v>SKN-1</v>
          </cell>
          <cell r="D960" t="str">
            <v>S.Kenawang</v>
          </cell>
          <cell r="E960" t="str">
            <v>7011-7097 FT</v>
          </cell>
          <cell r="F960" t="str">
            <v>Sep Liq</v>
          </cell>
          <cell r="L960">
            <v>165</v>
          </cell>
          <cell r="M960">
            <v>60</v>
          </cell>
          <cell r="N960">
            <v>37205</v>
          </cell>
          <cell r="Q960" t="str">
            <v>Bintang Silaen</v>
          </cell>
          <cell r="S960" t="str">
            <v>WIG-4183</v>
          </cell>
          <cell r="T960" t="str">
            <v>Halliburton</v>
          </cell>
          <cell r="AC960" t="str">
            <v>2001-109</v>
          </cell>
        </row>
        <row r="961">
          <cell r="A961">
            <v>957</v>
          </cell>
          <cell r="B961" t="str">
            <v>PERTAMINA EXPLORATION &amp; PRODUCTION REGION JAWA</v>
          </cell>
          <cell r="C961" t="str">
            <v>SKN-1</v>
          </cell>
          <cell r="D961" t="str">
            <v>S.Kenawang</v>
          </cell>
          <cell r="E961" t="str">
            <v>7011-7097 FT</v>
          </cell>
          <cell r="F961" t="str">
            <v>Sep Gas</v>
          </cell>
          <cell r="L961">
            <v>165</v>
          </cell>
          <cell r="M961">
            <v>60</v>
          </cell>
          <cell r="N961">
            <v>37205</v>
          </cell>
          <cell r="Q961" t="str">
            <v>Bintang Silaen</v>
          </cell>
          <cell r="S961" t="str">
            <v>3052-A</v>
          </cell>
          <cell r="T961" t="str">
            <v>Halliburton</v>
          </cell>
          <cell r="AC961" t="str">
            <v>2001-109</v>
          </cell>
        </row>
        <row r="962">
          <cell r="A962">
            <v>958</v>
          </cell>
          <cell r="B962" t="str">
            <v>PERTAMINA EXPLORATION &amp; PRODUCTION REGION JAWA</v>
          </cell>
          <cell r="C962" t="str">
            <v>SKN-1</v>
          </cell>
          <cell r="D962" t="str">
            <v>S.Kenawang</v>
          </cell>
          <cell r="E962" t="str">
            <v>7011-7097 FT</v>
          </cell>
          <cell r="F962" t="str">
            <v>Sep Liq</v>
          </cell>
          <cell r="L962">
            <v>165</v>
          </cell>
          <cell r="M962">
            <v>60</v>
          </cell>
          <cell r="N962">
            <v>37205</v>
          </cell>
          <cell r="Q962" t="str">
            <v>Bintang Silaen</v>
          </cell>
          <cell r="S962" t="str">
            <v>79A-2733</v>
          </cell>
          <cell r="T962" t="str">
            <v>Halliburton</v>
          </cell>
          <cell r="AC962" t="str">
            <v>2001-109</v>
          </cell>
        </row>
        <row r="963">
          <cell r="A963">
            <v>959</v>
          </cell>
          <cell r="B963" t="str">
            <v>PERTAMINA EXPLORATION &amp; PRODUCTION REGION JAWA</v>
          </cell>
          <cell r="C963" t="str">
            <v>SKN-1</v>
          </cell>
          <cell r="D963" t="str">
            <v>S.Kenawang</v>
          </cell>
          <cell r="E963" t="str">
            <v>7011-7097 FT</v>
          </cell>
          <cell r="F963" t="str">
            <v>Sep Gas</v>
          </cell>
          <cell r="L963">
            <v>165</v>
          </cell>
          <cell r="M963">
            <v>60</v>
          </cell>
          <cell r="N963">
            <v>37205</v>
          </cell>
          <cell r="Q963" t="str">
            <v>Bintang Silaen</v>
          </cell>
          <cell r="S963" t="str">
            <v>3043-A</v>
          </cell>
          <cell r="T963" t="str">
            <v>Halliburton</v>
          </cell>
          <cell r="AC963" t="str">
            <v>2001-109</v>
          </cell>
        </row>
        <row r="964">
          <cell r="A964">
            <v>960</v>
          </cell>
          <cell r="B964" t="str">
            <v>PERTAMINA EXPLORATION &amp; PRODUCTION REGION JAWA</v>
          </cell>
          <cell r="C964" t="str">
            <v>SKN-1</v>
          </cell>
          <cell r="D964" t="str">
            <v>S.Kenawang</v>
          </cell>
          <cell r="E964" t="str">
            <v>7011-7097 FT</v>
          </cell>
          <cell r="F964" t="str">
            <v>Sep Water</v>
          </cell>
          <cell r="L964" t="str">
            <v>Atm</v>
          </cell>
          <cell r="M964" t="str">
            <v>Atm</v>
          </cell>
          <cell r="N964">
            <v>37205</v>
          </cell>
          <cell r="Q964" t="str">
            <v>Bintang Silaen</v>
          </cell>
          <cell r="S964" t="str">
            <v>Plastic Jerrican</v>
          </cell>
          <cell r="T964" t="str">
            <v>Halliburton</v>
          </cell>
          <cell r="AC964" t="str">
            <v>2001-109</v>
          </cell>
        </row>
        <row r="965">
          <cell r="A965">
            <v>961</v>
          </cell>
          <cell r="B965" t="str">
            <v>PERTAMINA EXPLORATION &amp; PRODUCTION REGION JAWA</v>
          </cell>
          <cell r="C965" t="str">
            <v>SKN-1</v>
          </cell>
          <cell r="D965" t="str">
            <v>S.Kenawang</v>
          </cell>
          <cell r="E965" t="str">
            <v>7011-7097 FT</v>
          </cell>
          <cell r="F965" t="str">
            <v>Sep Water</v>
          </cell>
          <cell r="L965" t="str">
            <v>Atm</v>
          </cell>
          <cell r="M965" t="str">
            <v>Atm</v>
          </cell>
          <cell r="N965">
            <v>37205</v>
          </cell>
          <cell r="Q965" t="str">
            <v>Bintang Silaen</v>
          </cell>
          <cell r="S965" t="str">
            <v>Plastic Jerrican</v>
          </cell>
          <cell r="T965" t="str">
            <v>Halliburton</v>
          </cell>
          <cell r="AC965" t="str">
            <v>2001-109</v>
          </cell>
        </row>
        <row r="966">
          <cell r="A966">
            <v>962</v>
          </cell>
          <cell r="B966" t="str">
            <v>GULF RESOURCES (KAKAP) LTD.</v>
          </cell>
          <cell r="C966" t="str">
            <v>KH- PLATFORM</v>
          </cell>
          <cell r="F966" t="str">
            <v>Sep Gas</v>
          </cell>
          <cell r="G966" t="str">
            <v>RFL-095</v>
          </cell>
          <cell r="L966">
            <v>90</v>
          </cell>
          <cell r="M966">
            <v>0</v>
          </cell>
          <cell r="N966">
            <v>37207</v>
          </cell>
          <cell r="Q966" t="str">
            <v>Bintang Silaen</v>
          </cell>
          <cell r="R966" t="str">
            <v>-</v>
          </cell>
          <cell r="S966" t="str">
            <v>-</v>
          </cell>
          <cell r="T966" t="str">
            <v>Corelab</v>
          </cell>
          <cell r="U966" t="str">
            <v>-</v>
          </cell>
          <cell r="AC966" t="str">
            <v>2001-110</v>
          </cell>
        </row>
        <row r="967">
          <cell r="A967">
            <v>963</v>
          </cell>
          <cell r="B967" t="str">
            <v>GULF RESOURCES (KAKAP) LTD.</v>
          </cell>
          <cell r="C967" t="str">
            <v>KH- PLATFORM</v>
          </cell>
          <cell r="F967" t="str">
            <v>Sep Gas</v>
          </cell>
          <cell r="G967" t="str">
            <v>RFL-021</v>
          </cell>
          <cell r="L967">
            <v>90</v>
          </cell>
          <cell r="M967">
            <v>0</v>
          </cell>
          <cell r="N967">
            <v>37207</v>
          </cell>
          <cell r="Q967" t="str">
            <v>Bintang Silaen</v>
          </cell>
          <cell r="R967" t="str">
            <v>-</v>
          </cell>
          <cell r="S967" t="str">
            <v>-</v>
          </cell>
          <cell r="T967" t="str">
            <v>Corelab</v>
          </cell>
          <cell r="U967" t="str">
            <v>-</v>
          </cell>
          <cell r="AC967" t="str">
            <v>2001-110</v>
          </cell>
        </row>
        <row r="968">
          <cell r="A968">
            <v>964</v>
          </cell>
          <cell r="B968" t="str">
            <v>GULF RESOURCES (KAKAP) LTD.</v>
          </cell>
          <cell r="C968" t="str">
            <v>KH- PLATFORM</v>
          </cell>
          <cell r="F968" t="str">
            <v>Sep Gas</v>
          </cell>
          <cell r="G968" t="str">
            <v>RFL-0361</v>
          </cell>
          <cell r="L968">
            <v>110</v>
          </cell>
          <cell r="M968">
            <v>0</v>
          </cell>
          <cell r="N968">
            <v>37207</v>
          </cell>
          <cell r="Q968" t="str">
            <v>Bintang Silaen</v>
          </cell>
          <cell r="R968" t="str">
            <v>-</v>
          </cell>
          <cell r="S968" t="str">
            <v>-</v>
          </cell>
          <cell r="T968" t="str">
            <v>Corelab</v>
          </cell>
          <cell r="U968" t="str">
            <v>-</v>
          </cell>
          <cell r="AC968" t="str">
            <v>2001-110</v>
          </cell>
        </row>
        <row r="969">
          <cell r="A969">
            <v>965</v>
          </cell>
          <cell r="B969" t="str">
            <v>GULF RESOURCES (KAKAP) LTD.</v>
          </cell>
          <cell r="C969" t="str">
            <v>KH- PLATFORM</v>
          </cell>
          <cell r="F969" t="str">
            <v>Sep Gas</v>
          </cell>
          <cell r="G969" t="str">
            <v>RFL-038</v>
          </cell>
          <cell r="L969">
            <v>110</v>
          </cell>
          <cell r="M969">
            <v>147</v>
          </cell>
          <cell r="N969">
            <v>37207</v>
          </cell>
          <cell r="Q969" t="str">
            <v>Bintang Silaen</v>
          </cell>
          <cell r="R969" t="str">
            <v>-</v>
          </cell>
          <cell r="S969" t="str">
            <v>-</v>
          </cell>
          <cell r="T969" t="str">
            <v>Corelab</v>
          </cell>
          <cell r="U969" t="str">
            <v>-</v>
          </cell>
          <cell r="AC969" t="str">
            <v>2001-110</v>
          </cell>
        </row>
        <row r="970">
          <cell r="A970">
            <v>966</v>
          </cell>
          <cell r="B970" t="str">
            <v>GULF RESOURCES (KAKAP) LTD.</v>
          </cell>
          <cell r="C970" t="str">
            <v>TAURUS FUEL GAS</v>
          </cell>
          <cell r="F970" t="str">
            <v>Sep Gas</v>
          </cell>
          <cell r="G970" t="str">
            <v>CLI-0103</v>
          </cell>
          <cell r="J970">
            <v>37169</v>
          </cell>
          <cell r="K970">
            <v>0.46180555555555558</v>
          </cell>
          <cell r="L970">
            <v>250</v>
          </cell>
          <cell r="M970">
            <v>0</v>
          </cell>
          <cell r="N970">
            <v>37207</v>
          </cell>
          <cell r="Q970" t="str">
            <v>Bintang Silaen</v>
          </cell>
          <cell r="R970" t="str">
            <v>-</v>
          </cell>
          <cell r="S970" t="str">
            <v>-</v>
          </cell>
          <cell r="T970" t="str">
            <v>Corelab</v>
          </cell>
          <cell r="U970" t="str">
            <v>-</v>
          </cell>
          <cell r="AC970" t="str">
            <v>2001-110_A</v>
          </cell>
        </row>
        <row r="971">
          <cell r="A971">
            <v>967</v>
          </cell>
          <cell r="B971" t="str">
            <v>GULF RESOURCES (KAKAP) LTD.</v>
          </cell>
          <cell r="C971" t="str">
            <v>TAURUS FUEL GAS</v>
          </cell>
          <cell r="F971" t="str">
            <v>Sep Gas</v>
          </cell>
          <cell r="G971" t="str">
            <v>GPTC-B-136</v>
          </cell>
          <cell r="J971">
            <v>37171</v>
          </cell>
          <cell r="K971">
            <v>0.61458333333333337</v>
          </cell>
          <cell r="L971">
            <v>200</v>
          </cell>
          <cell r="M971">
            <v>40</v>
          </cell>
          <cell r="N971">
            <v>37207</v>
          </cell>
          <cell r="Q971" t="str">
            <v>Bintang Silaen</v>
          </cell>
          <cell r="R971" t="str">
            <v>-</v>
          </cell>
          <cell r="S971" t="str">
            <v>-</v>
          </cell>
          <cell r="T971" t="str">
            <v>Corelab</v>
          </cell>
          <cell r="U971" t="str">
            <v>-</v>
          </cell>
          <cell r="AC971" t="str">
            <v>2001-110_A</v>
          </cell>
        </row>
        <row r="972">
          <cell r="A972">
            <v>968</v>
          </cell>
          <cell r="B972" t="str">
            <v>DEVON ENERGY RES. (JABUNG) LTD.</v>
          </cell>
          <cell r="C972" t="str">
            <v>Gemah # 11</v>
          </cell>
          <cell r="E972" t="str">
            <v>5939-5956 FT</v>
          </cell>
          <cell r="F972" t="str">
            <v>Sep Liq</v>
          </cell>
          <cell r="J972">
            <v>37200</v>
          </cell>
          <cell r="K972" t="str">
            <v>11.00-11.30</v>
          </cell>
          <cell r="L972">
            <v>160</v>
          </cell>
          <cell r="M972">
            <v>132</v>
          </cell>
          <cell r="N972">
            <v>37209</v>
          </cell>
          <cell r="Q972" t="str">
            <v>Bintang Silaen</v>
          </cell>
          <cell r="R972" t="str">
            <v xml:space="preserve"> </v>
          </cell>
          <cell r="S972" t="str">
            <v>4244-AA</v>
          </cell>
          <cell r="T972" t="str">
            <v>Schlumberger Cilandak</v>
          </cell>
          <cell r="AC972" t="str">
            <v>2001-111</v>
          </cell>
        </row>
        <row r="973">
          <cell r="A973">
            <v>969</v>
          </cell>
          <cell r="B973" t="str">
            <v>DEVON ENERGY RES. (JABUNG) LTD.</v>
          </cell>
          <cell r="C973" t="str">
            <v>Gemah # 11</v>
          </cell>
          <cell r="E973" t="str">
            <v>5939-5956 FT</v>
          </cell>
          <cell r="F973" t="str">
            <v>Sep Liq</v>
          </cell>
          <cell r="J973">
            <v>37200</v>
          </cell>
          <cell r="K973" t="str">
            <v>11.30-12.00</v>
          </cell>
          <cell r="L973">
            <v>160</v>
          </cell>
          <cell r="M973">
            <v>132</v>
          </cell>
          <cell r="N973">
            <v>37209</v>
          </cell>
          <cell r="Q973" t="str">
            <v>Bintang Silaen</v>
          </cell>
          <cell r="S973" t="str">
            <v>5022-EA</v>
          </cell>
          <cell r="T973" t="str">
            <v>Schlumberger Cilandak</v>
          </cell>
          <cell r="AC973" t="str">
            <v>2001-111</v>
          </cell>
        </row>
        <row r="974">
          <cell r="A974">
            <v>970</v>
          </cell>
          <cell r="B974" t="str">
            <v>DEVON ENERGY RES. (JABUNG) LTD.</v>
          </cell>
          <cell r="C974" t="str">
            <v>Gemah # 11</v>
          </cell>
          <cell r="E974" t="str">
            <v>5939-5956 FT</v>
          </cell>
          <cell r="F974" t="str">
            <v>Sep Liq</v>
          </cell>
          <cell r="J974">
            <v>37200</v>
          </cell>
          <cell r="K974" t="str">
            <v>05.00-05.30</v>
          </cell>
          <cell r="L974">
            <v>210</v>
          </cell>
          <cell r="M974">
            <v>158</v>
          </cell>
          <cell r="N974">
            <v>37209</v>
          </cell>
          <cell r="Q974" t="str">
            <v>Bintang Silaen</v>
          </cell>
          <cell r="S974" t="str">
            <v>4513-EA</v>
          </cell>
          <cell r="T974" t="str">
            <v>Schlumberger Cilandak</v>
          </cell>
          <cell r="AC974" t="str">
            <v>2001-111</v>
          </cell>
        </row>
        <row r="975">
          <cell r="A975">
            <v>971</v>
          </cell>
          <cell r="B975" t="str">
            <v>DEVON ENERGY RES. (JABUNG) LTD.</v>
          </cell>
          <cell r="C975" t="str">
            <v>Gemah # 11</v>
          </cell>
          <cell r="E975" t="str">
            <v>5939-5956 FT</v>
          </cell>
          <cell r="F975" t="str">
            <v>Sep Gas</v>
          </cell>
          <cell r="J975">
            <v>37200</v>
          </cell>
          <cell r="K975" t="str">
            <v>11.00-11.30</v>
          </cell>
          <cell r="L975">
            <v>160</v>
          </cell>
          <cell r="M975">
            <v>132</v>
          </cell>
          <cell r="N975">
            <v>37209</v>
          </cell>
          <cell r="O975">
            <v>155</v>
          </cell>
          <cell r="P975">
            <v>150</v>
          </cell>
          <cell r="Q975" t="str">
            <v>Bintang Silaen</v>
          </cell>
          <cell r="R975" t="str">
            <v xml:space="preserve"> </v>
          </cell>
          <cell r="S975" t="str">
            <v>A-0837</v>
          </cell>
          <cell r="T975" t="str">
            <v>Schlumberger Cilandak</v>
          </cell>
          <cell r="AC975" t="str">
            <v>2001-111</v>
          </cell>
        </row>
        <row r="976">
          <cell r="A976">
            <v>972</v>
          </cell>
          <cell r="B976" t="str">
            <v>DEVON ENERGY RES. (JABUNG) LTD.</v>
          </cell>
          <cell r="C976" t="str">
            <v>Gemah # 11</v>
          </cell>
          <cell r="E976" t="str">
            <v>5939-5956 FT</v>
          </cell>
          <cell r="F976" t="str">
            <v>Sep Gas</v>
          </cell>
          <cell r="J976">
            <v>37200</v>
          </cell>
          <cell r="K976" t="str">
            <v>11.30-12.00</v>
          </cell>
          <cell r="L976">
            <v>160</v>
          </cell>
          <cell r="M976">
            <v>132</v>
          </cell>
          <cell r="N976">
            <v>37209</v>
          </cell>
          <cell r="O976">
            <v>155</v>
          </cell>
          <cell r="P976">
            <v>150</v>
          </cell>
          <cell r="Q976" t="str">
            <v>Bintang Silaen</v>
          </cell>
          <cell r="S976" t="str">
            <v>A-1115</v>
          </cell>
          <cell r="T976" t="str">
            <v>Schlumberger Cilandak</v>
          </cell>
          <cell r="AC976" t="str">
            <v>2001-111</v>
          </cell>
        </row>
        <row r="977">
          <cell r="A977">
            <v>973</v>
          </cell>
          <cell r="B977" t="str">
            <v>DEVON ENERGY RES. (JABUNG) LTD.</v>
          </cell>
          <cell r="C977" t="str">
            <v>Gemah # 11</v>
          </cell>
          <cell r="E977" t="str">
            <v>5939-5956 FT</v>
          </cell>
          <cell r="F977" t="str">
            <v>Sep Gas</v>
          </cell>
          <cell r="J977">
            <v>37200</v>
          </cell>
          <cell r="K977" t="str">
            <v>05.00-05.30</v>
          </cell>
          <cell r="L977">
            <v>210</v>
          </cell>
          <cell r="M977">
            <v>158</v>
          </cell>
          <cell r="N977">
            <v>37209</v>
          </cell>
          <cell r="O977">
            <v>205</v>
          </cell>
          <cell r="P977">
            <v>150</v>
          </cell>
          <cell r="Q977" t="str">
            <v>Bintang Silaen</v>
          </cell>
          <cell r="S977" t="str">
            <v>A-1104</v>
          </cell>
          <cell r="T977" t="str">
            <v>Schlumberger Cilandak</v>
          </cell>
          <cell r="AC977" t="str">
            <v>2001-111</v>
          </cell>
        </row>
        <row r="978">
          <cell r="A978">
            <v>974</v>
          </cell>
          <cell r="B978" t="str">
            <v>DEVON ENERGY JABUNG LTD.</v>
          </cell>
          <cell r="C978" t="str">
            <v>GEMAH-11</v>
          </cell>
          <cell r="E978" t="str">
            <v>5794-5814&amp;5835-5851 FT</v>
          </cell>
          <cell r="F978" t="str">
            <v>Sep Gas</v>
          </cell>
          <cell r="G978" t="str">
            <v>A-1411</v>
          </cell>
          <cell r="L978">
            <v>13</v>
          </cell>
          <cell r="M978">
            <v>84</v>
          </cell>
          <cell r="N978">
            <v>37210</v>
          </cell>
          <cell r="Q978" t="str">
            <v>SP</v>
          </cell>
          <cell r="R978" t="str">
            <v>-</v>
          </cell>
          <cell r="S978" t="str">
            <v>-</v>
          </cell>
          <cell r="T978" t="str">
            <v>Schlumberger</v>
          </cell>
          <cell r="U978" t="str">
            <v>-</v>
          </cell>
          <cell r="AC978" t="str">
            <v>2001-112</v>
          </cell>
        </row>
        <row r="979">
          <cell r="A979">
            <v>975</v>
          </cell>
          <cell r="B979" t="str">
            <v>DEVON ENERGY JABUNG LTD.</v>
          </cell>
          <cell r="C979" t="str">
            <v>GEMAH-11</v>
          </cell>
          <cell r="E979" t="str">
            <v>5794-5814 &amp; 5835-5851 FT</v>
          </cell>
          <cell r="F979" t="str">
            <v>Sep OIL</v>
          </cell>
          <cell r="G979" t="str">
            <v>4755-EA</v>
          </cell>
          <cell r="L979">
            <v>40</v>
          </cell>
          <cell r="M979">
            <v>92</v>
          </cell>
          <cell r="N979">
            <v>37210</v>
          </cell>
          <cell r="Q979" t="str">
            <v>SP</v>
          </cell>
          <cell r="R979" t="str">
            <v>-</v>
          </cell>
          <cell r="S979" t="str">
            <v>-</v>
          </cell>
          <cell r="T979" t="str">
            <v>Schlumberger</v>
          </cell>
          <cell r="U979" t="str">
            <v>-</v>
          </cell>
          <cell r="AC979" t="str">
            <v>2001-112</v>
          </cell>
        </row>
        <row r="980">
          <cell r="A980">
            <v>976</v>
          </cell>
          <cell r="B980" t="str">
            <v>DEVON ENERGY JABUNG LTD.</v>
          </cell>
          <cell r="C980" t="str">
            <v>GEMAH-11</v>
          </cell>
          <cell r="E980" t="str">
            <v>5794-5814 &amp; 5835-5851 FT</v>
          </cell>
          <cell r="F980" t="str">
            <v>Sep Gas</v>
          </cell>
          <cell r="G980" t="str">
            <v>A-1402</v>
          </cell>
          <cell r="L980">
            <v>13</v>
          </cell>
          <cell r="M980">
            <v>84</v>
          </cell>
          <cell r="N980">
            <v>37210</v>
          </cell>
          <cell r="Q980" t="str">
            <v>SP</v>
          </cell>
          <cell r="R980" t="str">
            <v>-</v>
          </cell>
          <cell r="S980" t="str">
            <v>-</v>
          </cell>
          <cell r="T980" t="str">
            <v>Schlumberger</v>
          </cell>
          <cell r="U980" t="str">
            <v>-</v>
          </cell>
          <cell r="AC980" t="str">
            <v>2001-112</v>
          </cell>
        </row>
        <row r="981">
          <cell r="A981">
            <v>977</v>
          </cell>
          <cell r="B981" t="str">
            <v>DEVON ENERGY JABUNG LTD.</v>
          </cell>
          <cell r="C981" t="str">
            <v>GEMAH-11</v>
          </cell>
          <cell r="E981" t="str">
            <v>5794-5814 &amp; 5835-5851 FT</v>
          </cell>
          <cell r="F981" t="str">
            <v>Sep OIL</v>
          </cell>
          <cell r="G981" t="str">
            <v>4964-EA</v>
          </cell>
          <cell r="L981">
            <v>40</v>
          </cell>
          <cell r="M981">
            <v>92</v>
          </cell>
          <cell r="N981">
            <v>37210</v>
          </cell>
          <cell r="Q981" t="str">
            <v>SP</v>
          </cell>
          <cell r="R981" t="str">
            <v>-</v>
          </cell>
          <cell r="S981" t="str">
            <v>-</v>
          </cell>
          <cell r="T981" t="str">
            <v>Schlumberger</v>
          </cell>
          <cell r="U981" t="str">
            <v>-</v>
          </cell>
          <cell r="AC981" t="str">
            <v>2001-112</v>
          </cell>
        </row>
        <row r="982">
          <cell r="A982">
            <v>978</v>
          </cell>
          <cell r="B982" t="str">
            <v>SANTA FE ENERGY RESOURCES (JABUNG) LTD.</v>
          </cell>
          <cell r="C982" t="str">
            <v>cps geragai</v>
          </cell>
          <cell r="F982" t="str">
            <v>Sep Gas</v>
          </cell>
          <cell r="G982" t="str">
            <v>RFL-18</v>
          </cell>
          <cell r="J982">
            <v>37209</v>
          </cell>
          <cell r="K982" t="str">
            <v>16 20-16 25</v>
          </cell>
          <cell r="L982">
            <v>530</v>
          </cell>
          <cell r="M982">
            <v>121.7</v>
          </cell>
          <cell r="N982">
            <v>37214</v>
          </cell>
          <cell r="Q982" t="str">
            <v>Supriyanto</v>
          </cell>
          <cell r="R982" t="str">
            <v>-</v>
          </cell>
          <cell r="S982" t="str">
            <v>-</v>
          </cell>
          <cell r="T982" t="str">
            <v>-</v>
          </cell>
          <cell r="U982" t="str">
            <v>-</v>
          </cell>
          <cell r="AC982" t="str">
            <v>2001-113</v>
          </cell>
        </row>
        <row r="983">
          <cell r="A983">
            <v>979</v>
          </cell>
          <cell r="B983" t="str">
            <v>SANTA FE ENERGY RESOURCES (JABUNG) LTD.</v>
          </cell>
          <cell r="C983" t="str">
            <v>cps geragai</v>
          </cell>
          <cell r="F983" t="str">
            <v>Sep Gas</v>
          </cell>
          <cell r="G983" t="str">
            <v>RFL-07</v>
          </cell>
          <cell r="J983">
            <v>37209</v>
          </cell>
          <cell r="K983" t="str">
            <v>16.40-16 45</v>
          </cell>
          <cell r="L983">
            <v>538</v>
          </cell>
          <cell r="M983">
            <v>111</v>
          </cell>
          <cell r="N983">
            <v>37214</v>
          </cell>
          <cell r="Q983" t="str">
            <v>Supriyanto</v>
          </cell>
          <cell r="R983" t="str">
            <v>-</v>
          </cell>
          <cell r="S983" t="str">
            <v>-</v>
          </cell>
          <cell r="T983" t="str">
            <v>-</v>
          </cell>
          <cell r="U983" t="str">
            <v>-</v>
          </cell>
          <cell r="AC983" t="str">
            <v>2001-113</v>
          </cell>
        </row>
        <row r="984">
          <cell r="A984">
            <v>980</v>
          </cell>
          <cell r="B984" t="str">
            <v>SANTA FE ENERGY RESOURCES (JABUNG) LTD.</v>
          </cell>
          <cell r="C984" t="str">
            <v>cps geragai</v>
          </cell>
          <cell r="F984" t="str">
            <v>Sep Gas</v>
          </cell>
          <cell r="G984" t="str">
            <v>RFL-16</v>
          </cell>
          <cell r="J984">
            <v>37209</v>
          </cell>
          <cell r="K984" t="str">
            <v>17 05-17 10</v>
          </cell>
          <cell r="L984">
            <v>150</v>
          </cell>
          <cell r="M984">
            <v>107</v>
          </cell>
          <cell r="N984">
            <v>37214</v>
          </cell>
          <cell r="Q984" t="str">
            <v>Supriyanto</v>
          </cell>
          <cell r="R984" t="str">
            <v>-</v>
          </cell>
          <cell r="S984" t="str">
            <v>-</v>
          </cell>
          <cell r="T984" t="str">
            <v>-</v>
          </cell>
          <cell r="U984" t="str">
            <v>-</v>
          </cell>
          <cell r="AC984" t="str">
            <v>2001-113</v>
          </cell>
        </row>
        <row r="985">
          <cell r="A985">
            <v>981</v>
          </cell>
          <cell r="B985" t="str">
            <v>SANTA FE ENERGY RESOURCES (JABUNG) LTD.</v>
          </cell>
          <cell r="C985" t="str">
            <v>cps geragai</v>
          </cell>
          <cell r="F985" t="str">
            <v>Sep Gas</v>
          </cell>
          <cell r="G985" t="str">
            <v>RFL-023</v>
          </cell>
          <cell r="J985">
            <v>37210</v>
          </cell>
          <cell r="K985" t="str">
            <v>5.50-5.55</v>
          </cell>
          <cell r="L985">
            <v>465</v>
          </cell>
          <cell r="M985">
            <v>95</v>
          </cell>
          <cell r="N985">
            <v>37214</v>
          </cell>
          <cell r="Q985" t="str">
            <v>Supriyanto</v>
          </cell>
          <cell r="R985" t="str">
            <v>-</v>
          </cell>
          <cell r="S985" t="str">
            <v>-</v>
          </cell>
          <cell r="T985" t="str">
            <v>-</v>
          </cell>
          <cell r="U985" t="str">
            <v>-</v>
          </cell>
          <cell r="AC985" t="str">
            <v>2001-113</v>
          </cell>
        </row>
        <row r="986">
          <cell r="A986">
            <v>982</v>
          </cell>
          <cell r="B986" t="str">
            <v>SANTA FE ENERGY RESOURCES (JABUNG) LTD.</v>
          </cell>
          <cell r="C986" t="str">
            <v>cps geragai</v>
          </cell>
          <cell r="F986" t="str">
            <v>Sep Gas</v>
          </cell>
          <cell r="G986" t="str">
            <v>RFL-009</v>
          </cell>
          <cell r="J986">
            <v>37210</v>
          </cell>
          <cell r="K986" t="str">
            <v>6.15-6.20</v>
          </cell>
          <cell r="L986">
            <v>535</v>
          </cell>
          <cell r="M986">
            <v>119</v>
          </cell>
          <cell r="N986">
            <v>37214</v>
          </cell>
          <cell r="Q986" t="str">
            <v>Supriyanto</v>
          </cell>
          <cell r="R986" t="str">
            <v>-</v>
          </cell>
          <cell r="S986" t="str">
            <v>-</v>
          </cell>
          <cell r="T986" t="str">
            <v>-</v>
          </cell>
          <cell r="U986" t="str">
            <v>-</v>
          </cell>
          <cell r="AC986" t="str">
            <v>2001-113</v>
          </cell>
        </row>
        <row r="987">
          <cell r="A987">
            <v>983</v>
          </cell>
          <cell r="B987" t="str">
            <v>SANTA FE ENERGY RESOURCES (JABUNG) LTD.</v>
          </cell>
          <cell r="C987" t="str">
            <v>cps geragai</v>
          </cell>
          <cell r="F987" t="str">
            <v>Sep Gas</v>
          </cell>
          <cell r="G987" t="str">
            <v>AB-03</v>
          </cell>
          <cell r="J987">
            <v>37210</v>
          </cell>
          <cell r="K987" t="str">
            <v>6.25-6.30</v>
          </cell>
          <cell r="L987">
            <v>155</v>
          </cell>
          <cell r="M987">
            <v>106</v>
          </cell>
          <cell r="N987">
            <v>37214</v>
          </cell>
          <cell r="Q987" t="str">
            <v>Supriyanto</v>
          </cell>
          <cell r="R987" t="str">
            <v>-</v>
          </cell>
          <cell r="S987" t="str">
            <v>-</v>
          </cell>
          <cell r="T987" t="str">
            <v>-</v>
          </cell>
          <cell r="U987" t="str">
            <v>-</v>
          </cell>
          <cell r="AC987" t="str">
            <v>2001-113</v>
          </cell>
        </row>
        <row r="988">
          <cell r="A988">
            <v>984</v>
          </cell>
          <cell r="B988" t="str">
            <v>SANTA FE ENERGY RESOURCES (JABUNG) LTD.</v>
          </cell>
          <cell r="C988" t="str">
            <v>cps geragai</v>
          </cell>
          <cell r="F988" t="str">
            <v>Sep Gas</v>
          </cell>
          <cell r="G988" t="str">
            <v>GPTC-010</v>
          </cell>
          <cell r="J988">
            <v>37210</v>
          </cell>
          <cell r="K988" t="str">
            <v>6.40-6.45</v>
          </cell>
          <cell r="L988">
            <v>540</v>
          </cell>
          <cell r="M988">
            <v>113</v>
          </cell>
          <cell r="N988">
            <v>37214</v>
          </cell>
          <cell r="Q988" t="str">
            <v>Supriyanto</v>
          </cell>
          <cell r="R988" t="str">
            <v>-</v>
          </cell>
          <cell r="S988" t="str">
            <v>-</v>
          </cell>
          <cell r="T988" t="str">
            <v>-</v>
          </cell>
          <cell r="U988" t="str">
            <v>-</v>
          </cell>
          <cell r="AC988" t="str">
            <v>2001-113</v>
          </cell>
        </row>
        <row r="989">
          <cell r="A989">
            <v>985</v>
          </cell>
          <cell r="B989" t="str">
            <v>SANTA FE ENERGY RESOURCES (JABUNG) LTD.</v>
          </cell>
          <cell r="C989" t="str">
            <v>cps geragai</v>
          </cell>
          <cell r="F989" t="str">
            <v>Sep Gas</v>
          </cell>
          <cell r="G989" t="str">
            <v>CLI-13</v>
          </cell>
          <cell r="J989">
            <v>37210</v>
          </cell>
          <cell r="K989" t="str">
            <v>650-6.55</v>
          </cell>
          <cell r="L989">
            <v>56</v>
          </cell>
          <cell r="M989">
            <v>126</v>
          </cell>
          <cell r="N989">
            <v>37214</v>
          </cell>
          <cell r="Q989" t="str">
            <v>Supriyanto</v>
          </cell>
          <cell r="R989" t="str">
            <v>-</v>
          </cell>
          <cell r="S989" t="str">
            <v>-</v>
          </cell>
          <cell r="T989" t="str">
            <v>-</v>
          </cell>
          <cell r="U989" t="str">
            <v>-</v>
          </cell>
          <cell r="AC989" t="str">
            <v>2001-113</v>
          </cell>
        </row>
        <row r="990">
          <cell r="A990">
            <v>986</v>
          </cell>
          <cell r="B990" t="str">
            <v>SANTA FE ENERGY RESOURCES (JABUNG) LTD.</v>
          </cell>
          <cell r="C990" t="str">
            <v>cps geragai</v>
          </cell>
          <cell r="F990" t="str">
            <v>Sep Gas</v>
          </cell>
          <cell r="G990" t="str">
            <v>RFL-12</v>
          </cell>
          <cell r="J990">
            <v>37210</v>
          </cell>
          <cell r="K990" t="str">
            <v>7.00-7.05</v>
          </cell>
          <cell r="L990">
            <v>156</v>
          </cell>
          <cell r="M990">
            <v>101</v>
          </cell>
          <cell r="N990">
            <v>37214</v>
          </cell>
          <cell r="Q990" t="str">
            <v>Supriyanto</v>
          </cell>
          <cell r="R990" t="str">
            <v>-</v>
          </cell>
          <cell r="S990" t="str">
            <v>-</v>
          </cell>
          <cell r="T990" t="str">
            <v>-</v>
          </cell>
          <cell r="U990" t="str">
            <v>-</v>
          </cell>
          <cell r="AC990" t="str">
            <v>2001-113</v>
          </cell>
        </row>
        <row r="991">
          <cell r="A991">
            <v>987</v>
          </cell>
          <cell r="B991" t="str">
            <v>SANTA FE ENERGY RESOURCES (JABUNG) LTD.</v>
          </cell>
          <cell r="C991" t="str">
            <v>cps geragai</v>
          </cell>
          <cell r="F991" t="str">
            <v>Sep Gas</v>
          </cell>
          <cell r="G991" t="str">
            <v>RFL-060</v>
          </cell>
          <cell r="J991">
            <v>37210</v>
          </cell>
          <cell r="K991" t="str">
            <v>7.25-7.30</v>
          </cell>
          <cell r="L991">
            <v>1</v>
          </cell>
          <cell r="M991">
            <v>80</v>
          </cell>
          <cell r="N991">
            <v>37214</v>
          </cell>
          <cell r="Q991" t="str">
            <v>Supriyanto</v>
          </cell>
          <cell r="R991" t="str">
            <v>-</v>
          </cell>
          <cell r="S991" t="str">
            <v>-</v>
          </cell>
          <cell r="T991" t="str">
            <v>-</v>
          </cell>
          <cell r="U991" t="str">
            <v>-</v>
          </cell>
          <cell r="AC991" t="str">
            <v>2001-113</v>
          </cell>
        </row>
        <row r="992">
          <cell r="A992">
            <v>988</v>
          </cell>
          <cell r="B992" t="str">
            <v>SANTA FE ENERGY RESOURCES (JABUNG) LTD.</v>
          </cell>
          <cell r="C992" t="str">
            <v>cps geragai</v>
          </cell>
          <cell r="F992" t="str">
            <v>Sep Gas</v>
          </cell>
          <cell r="G992" t="str">
            <v>A-0099</v>
          </cell>
          <cell r="J992">
            <v>37210</v>
          </cell>
          <cell r="K992" t="str">
            <v>7.55-8.00</v>
          </cell>
          <cell r="L992">
            <v>310</v>
          </cell>
          <cell r="M992">
            <v>38</v>
          </cell>
          <cell r="N992">
            <v>37214</v>
          </cell>
          <cell r="Q992" t="str">
            <v>Supriyanto</v>
          </cell>
          <cell r="R992" t="str">
            <v>-</v>
          </cell>
          <cell r="S992" t="str">
            <v>-</v>
          </cell>
          <cell r="T992" t="str">
            <v>-</v>
          </cell>
          <cell r="U992" t="str">
            <v>-</v>
          </cell>
          <cell r="AC992" t="str">
            <v>2001-113</v>
          </cell>
        </row>
        <row r="993">
          <cell r="A993">
            <v>989</v>
          </cell>
          <cell r="B993" t="str">
            <v>SANTA FE ENERGY RESOURCES (JABUNG) LTD.</v>
          </cell>
          <cell r="C993" t="str">
            <v>cps geragai</v>
          </cell>
          <cell r="F993" t="str">
            <v>Sep Gas</v>
          </cell>
          <cell r="G993" t="str">
            <v>CLI-0045</v>
          </cell>
          <cell r="J993">
            <v>37210</v>
          </cell>
          <cell r="K993" t="str">
            <v>8.15-8.20</v>
          </cell>
          <cell r="L993">
            <v>256</v>
          </cell>
          <cell r="M993">
            <v>81</v>
          </cell>
          <cell r="N993">
            <v>37214</v>
          </cell>
          <cell r="Q993" t="str">
            <v>Supriyanto</v>
          </cell>
          <cell r="R993" t="str">
            <v>-</v>
          </cell>
          <cell r="S993" t="str">
            <v>-</v>
          </cell>
          <cell r="T993" t="str">
            <v>-</v>
          </cell>
          <cell r="U993" t="str">
            <v>-</v>
          </cell>
          <cell r="AC993" t="str">
            <v>2001-113</v>
          </cell>
        </row>
        <row r="994">
          <cell r="A994">
            <v>990</v>
          </cell>
          <cell r="B994" t="str">
            <v>SANTA FE ENERGY RESOURCES (JABUNG) LTD.</v>
          </cell>
          <cell r="C994" t="str">
            <v>cps geragai</v>
          </cell>
          <cell r="F994" t="str">
            <v>Sep Liq</v>
          </cell>
          <cell r="G994" t="str">
            <v>RFL-04</v>
          </cell>
          <cell r="J994">
            <v>37209</v>
          </cell>
          <cell r="K994" t="str">
            <v>16.50-17.00</v>
          </cell>
          <cell r="L994">
            <v>538</v>
          </cell>
          <cell r="M994">
            <v>111</v>
          </cell>
          <cell r="N994">
            <v>37214</v>
          </cell>
          <cell r="Q994" t="str">
            <v>Supriyanto</v>
          </cell>
          <cell r="R994" t="str">
            <v>-</v>
          </cell>
          <cell r="S994" t="str">
            <v>-</v>
          </cell>
          <cell r="T994" t="str">
            <v>-</v>
          </cell>
          <cell r="U994" t="str">
            <v>-</v>
          </cell>
          <cell r="AC994" t="str">
            <v>2001-113</v>
          </cell>
        </row>
        <row r="995">
          <cell r="A995">
            <v>991</v>
          </cell>
          <cell r="B995" t="str">
            <v>SANTA FE ENERGY RESOURCES (JABUNG) LTD.</v>
          </cell>
          <cell r="C995" t="str">
            <v>cps geragai</v>
          </cell>
          <cell r="F995" t="str">
            <v>Sep Liq</v>
          </cell>
          <cell r="G995" t="str">
            <v>RFL-10</v>
          </cell>
          <cell r="J995">
            <v>37209</v>
          </cell>
          <cell r="K995" t="str">
            <v>17.10-17.25</v>
          </cell>
          <cell r="L995">
            <v>150</v>
          </cell>
          <cell r="M995">
            <v>107</v>
          </cell>
          <cell r="N995">
            <v>37214</v>
          </cell>
          <cell r="Q995" t="str">
            <v>Supriyanto</v>
          </cell>
          <cell r="R995" t="str">
            <v>-</v>
          </cell>
          <cell r="S995" t="str">
            <v>-</v>
          </cell>
          <cell r="T995" t="str">
            <v>-</v>
          </cell>
          <cell r="U995" t="str">
            <v>-</v>
          </cell>
          <cell r="AC995" t="str">
            <v>2001-113</v>
          </cell>
        </row>
        <row r="996">
          <cell r="A996">
            <v>992</v>
          </cell>
          <cell r="B996" t="str">
            <v>SANTA FE ENERGY RESOURCES (JABUNG) LTD.</v>
          </cell>
          <cell r="C996" t="str">
            <v>cps geragai</v>
          </cell>
          <cell r="F996" t="str">
            <v>Sep Liq</v>
          </cell>
          <cell r="G996" t="str">
            <v>RFL-15</v>
          </cell>
          <cell r="J996">
            <v>37210</v>
          </cell>
          <cell r="K996" t="str">
            <v>5.50-6.00</v>
          </cell>
          <cell r="L996">
            <v>126</v>
          </cell>
          <cell r="M996">
            <v>144</v>
          </cell>
          <cell r="N996">
            <v>37214</v>
          </cell>
          <cell r="Q996" t="str">
            <v>Supriyanto</v>
          </cell>
          <cell r="R996" t="str">
            <v>-</v>
          </cell>
          <cell r="S996" t="str">
            <v>-</v>
          </cell>
          <cell r="T996" t="str">
            <v>-</v>
          </cell>
          <cell r="U996" t="str">
            <v>-</v>
          </cell>
          <cell r="V996" t="str">
            <v>16/05/2002</v>
          </cell>
          <cell r="W996" t="str">
            <v>SP</v>
          </cell>
          <cell r="AC996" t="str">
            <v>2001-113</v>
          </cell>
        </row>
        <row r="997">
          <cell r="A997">
            <v>993</v>
          </cell>
          <cell r="B997" t="str">
            <v>SANTA FE ENERGY RESOURCES (JABUNG) LTD.</v>
          </cell>
          <cell r="C997" t="str">
            <v>cps geragai</v>
          </cell>
          <cell r="F997" t="str">
            <v>Sep Liq</v>
          </cell>
          <cell r="G997" t="str">
            <v>RFL-26</v>
          </cell>
          <cell r="J997">
            <v>37210</v>
          </cell>
          <cell r="K997" t="str">
            <v>6.05-6.15</v>
          </cell>
          <cell r="L997">
            <v>129</v>
          </cell>
          <cell r="M997">
            <v>96</v>
          </cell>
          <cell r="N997">
            <v>37214</v>
          </cell>
          <cell r="Q997" t="str">
            <v>Supriyanto</v>
          </cell>
          <cell r="R997" t="str">
            <v>-</v>
          </cell>
          <cell r="S997" t="str">
            <v>-</v>
          </cell>
          <cell r="T997" t="str">
            <v>-</v>
          </cell>
          <cell r="U997" t="str">
            <v>-</v>
          </cell>
          <cell r="AC997" t="str">
            <v>2001-113</v>
          </cell>
        </row>
        <row r="998">
          <cell r="A998">
            <v>994</v>
          </cell>
          <cell r="B998" t="str">
            <v>SANTA FE ENERGY RESOURCES (JABUNG) LTD.</v>
          </cell>
          <cell r="C998" t="str">
            <v>cps geragai</v>
          </cell>
          <cell r="F998" t="str">
            <v>Sep Liq</v>
          </cell>
          <cell r="G998" t="str">
            <v>RFL-13</v>
          </cell>
          <cell r="J998">
            <v>37210</v>
          </cell>
          <cell r="K998" t="str">
            <v>6.17-6.35</v>
          </cell>
          <cell r="L998">
            <v>260</v>
          </cell>
          <cell r="M998">
            <v>204</v>
          </cell>
          <cell r="N998">
            <v>37214</v>
          </cell>
          <cell r="Q998" t="str">
            <v>Supriyanto</v>
          </cell>
          <cell r="R998" t="str">
            <v>-</v>
          </cell>
          <cell r="S998" t="str">
            <v>-</v>
          </cell>
          <cell r="T998" t="str">
            <v>-</v>
          </cell>
          <cell r="U998" t="str">
            <v>-</v>
          </cell>
          <cell r="AC998" t="str">
            <v>2001-113</v>
          </cell>
        </row>
        <row r="999">
          <cell r="A999">
            <v>995</v>
          </cell>
          <cell r="B999" t="str">
            <v>SANTA FE ENERGY RESOURCES (JABUNG) LTD.</v>
          </cell>
          <cell r="C999" t="str">
            <v>cps geragai</v>
          </cell>
          <cell r="F999" t="str">
            <v>Sep Liq</v>
          </cell>
          <cell r="G999" t="str">
            <v>RFL-03</v>
          </cell>
          <cell r="J999">
            <v>37210</v>
          </cell>
          <cell r="K999" t="str">
            <v>6.55-7.15</v>
          </cell>
          <cell r="L999">
            <v>290</v>
          </cell>
          <cell r="M999">
            <v>34</v>
          </cell>
          <cell r="N999">
            <v>37214</v>
          </cell>
          <cell r="Q999" t="str">
            <v>Supriyanto</v>
          </cell>
          <cell r="R999" t="str">
            <v>-</v>
          </cell>
          <cell r="S999" t="str">
            <v>-</v>
          </cell>
          <cell r="T999" t="str">
            <v>-</v>
          </cell>
          <cell r="U999" t="str">
            <v>-</v>
          </cell>
          <cell r="AC999" t="str">
            <v>2001-113</v>
          </cell>
        </row>
        <row r="1000">
          <cell r="A1000">
            <v>996</v>
          </cell>
          <cell r="B1000" t="str">
            <v>SANTA FE ENERGY RESOURCES (JABUNG) LTD.</v>
          </cell>
          <cell r="C1000" t="str">
            <v>cps geragai</v>
          </cell>
          <cell r="F1000" t="str">
            <v>Sep Liq</v>
          </cell>
          <cell r="G1000" t="str">
            <v>RFL-11</v>
          </cell>
          <cell r="J1000">
            <v>37210</v>
          </cell>
          <cell r="K1000" t="str">
            <v>7.20-7.25</v>
          </cell>
          <cell r="L1000">
            <v>7.5</v>
          </cell>
          <cell r="M1000">
            <v>110</v>
          </cell>
          <cell r="N1000">
            <v>37214</v>
          </cell>
          <cell r="Q1000" t="str">
            <v>Supriyanto</v>
          </cell>
          <cell r="R1000" t="str">
            <v>-</v>
          </cell>
          <cell r="S1000" t="str">
            <v>-</v>
          </cell>
          <cell r="T1000" t="str">
            <v>-</v>
          </cell>
          <cell r="U1000" t="str">
            <v>-</v>
          </cell>
          <cell r="AC1000" t="str">
            <v>2001-113</v>
          </cell>
        </row>
        <row r="1001">
          <cell r="A1001">
            <v>997</v>
          </cell>
          <cell r="B1001" t="str">
            <v>SANTA FE ENERGY RESOURCES (JABUNG) LTD.</v>
          </cell>
          <cell r="C1001" t="str">
            <v>cps geragai</v>
          </cell>
          <cell r="F1001" t="str">
            <v>Sep Liq</v>
          </cell>
          <cell r="G1001" t="str">
            <v>UCL-001</v>
          </cell>
          <cell r="J1001">
            <v>37210</v>
          </cell>
          <cell r="K1001" t="str">
            <v>7.30-7.45</v>
          </cell>
          <cell r="L1001">
            <v>542</v>
          </cell>
          <cell r="M1001">
            <v>117</v>
          </cell>
          <cell r="N1001">
            <v>37214</v>
          </cell>
          <cell r="Q1001" t="str">
            <v>Supriyanto</v>
          </cell>
          <cell r="R1001" t="str">
            <v>-</v>
          </cell>
          <cell r="S1001" t="str">
            <v>-</v>
          </cell>
          <cell r="T1001" t="str">
            <v>-</v>
          </cell>
          <cell r="U1001" t="str">
            <v>-</v>
          </cell>
          <cell r="AC1001" t="str">
            <v>2001-113</v>
          </cell>
        </row>
        <row r="1002">
          <cell r="A1002">
            <v>998</v>
          </cell>
          <cell r="B1002" t="str">
            <v>SANTA FE ENERGY RESOURCES (JABUNG) LTD.</v>
          </cell>
          <cell r="C1002" t="str">
            <v>cps geragai</v>
          </cell>
          <cell r="F1002" t="str">
            <v>Sep Liq</v>
          </cell>
          <cell r="G1002" t="str">
            <v>GPTC-B-69</v>
          </cell>
          <cell r="J1002">
            <v>37210</v>
          </cell>
          <cell r="K1002" t="str">
            <v>9.35-9.40</v>
          </cell>
          <cell r="L1002">
            <v>35</v>
          </cell>
          <cell r="M1002">
            <v>125</v>
          </cell>
          <cell r="N1002">
            <v>37214</v>
          </cell>
          <cell r="Q1002" t="str">
            <v>Supriyanto</v>
          </cell>
          <cell r="R1002" t="str">
            <v>-</v>
          </cell>
          <cell r="S1002" t="str">
            <v>-</v>
          </cell>
          <cell r="T1002" t="str">
            <v>-</v>
          </cell>
          <cell r="U1002" t="str">
            <v>-</v>
          </cell>
          <cell r="AC1002" t="str">
            <v>2001-113</v>
          </cell>
        </row>
        <row r="1003">
          <cell r="A1003">
            <v>999</v>
          </cell>
          <cell r="B1003" t="str">
            <v>SANTA FE ENERGY RESOURCES (JABUNG) LTD.</v>
          </cell>
          <cell r="C1003" t="str">
            <v>cps geragai</v>
          </cell>
          <cell r="F1003" t="str">
            <v>Sep Liq</v>
          </cell>
          <cell r="G1003" t="str">
            <v>RFL-09</v>
          </cell>
          <cell r="J1003">
            <v>37210</v>
          </cell>
          <cell r="K1003" t="str">
            <v>7.40-7.55</v>
          </cell>
          <cell r="L1003">
            <v>150</v>
          </cell>
          <cell r="M1003">
            <v>106</v>
          </cell>
          <cell r="N1003">
            <v>37214</v>
          </cell>
          <cell r="Q1003" t="str">
            <v>Supriyanto</v>
          </cell>
          <cell r="R1003" t="str">
            <v>-</v>
          </cell>
          <cell r="S1003" t="str">
            <v>-</v>
          </cell>
          <cell r="T1003" t="str">
            <v>-</v>
          </cell>
          <cell r="U1003" t="str">
            <v>-</v>
          </cell>
          <cell r="V1003" t="str">
            <v>16/05/2002</v>
          </cell>
          <cell r="W1003" t="str">
            <v>SP</v>
          </cell>
          <cell r="AC1003" t="str">
            <v>2001-113</v>
          </cell>
        </row>
        <row r="1004">
          <cell r="A1004">
            <v>1000</v>
          </cell>
          <cell r="B1004" t="str">
            <v>SANTA FE ENERGY RESOURCES (JABUNG) LTD.</v>
          </cell>
          <cell r="C1004" t="str">
            <v>cps geragai</v>
          </cell>
          <cell r="F1004" t="str">
            <v>Sep Liq</v>
          </cell>
          <cell r="G1004" t="str">
            <v>CLI-0113</v>
          </cell>
          <cell r="J1004">
            <v>37210</v>
          </cell>
          <cell r="K1004" t="str">
            <v>9.45-9.55</v>
          </cell>
          <cell r="L1004">
            <v>14</v>
          </cell>
          <cell r="M1004">
            <v>85.5</v>
          </cell>
          <cell r="N1004">
            <v>37214</v>
          </cell>
          <cell r="Q1004" t="str">
            <v>Supriyanto</v>
          </cell>
          <cell r="R1004" t="str">
            <v>-</v>
          </cell>
          <cell r="S1004" t="str">
            <v>-</v>
          </cell>
          <cell r="T1004" t="str">
            <v>-</v>
          </cell>
          <cell r="U1004" t="str">
            <v>-</v>
          </cell>
          <cell r="AC1004" t="str">
            <v>2001-113</v>
          </cell>
        </row>
        <row r="1005">
          <cell r="A1005">
            <v>1001</v>
          </cell>
          <cell r="B1005" t="str">
            <v>DEVON ENERGY JABUNG LTD.</v>
          </cell>
          <cell r="C1005" t="str">
            <v>GEMAH COMPOSITE FOR RHEOLOGY TEST</v>
          </cell>
          <cell r="D1005" t="str">
            <v>GEMAH</v>
          </cell>
          <cell r="F1005" t="str">
            <v>Sep Liq</v>
          </cell>
          <cell r="G1005" t="str">
            <v>A-12464</v>
          </cell>
          <cell r="L1005">
            <v>118</v>
          </cell>
          <cell r="M1005">
            <v>134</v>
          </cell>
          <cell r="N1005">
            <v>37217</v>
          </cell>
          <cell r="Q1005" t="str">
            <v>DJ/BS</v>
          </cell>
          <cell r="R1005" t="str">
            <v>-</v>
          </cell>
          <cell r="S1005" t="str">
            <v>-</v>
          </cell>
          <cell r="T1005" t="str">
            <v>Corelab</v>
          </cell>
          <cell r="U1005" t="str">
            <v>-</v>
          </cell>
          <cell r="AC1005" t="str">
            <v>2001-114</v>
          </cell>
        </row>
        <row r="1006">
          <cell r="A1006">
            <v>1002</v>
          </cell>
          <cell r="B1006" t="str">
            <v>DEVON ENERGY JABUNG LTD.</v>
          </cell>
          <cell r="C1006" t="str">
            <v>GEMAH COMPOSITE FOR RHEOLOGY TEST</v>
          </cell>
          <cell r="D1006" t="str">
            <v>GEMAH</v>
          </cell>
          <cell r="F1006" t="str">
            <v>Sep Liq</v>
          </cell>
          <cell r="G1006" t="str">
            <v>A-12454</v>
          </cell>
          <cell r="L1006">
            <v>118</v>
          </cell>
          <cell r="M1006">
            <v>134</v>
          </cell>
          <cell r="N1006">
            <v>37217</v>
          </cell>
          <cell r="Q1006" t="str">
            <v>DJ/BS</v>
          </cell>
          <cell r="R1006" t="str">
            <v>-</v>
          </cell>
          <cell r="S1006" t="str">
            <v>-</v>
          </cell>
          <cell r="T1006" t="str">
            <v>Corelab</v>
          </cell>
          <cell r="U1006" t="str">
            <v>-</v>
          </cell>
          <cell r="AC1006" t="str">
            <v>2001-114</v>
          </cell>
        </row>
        <row r="1007">
          <cell r="A1007">
            <v>1003</v>
          </cell>
          <cell r="B1007" t="str">
            <v>DEVON ENERGY JABUNG LTD.</v>
          </cell>
          <cell r="C1007" t="str">
            <v>GEMAH COMPOSITE FOR RHEOLOGY TEST</v>
          </cell>
          <cell r="D1007" t="str">
            <v>GEMAH</v>
          </cell>
          <cell r="F1007" t="str">
            <v>Sep Liq</v>
          </cell>
          <cell r="G1007" t="str">
            <v>A12546</v>
          </cell>
          <cell r="L1007">
            <v>118</v>
          </cell>
          <cell r="M1007">
            <v>134</v>
          </cell>
          <cell r="N1007">
            <v>37217</v>
          </cell>
          <cell r="Q1007" t="str">
            <v>DJ/BS</v>
          </cell>
          <cell r="R1007" t="str">
            <v>-</v>
          </cell>
          <cell r="S1007" t="str">
            <v>-</v>
          </cell>
          <cell r="T1007" t="str">
            <v>Corelab</v>
          </cell>
          <cell r="U1007" t="str">
            <v>-</v>
          </cell>
          <cell r="AC1007" t="str">
            <v>2001-114</v>
          </cell>
        </row>
        <row r="1008">
          <cell r="A1008">
            <v>1004</v>
          </cell>
          <cell r="B1008" t="str">
            <v>DEVON ENERGY JABUNG LTD.</v>
          </cell>
          <cell r="C1008" t="str">
            <v>GEMAH COMPOSITE FOR RHEOLOGY TEST</v>
          </cell>
          <cell r="D1008" t="str">
            <v>GEMAH</v>
          </cell>
          <cell r="F1008" t="str">
            <v>Sep Liq</v>
          </cell>
          <cell r="G1008" t="str">
            <v>A9015</v>
          </cell>
          <cell r="L1008">
            <v>130</v>
          </cell>
          <cell r="M1008">
            <v>0</v>
          </cell>
          <cell r="N1008">
            <v>37217</v>
          </cell>
          <cell r="Q1008" t="str">
            <v>DJ/BS</v>
          </cell>
          <cell r="R1008" t="str">
            <v>-</v>
          </cell>
          <cell r="S1008" t="str">
            <v>-</v>
          </cell>
          <cell r="T1008" t="str">
            <v>Corelab</v>
          </cell>
          <cell r="U1008" t="str">
            <v>-</v>
          </cell>
          <cell r="AC1008" t="str">
            <v>2001-114</v>
          </cell>
        </row>
        <row r="1009">
          <cell r="A1009">
            <v>1005</v>
          </cell>
          <cell r="B1009" t="str">
            <v>DEVON ENERGY JABUNG LTD.</v>
          </cell>
          <cell r="C1009" t="str">
            <v>GEMAH COMPOSITE FOR RHEOLOGY TEST</v>
          </cell>
          <cell r="D1009" t="str">
            <v>GEMAH</v>
          </cell>
          <cell r="F1009" t="str">
            <v>Sep Liq</v>
          </cell>
          <cell r="G1009" t="str">
            <v>A-12540</v>
          </cell>
          <cell r="L1009">
            <v>130</v>
          </cell>
          <cell r="M1009">
            <v>0</v>
          </cell>
          <cell r="N1009">
            <v>37217</v>
          </cell>
          <cell r="Q1009" t="str">
            <v>DJ/BS</v>
          </cell>
          <cell r="R1009" t="str">
            <v>-</v>
          </cell>
          <cell r="S1009" t="str">
            <v>-</v>
          </cell>
          <cell r="T1009" t="str">
            <v>Corelab</v>
          </cell>
          <cell r="U1009" t="str">
            <v>-</v>
          </cell>
          <cell r="AC1009" t="str">
            <v>2001-114</v>
          </cell>
        </row>
        <row r="1010">
          <cell r="A1010">
            <v>1006</v>
          </cell>
          <cell r="B1010" t="str">
            <v>DEVON ENERGY JABUNG LTD.</v>
          </cell>
          <cell r="C1010" t="str">
            <v>GEMAH COMPOSITE FOR RHEOLOGY TEST</v>
          </cell>
          <cell r="D1010" t="str">
            <v>GEMAH</v>
          </cell>
          <cell r="F1010" t="str">
            <v>Sep Liq</v>
          </cell>
          <cell r="G1010" t="str">
            <v>A-12494</v>
          </cell>
          <cell r="L1010">
            <v>130</v>
          </cell>
          <cell r="M1010">
            <v>0</v>
          </cell>
          <cell r="N1010">
            <v>37217</v>
          </cell>
          <cell r="Q1010" t="str">
            <v>DJ/BS</v>
          </cell>
          <cell r="R1010" t="str">
            <v>-</v>
          </cell>
          <cell r="S1010" t="str">
            <v>-</v>
          </cell>
          <cell r="T1010" t="str">
            <v>Corelab</v>
          </cell>
          <cell r="U1010" t="str">
            <v>-</v>
          </cell>
          <cell r="AC1010" t="str">
            <v>2001-114</v>
          </cell>
        </row>
        <row r="1011">
          <cell r="A1011">
            <v>1007</v>
          </cell>
          <cell r="B1011" t="str">
            <v>DEVON ENERGY JABUNG LTD.</v>
          </cell>
          <cell r="C1011" t="str">
            <v>GEMAH COMPOSITE FOR RHEOLOGY TEST</v>
          </cell>
          <cell r="D1011" t="str">
            <v>GEMAH</v>
          </cell>
          <cell r="F1011" t="str">
            <v>Sep Liq</v>
          </cell>
          <cell r="G1011" t="str">
            <v>A-12517</v>
          </cell>
          <cell r="L1011">
            <v>60</v>
          </cell>
          <cell r="M1011">
            <v>140</v>
          </cell>
          <cell r="N1011">
            <v>37217</v>
          </cell>
          <cell r="Q1011" t="str">
            <v>DJ/BS</v>
          </cell>
          <cell r="R1011" t="str">
            <v>-</v>
          </cell>
          <cell r="S1011" t="str">
            <v>-</v>
          </cell>
          <cell r="T1011" t="str">
            <v>Corelab</v>
          </cell>
          <cell r="U1011" t="str">
            <v>-</v>
          </cell>
          <cell r="AC1011" t="str">
            <v>2001-114</v>
          </cell>
        </row>
        <row r="1012">
          <cell r="A1012">
            <v>1008</v>
          </cell>
          <cell r="B1012" t="str">
            <v>DEVON ENERGY JABUNG LTD.</v>
          </cell>
          <cell r="C1012" t="str">
            <v>GEMAH COMPOSITE FOR RHEOLOGY TEST</v>
          </cell>
          <cell r="D1012" t="str">
            <v>GEMAH</v>
          </cell>
          <cell r="F1012" t="str">
            <v>Sep Liq</v>
          </cell>
          <cell r="G1012" t="str">
            <v>A-16468</v>
          </cell>
          <cell r="L1012">
            <v>60</v>
          </cell>
          <cell r="M1012">
            <v>140</v>
          </cell>
          <cell r="N1012">
            <v>37217</v>
          </cell>
          <cell r="Q1012" t="str">
            <v>DJ/BS</v>
          </cell>
          <cell r="R1012" t="str">
            <v>-</v>
          </cell>
          <cell r="S1012" t="str">
            <v>-</v>
          </cell>
          <cell r="T1012" t="str">
            <v>Corelab</v>
          </cell>
          <cell r="U1012" t="str">
            <v>-</v>
          </cell>
          <cell r="AC1012" t="str">
            <v>2001-114</v>
          </cell>
        </row>
        <row r="1013">
          <cell r="A1013">
            <v>1009</v>
          </cell>
          <cell r="B1013" t="str">
            <v>DEVON ENERGY JABUNG LTD.</v>
          </cell>
          <cell r="C1013" t="str">
            <v>GEMAH COMPOSITE FOR RHEOLOGY TEST</v>
          </cell>
          <cell r="D1013" t="str">
            <v>GEMAH</v>
          </cell>
          <cell r="F1013" t="str">
            <v>Sep Liq</v>
          </cell>
          <cell r="G1013" t="str">
            <v>A-11057</v>
          </cell>
          <cell r="L1013">
            <v>60</v>
          </cell>
          <cell r="M1013">
            <v>140</v>
          </cell>
          <cell r="N1013">
            <v>37217</v>
          </cell>
          <cell r="Q1013" t="str">
            <v>DJ/BS</v>
          </cell>
          <cell r="R1013" t="str">
            <v>-</v>
          </cell>
          <cell r="S1013" t="str">
            <v>-</v>
          </cell>
          <cell r="T1013" t="str">
            <v>Corelab</v>
          </cell>
          <cell r="U1013" t="str">
            <v>-</v>
          </cell>
          <cell r="AC1013" t="str">
            <v>2001-114</v>
          </cell>
        </row>
        <row r="1014">
          <cell r="A1014">
            <v>1010</v>
          </cell>
          <cell r="B1014" t="str">
            <v>DEVON ENERGY JABUNG LTD.</v>
          </cell>
          <cell r="C1014" t="str">
            <v>GEMAH COMPOSITE FOR RHEOLOGY TEST</v>
          </cell>
          <cell r="D1014" t="str">
            <v>GEMAH</v>
          </cell>
          <cell r="F1014" t="str">
            <v>Sep Water</v>
          </cell>
          <cell r="G1014" t="str">
            <v>12 -ea jerrican</v>
          </cell>
          <cell r="L1014" t="str">
            <v>Ambient</v>
          </cell>
          <cell r="M1014">
            <v>0</v>
          </cell>
          <cell r="N1014">
            <v>37217</v>
          </cell>
          <cell r="Q1014" t="str">
            <v>DJ/BS</v>
          </cell>
          <cell r="R1014" t="str">
            <v>-</v>
          </cell>
          <cell r="S1014" t="str">
            <v>-</v>
          </cell>
          <cell r="T1014" t="str">
            <v>Corelab</v>
          </cell>
          <cell r="U1014" t="str">
            <v>-</v>
          </cell>
          <cell r="AC1014" t="str">
            <v>2001-114</v>
          </cell>
        </row>
        <row r="1015">
          <cell r="A1015">
            <v>1011</v>
          </cell>
          <cell r="B1015" t="str">
            <v>BP INDONESIA</v>
          </cell>
          <cell r="C1015" t="str">
            <v>MB Unit</v>
          </cell>
          <cell r="F1015" t="str">
            <v>Sep Liq</v>
          </cell>
          <cell r="L1015">
            <v>60</v>
          </cell>
          <cell r="M1015">
            <v>90</v>
          </cell>
          <cell r="N1015">
            <v>37217</v>
          </cell>
          <cell r="Q1015" t="str">
            <v>SP</v>
          </cell>
          <cell r="S1015" t="str">
            <v>Upper</v>
          </cell>
          <cell r="T1015" t="str">
            <v>Client</v>
          </cell>
          <cell r="AB1015" t="str">
            <v>Transferred (27-Nov-01)</v>
          </cell>
          <cell r="AC1015" t="str">
            <v>2001-115</v>
          </cell>
        </row>
        <row r="1016">
          <cell r="A1016">
            <v>1012</v>
          </cell>
          <cell r="B1016" t="str">
            <v>BP INDONESIA</v>
          </cell>
          <cell r="C1016" t="str">
            <v>MB Unit</v>
          </cell>
          <cell r="F1016" t="str">
            <v>Sep Liq</v>
          </cell>
          <cell r="L1016">
            <v>60</v>
          </cell>
          <cell r="M1016">
            <v>90</v>
          </cell>
          <cell r="N1016">
            <v>37217</v>
          </cell>
          <cell r="Q1016" t="str">
            <v>SP</v>
          </cell>
          <cell r="S1016" t="str">
            <v>Lower</v>
          </cell>
          <cell r="T1016" t="str">
            <v>Client</v>
          </cell>
          <cell r="AB1016" t="str">
            <v>Transferred (27-Nov-01)</v>
          </cell>
          <cell r="AC1016" t="str">
            <v>2001-115</v>
          </cell>
        </row>
        <row r="1017">
          <cell r="A1017">
            <v>1013</v>
          </cell>
          <cell r="B1017" t="str">
            <v>CONOCO INDONESIA INC.</v>
          </cell>
          <cell r="C1017" t="str">
            <v>MAMUNG-1</v>
          </cell>
          <cell r="E1017">
            <v>7680</v>
          </cell>
          <cell r="F1017" t="str">
            <v>BHS GAS</v>
          </cell>
          <cell r="L1017">
            <v>4578</v>
          </cell>
          <cell r="M1017">
            <v>264</v>
          </cell>
          <cell r="N1017">
            <v>37219</v>
          </cell>
          <cell r="S1017" t="str">
            <v>MPSR-575</v>
          </cell>
          <cell r="T1017" t="str">
            <v>Schlumberger</v>
          </cell>
          <cell r="AC1017" t="str">
            <v>2001-116</v>
          </cell>
        </row>
        <row r="1018">
          <cell r="A1018">
            <v>1014</v>
          </cell>
          <cell r="B1018" t="str">
            <v>CONOCO INDONESIA INC.</v>
          </cell>
          <cell r="C1018" t="str">
            <v>MAMUNG-1</v>
          </cell>
          <cell r="E1018">
            <v>7680</v>
          </cell>
          <cell r="F1018" t="str">
            <v>BHS GAS</v>
          </cell>
          <cell r="L1018">
            <v>4758</v>
          </cell>
          <cell r="M1018">
            <v>264</v>
          </cell>
          <cell r="N1018">
            <v>37219</v>
          </cell>
          <cell r="S1018" t="str">
            <v>MPSR-577</v>
          </cell>
          <cell r="T1018" t="str">
            <v>Schlumberger</v>
          </cell>
          <cell r="AC1018" t="str">
            <v>2001-116</v>
          </cell>
        </row>
        <row r="1019">
          <cell r="A1019">
            <v>1015</v>
          </cell>
          <cell r="B1019" t="str">
            <v>GULF RESOURCES (KAKAP) LTD.</v>
          </cell>
          <cell r="C1019" t="str">
            <v>Lift Gas,Fuel Gas,sep outlet Gas</v>
          </cell>
          <cell r="F1019" t="str">
            <v>Sep Gas</v>
          </cell>
          <cell r="J1019">
            <v>37200</v>
          </cell>
          <cell r="K1019">
            <v>0.92361111111111116</v>
          </cell>
          <cell r="L1019">
            <v>1130</v>
          </cell>
          <cell r="M1019" t="str">
            <v>118 F</v>
          </cell>
          <cell r="N1019">
            <v>37222</v>
          </cell>
          <cell r="S1019" t="str">
            <v>RFL 017</v>
          </cell>
          <cell r="T1019" t="str">
            <v>Corelab</v>
          </cell>
          <cell r="AC1019" t="str">
            <v>2001-117</v>
          </cell>
        </row>
        <row r="1020">
          <cell r="A1020">
            <v>1016</v>
          </cell>
          <cell r="B1020" t="str">
            <v>GULF RESOURCES (KAKAP) LTD.</v>
          </cell>
          <cell r="C1020" t="str">
            <v>Lift Gas,Fuel Gas,sep outlet Gas</v>
          </cell>
          <cell r="F1020" t="str">
            <v>Sep Gas</v>
          </cell>
          <cell r="J1020">
            <v>37200</v>
          </cell>
          <cell r="K1020">
            <v>0.9375</v>
          </cell>
          <cell r="L1020">
            <v>70</v>
          </cell>
          <cell r="M1020" t="str">
            <v>100 F</v>
          </cell>
          <cell r="N1020">
            <v>37222</v>
          </cell>
          <cell r="S1020" t="str">
            <v>RFL 025</v>
          </cell>
          <cell r="T1020" t="str">
            <v>Corelab</v>
          </cell>
          <cell r="AC1020" t="str">
            <v>2001-117</v>
          </cell>
        </row>
        <row r="1021">
          <cell r="A1021">
            <v>1017</v>
          </cell>
          <cell r="B1021" t="str">
            <v>GULF RESOURCES (KAKAP) LTD.</v>
          </cell>
          <cell r="C1021" t="str">
            <v>Lift Gas,Fuel Gas,sep outlet Gas</v>
          </cell>
          <cell r="F1021" t="str">
            <v>Sep Gas</v>
          </cell>
          <cell r="J1021">
            <v>37200</v>
          </cell>
          <cell r="K1021">
            <v>0.96875</v>
          </cell>
          <cell r="L1021">
            <v>30</v>
          </cell>
          <cell r="M1021" t="str">
            <v>171 F</v>
          </cell>
          <cell r="N1021">
            <v>37222</v>
          </cell>
          <cell r="S1021" t="str">
            <v>RFL 02</v>
          </cell>
          <cell r="T1021" t="str">
            <v>Corelab</v>
          </cell>
          <cell r="AC1021" t="str">
            <v>2001-117</v>
          </cell>
        </row>
        <row r="1022">
          <cell r="A1022">
            <v>1018</v>
          </cell>
          <cell r="B1022" t="str">
            <v>GULF RESOURCES (KAKAP) LTD.</v>
          </cell>
          <cell r="F1022" t="str">
            <v>Sep OIL</v>
          </cell>
          <cell r="N1022">
            <v>37225</v>
          </cell>
          <cell r="S1022" t="str">
            <v>E-53173</v>
          </cell>
          <cell r="T1022" t="str">
            <v>Corelab</v>
          </cell>
          <cell r="AC1022" t="str">
            <v>2001-118</v>
          </cell>
        </row>
        <row r="1023">
          <cell r="A1023">
            <v>1019</v>
          </cell>
          <cell r="B1023" t="str">
            <v>GULF RESOURCES (KAKAP) LTD.</v>
          </cell>
          <cell r="F1023" t="str">
            <v>Sep OIL</v>
          </cell>
          <cell r="N1023">
            <v>37225</v>
          </cell>
          <cell r="S1023" t="str">
            <v>WIA-7575</v>
          </cell>
          <cell r="T1023" t="str">
            <v>Corelab</v>
          </cell>
          <cell r="AC1023" t="str">
            <v>2001-118</v>
          </cell>
        </row>
        <row r="1024">
          <cell r="A1024">
            <v>1020</v>
          </cell>
          <cell r="B1024" t="str">
            <v>GULF RESOURCES (KAKAP) LTD.</v>
          </cell>
          <cell r="F1024" t="str">
            <v>Sep OIL</v>
          </cell>
          <cell r="N1024">
            <v>37225</v>
          </cell>
          <cell r="S1024" t="str">
            <v>WIE-3662</v>
          </cell>
          <cell r="T1024" t="str">
            <v>Corelab</v>
          </cell>
          <cell r="AC1024" t="str">
            <v>2001-118</v>
          </cell>
        </row>
        <row r="1025">
          <cell r="A1025">
            <v>1021</v>
          </cell>
          <cell r="B1025" t="str">
            <v>GULF RESOURCES (KAKAP) LTD.</v>
          </cell>
          <cell r="F1025" t="str">
            <v>Sep OIL</v>
          </cell>
          <cell r="N1025">
            <v>37225</v>
          </cell>
          <cell r="S1025" t="str">
            <v>WIC-3410</v>
          </cell>
          <cell r="T1025" t="str">
            <v>Corelab</v>
          </cell>
          <cell r="AC1025" t="str">
            <v>2001-118</v>
          </cell>
        </row>
        <row r="1026">
          <cell r="A1026">
            <v>1022</v>
          </cell>
          <cell r="B1026" t="str">
            <v>GULF RESOURCES (KAKAP) LTD.</v>
          </cell>
          <cell r="F1026" t="str">
            <v>Sep OIL</v>
          </cell>
          <cell r="N1026">
            <v>37225</v>
          </cell>
          <cell r="S1026">
            <v>85108</v>
          </cell>
          <cell r="T1026" t="str">
            <v>Corelab</v>
          </cell>
          <cell r="AC1026" t="str">
            <v>2001-118</v>
          </cell>
        </row>
        <row r="1027">
          <cell r="A1027">
            <v>1023</v>
          </cell>
          <cell r="B1027" t="str">
            <v>GULF RESOURCES (KAKAP) LTD.</v>
          </cell>
          <cell r="F1027" t="str">
            <v>Sep OIL</v>
          </cell>
          <cell r="N1027">
            <v>37225</v>
          </cell>
          <cell r="S1027" t="str">
            <v>WIC-3304</v>
          </cell>
          <cell r="T1027" t="str">
            <v>Corelab</v>
          </cell>
          <cell r="AC1027" t="str">
            <v>2001-118</v>
          </cell>
        </row>
        <row r="1028">
          <cell r="A1028">
            <v>1024</v>
          </cell>
          <cell r="B1028" t="str">
            <v>CONOCO INDONESIA INC.</v>
          </cell>
          <cell r="C1028" t="str">
            <v>KERISI-4</v>
          </cell>
          <cell r="E1028">
            <v>4933</v>
          </cell>
          <cell r="F1028" t="str">
            <v>BHS GAS</v>
          </cell>
          <cell r="L1028">
            <v>2145</v>
          </cell>
          <cell r="M1028">
            <v>224</v>
          </cell>
          <cell r="N1028">
            <v>37230</v>
          </cell>
          <cell r="Q1028" t="str">
            <v>Bintang Silaen</v>
          </cell>
          <cell r="S1028" t="str">
            <v>MPSR-1177</v>
          </cell>
          <cell r="T1028" t="str">
            <v>Schlumberger</v>
          </cell>
          <cell r="AC1028" t="str">
            <v>2001-119</v>
          </cell>
        </row>
        <row r="1029">
          <cell r="A1029">
            <v>1025</v>
          </cell>
          <cell r="B1029" t="str">
            <v>CONOCO INDONESIA INC.</v>
          </cell>
          <cell r="C1029" t="str">
            <v>KERISI-4</v>
          </cell>
          <cell r="E1029">
            <v>4914</v>
          </cell>
          <cell r="F1029" t="str">
            <v>BHS GAS</v>
          </cell>
          <cell r="L1029">
            <v>2144</v>
          </cell>
          <cell r="M1029">
            <v>226</v>
          </cell>
          <cell r="N1029">
            <v>37230</v>
          </cell>
          <cell r="Q1029" t="str">
            <v>Bintang Silaen</v>
          </cell>
          <cell r="S1029" t="str">
            <v>MPSR-200</v>
          </cell>
          <cell r="T1029" t="str">
            <v>Schlumberger</v>
          </cell>
          <cell r="AC1029" t="str">
            <v>2001-119</v>
          </cell>
        </row>
        <row r="1030">
          <cell r="A1030">
            <v>1026</v>
          </cell>
          <cell r="B1030" t="str">
            <v>CONOCO INDONESIA INC.</v>
          </cell>
          <cell r="C1030" t="str">
            <v>KERISI-4</v>
          </cell>
          <cell r="E1030">
            <v>4060</v>
          </cell>
          <cell r="F1030" t="str">
            <v>BHS OIL</v>
          </cell>
          <cell r="L1030">
            <v>1739</v>
          </cell>
          <cell r="M1030">
            <v>206</v>
          </cell>
          <cell r="N1030">
            <v>37230</v>
          </cell>
          <cell r="Q1030" t="str">
            <v>Bintang Silaen</v>
          </cell>
          <cell r="S1030" t="str">
            <v>MPSR-635</v>
          </cell>
          <cell r="T1030" t="str">
            <v>Schlumberger</v>
          </cell>
          <cell r="AC1030" t="str">
            <v>2001-119</v>
          </cell>
        </row>
        <row r="1031">
          <cell r="A1031">
            <v>1027</v>
          </cell>
          <cell r="B1031" t="str">
            <v>CONOCO INDONESIA INC.</v>
          </cell>
          <cell r="C1031" t="str">
            <v>KERISI-4</v>
          </cell>
          <cell r="E1031">
            <v>4060</v>
          </cell>
          <cell r="F1031" t="str">
            <v>BHS OIL</v>
          </cell>
          <cell r="L1031">
            <v>1739</v>
          </cell>
          <cell r="M1031">
            <v>206</v>
          </cell>
          <cell r="N1031">
            <v>37230</v>
          </cell>
          <cell r="Q1031" t="str">
            <v>Bintang Silaen</v>
          </cell>
          <cell r="S1031" t="str">
            <v>MPSR-632</v>
          </cell>
          <cell r="T1031" t="str">
            <v>Schlumberger</v>
          </cell>
          <cell r="AC1031" t="str">
            <v>2001-119</v>
          </cell>
        </row>
        <row r="1032">
          <cell r="A1032">
            <v>1028</v>
          </cell>
          <cell r="B1032" t="str">
            <v>CONOCO INDONESIA INC.</v>
          </cell>
          <cell r="C1032" t="str">
            <v>KERISI-4</v>
          </cell>
          <cell r="E1032">
            <v>4060</v>
          </cell>
          <cell r="F1032" t="str">
            <v>BHS OIL</v>
          </cell>
          <cell r="L1032">
            <v>1739</v>
          </cell>
          <cell r="M1032">
            <v>206</v>
          </cell>
          <cell r="N1032">
            <v>37230</v>
          </cell>
          <cell r="Q1032" t="str">
            <v>Bintang Silaen</v>
          </cell>
          <cell r="S1032" t="str">
            <v>MPSR-633</v>
          </cell>
          <cell r="T1032" t="str">
            <v>Schlumberger</v>
          </cell>
          <cell r="AC1032" t="str">
            <v>2001-119</v>
          </cell>
        </row>
        <row r="1033">
          <cell r="A1033">
            <v>1029</v>
          </cell>
          <cell r="B1033" t="str">
            <v>CONOCO INDONESIA INC.</v>
          </cell>
          <cell r="C1033" t="str">
            <v>KERISI-4</v>
          </cell>
          <cell r="E1033">
            <v>4114</v>
          </cell>
          <cell r="F1033" t="str">
            <v>BHS Water</v>
          </cell>
          <cell r="L1033">
            <v>1767</v>
          </cell>
          <cell r="M1033">
            <v>206</v>
          </cell>
          <cell r="N1033">
            <v>37230</v>
          </cell>
          <cell r="Q1033" t="str">
            <v>Bintang Silaen</v>
          </cell>
          <cell r="S1033" t="str">
            <v>MPSR-637</v>
          </cell>
          <cell r="T1033" t="str">
            <v>Schlumberger</v>
          </cell>
          <cell r="AC1033" t="str">
            <v>2001-119</v>
          </cell>
        </row>
        <row r="1034">
          <cell r="A1034">
            <v>1030</v>
          </cell>
          <cell r="B1034" t="str">
            <v>CONOCO INDONESIA INC.</v>
          </cell>
          <cell r="C1034" t="str">
            <v>KERISI-4</v>
          </cell>
          <cell r="E1034">
            <v>5871</v>
          </cell>
          <cell r="F1034" t="str">
            <v>BHS Water</v>
          </cell>
          <cell r="L1034">
            <v>2482</v>
          </cell>
          <cell r="M1034">
            <v>249</v>
          </cell>
          <cell r="N1034">
            <v>37230</v>
          </cell>
          <cell r="Q1034" t="str">
            <v>Bintang Silaen</v>
          </cell>
          <cell r="S1034" t="str">
            <v>MPSR-351</v>
          </cell>
          <cell r="T1034" t="str">
            <v>Schlumberger</v>
          </cell>
          <cell r="AC1034" t="str">
            <v>2001-119</v>
          </cell>
        </row>
        <row r="1035">
          <cell r="A1035">
            <v>1031</v>
          </cell>
          <cell r="B1035" t="str">
            <v>CONOCO INDONESIA INC.</v>
          </cell>
          <cell r="C1035" t="str">
            <v>KERISI-4</v>
          </cell>
          <cell r="E1035">
            <v>4149</v>
          </cell>
          <cell r="F1035" t="str">
            <v>BHS Water</v>
          </cell>
          <cell r="L1035">
            <v>1781</v>
          </cell>
          <cell r="M1035">
            <v>208</v>
          </cell>
          <cell r="N1035">
            <v>37230</v>
          </cell>
          <cell r="Q1035" t="str">
            <v>Bintang Silaen</v>
          </cell>
          <cell r="S1035" t="str">
            <v>MPSR-1175</v>
          </cell>
          <cell r="T1035" t="str">
            <v>Schlumberger</v>
          </cell>
          <cell r="AC1035" t="str">
            <v>2001-119</v>
          </cell>
        </row>
        <row r="1036">
          <cell r="A1036">
            <v>1032</v>
          </cell>
          <cell r="B1036" t="str">
            <v>DEVON ENERGY JABUNG LTD.</v>
          </cell>
          <cell r="C1036" t="str">
            <v>NORTH BETARA-3</v>
          </cell>
          <cell r="E1036" t="str">
            <v>5806-5833 MD</v>
          </cell>
          <cell r="F1036" t="str">
            <v>Sep Gas</v>
          </cell>
          <cell r="G1036" t="str">
            <v>GPTC-B188</v>
          </cell>
          <cell r="L1036">
            <v>60</v>
          </cell>
          <cell r="M1036">
            <v>86</v>
          </cell>
          <cell r="N1036">
            <v>37235</v>
          </cell>
          <cell r="Q1036" t="str">
            <v>SP</v>
          </cell>
          <cell r="R1036" t="str">
            <v>-</v>
          </cell>
          <cell r="S1036" t="str">
            <v>-</v>
          </cell>
          <cell r="T1036" t="str">
            <v>Corelab</v>
          </cell>
          <cell r="U1036" t="str">
            <v>-</v>
          </cell>
          <cell r="AC1036" t="str">
            <v>2001-120</v>
          </cell>
        </row>
        <row r="1037">
          <cell r="A1037">
            <v>1033</v>
          </cell>
          <cell r="B1037" t="str">
            <v>DEVON ENERGY JABUNG LTD.</v>
          </cell>
          <cell r="C1037" t="str">
            <v>NORTH BETARA-3</v>
          </cell>
          <cell r="E1037" t="str">
            <v>5806-5833 MD</v>
          </cell>
          <cell r="F1037" t="str">
            <v>Sep OIL</v>
          </cell>
          <cell r="G1037" t="str">
            <v>CLI-0110</v>
          </cell>
          <cell r="L1037">
            <v>60</v>
          </cell>
          <cell r="M1037">
            <v>88</v>
          </cell>
          <cell r="N1037">
            <v>37235</v>
          </cell>
          <cell r="Q1037" t="str">
            <v>SP</v>
          </cell>
          <cell r="R1037" t="str">
            <v>-</v>
          </cell>
          <cell r="S1037" t="str">
            <v>-</v>
          </cell>
          <cell r="T1037" t="str">
            <v>Corelab</v>
          </cell>
          <cell r="U1037" t="str">
            <v>-</v>
          </cell>
          <cell r="AC1037" t="str">
            <v>2001-120</v>
          </cell>
        </row>
        <row r="1038">
          <cell r="A1038">
            <v>1034</v>
          </cell>
          <cell r="B1038" t="str">
            <v>DEVON ENERGY JABUNG LTD.</v>
          </cell>
          <cell r="C1038" t="str">
            <v>NORTH BETARA-3</v>
          </cell>
          <cell r="E1038" t="str">
            <v>5884-5904 MD</v>
          </cell>
          <cell r="F1038" t="str">
            <v>Sep Gas</v>
          </cell>
          <cell r="G1038" t="str">
            <v>GPTC-B136</v>
          </cell>
          <cell r="L1038">
            <v>65</v>
          </cell>
          <cell r="M1038">
            <v>88</v>
          </cell>
          <cell r="N1038">
            <v>37235</v>
          </cell>
          <cell r="Q1038" t="str">
            <v>SP</v>
          </cell>
          <cell r="R1038" t="str">
            <v>-</v>
          </cell>
          <cell r="S1038" t="str">
            <v>-</v>
          </cell>
          <cell r="T1038" t="str">
            <v>Corelab</v>
          </cell>
          <cell r="U1038" t="str">
            <v>-</v>
          </cell>
          <cell r="AC1038" t="str">
            <v>2001-120</v>
          </cell>
        </row>
        <row r="1039">
          <cell r="A1039">
            <v>1035</v>
          </cell>
          <cell r="B1039" t="str">
            <v>DEVON ENERGY JABUNG LTD.</v>
          </cell>
          <cell r="C1039" t="str">
            <v>NORTH BETARA-3</v>
          </cell>
          <cell r="E1039" t="str">
            <v>5926-5942 MD</v>
          </cell>
          <cell r="F1039" t="str">
            <v>Sep OIL</v>
          </cell>
          <cell r="G1039" t="str">
            <v>GPTC-0106</v>
          </cell>
          <cell r="L1039">
            <v>65</v>
          </cell>
          <cell r="M1039">
            <v>88</v>
          </cell>
          <cell r="N1039">
            <v>37235</v>
          </cell>
          <cell r="Q1039" t="str">
            <v>SP</v>
          </cell>
          <cell r="R1039" t="str">
            <v>-</v>
          </cell>
          <cell r="S1039" t="str">
            <v>-</v>
          </cell>
          <cell r="T1039" t="str">
            <v>Corelab</v>
          </cell>
          <cell r="U1039" t="str">
            <v>-</v>
          </cell>
          <cell r="AC1039" t="str">
            <v>2001-120</v>
          </cell>
        </row>
        <row r="1040">
          <cell r="A1040">
            <v>1036</v>
          </cell>
          <cell r="B1040" t="str">
            <v>EXXON MOBIL INDONESIA INC.</v>
          </cell>
          <cell r="C1040" t="str">
            <v>JAMBARAN A-1</v>
          </cell>
          <cell r="D1040" t="str">
            <v>DST-1</v>
          </cell>
          <cell r="E1040" t="str">
            <v>7080-7100 FT</v>
          </cell>
          <cell r="F1040" t="str">
            <v>Sep OIL</v>
          </cell>
          <cell r="G1040" t="str">
            <v>TS-7310</v>
          </cell>
          <cell r="L1040">
            <v>121.54</v>
          </cell>
          <cell r="M1040">
            <v>159</v>
          </cell>
          <cell r="N1040">
            <v>37235</v>
          </cell>
          <cell r="Q1040" t="str">
            <v>SP/AB</v>
          </cell>
          <cell r="R1040" t="str">
            <v>-</v>
          </cell>
          <cell r="S1040" t="str">
            <v>-</v>
          </cell>
          <cell r="T1040" t="str">
            <v>Halliburton</v>
          </cell>
          <cell r="U1040" t="str">
            <v>-</v>
          </cell>
          <cell r="AC1040" t="str">
            <v>2001-121</v>
          </cell>
        </row>
        <row r="1041">
          <cell r="A1041">
            <v>1037</v>
          </cell>
          <cell r="B1041" t="str">
            <v>EXXON MOBIL INDONESIA INC.</v>
          </cell>
          <cell r="C1041" t="str">
            <v>JAMBARAN A-1</v>
          </cell>
          <cell r="D1041" t="str">
            <v>DST-1</v>
          </cell>
          <cell r="E1041" t="str">
            <v>7080-7100 FT</v>
          </cell>
          <cell r="F1041" t="str">
            <v>Sep Gas</v>
          </cell>
          <cell r="G1041" t="str">
            <v>4112-A</v>
          </cell>
          <cell r="L1041">
            <v>121.34</v>
          </cell>
          <cell r="M1041">
            <v>141.4</v>
          </cell>
          <cell r="N1041">
            <v>37235</v>
          </cell>
          <cell r="Q1041" t="str">
            <v>SP/AB</v>
          </cell>
          <cell r="R1041" t="str">
            <v>-</v>
          </cell>
          <cell r="S1041" t="str">
            <v>-</v>
          </cell>
          <cell r="T1041" t="str">
            <v>Halliburton</v>
          </cell>
          <cell r="U1041" t="str">
            <v>-</v>
          </cell>
          <cell r="AC1041" t="str">
            <v>2001-121</v>
          </cell>
        </row>
        <row r="1042">
          <cell r="A1042">
            <v>1038</v>
          </cell>
          <cell r="B1042" t="str">
            <v>EXXON MOBIL INDONESIA INC.</v>
          </cell>
          <cell r="C1042" t="str">
            <v>JAMBARAN A-1</v>
          </cell>
          <cell r="D1042" t="str">
            <v>DST-1</v>
          </cell>
          <cell r="E1042" t="str">
            <v>7080-7100 FT</v>
          </cell>
          <cell r="F1042" t="str">
            <v>Sep Gas</v>
          </cell>
          <cell r="G1042" t="str">
            <v>3069-A</v>
          </cell>
          <cell r="L1042">
            <v>121.92</v>
          </cell>
          <cell r="M1042">
            <v>140.19999999999999</v>
          </cell>
          <cell r="N1042">
            <v>37235</v>
          </cell>
          <cell r="Q1042" t="str">
            <v>SP/AB</v>
          </cell>
          <cell r="R1042" t="str">
            <v>-</v>
          </cell>
          <cell r="S1042" t="str">
            <v>-</v>
          </cell>
          <cell r="T1042" t="str">
            <v>Halliburton</v>
          </cell>
          <cell r="U1042" t="str">
            <v>-</v>
          </cell>
          <cell r="AC1042" t="str">
            <v>2001-121</v>
          </cell>
        </row>
        <row r="1043">
          <cell r="A1043">
            <v>1039</v>
          </cell>
          <cell r="B1043" t="str">
            <v>EXXON MOBIL INDONESIA INC.</v>
          </cell>
          <cell r="C1043" t="str">
            <v>JAMBARAN A-1</v>
          </cell>
          <cell r="D1043" t="str">
            <v>DST-1</v>
          </cell>
          <cell r="E1043" t="str">
            <v>7080-7100 FT</v>
          </cell>
          <cell r="F1043" t="str">
            <v>Sep OIL</v>
          </cell>
          <cell r="G1043" t="str">
            <v>TS-5507</v>
          </cell>
          <cell r="L1043">
            <v>118.55</v>
          </cell>
          <cell r="M1043">
            <v>159.69999999999999</v>
          </cell>
          <cell r="N1043">
            <v>37235</v>
          </cell>
          <cell r="Q1043" t="str">
            <v>SP/AB</v>
          </cell>
          <cell r="R1043" t="str">
            <v>-</v>
          </cell>
          <cell r="S1043" t="str">
            <v>-</v>
          </cell>
          <cell r="T1043" t="str">
            <v>Halliburton</v>
          </cell>
          <cell r="U1043" t="str">
            <v>-</v>
          </cell>
          <cell r="AC1043" t="str">
            <v>2001-121</v>
          </cell>
        </row>
        <row r="1044">
          <cell r="A1044">
            <v>1040</v>
          </cell>
          <cell r="B1044" t="str">
            <v>EXXON MOBIL INDONESIA INC.</v>
          </cell>
          <cell r="C1044" t="str">
            <v>JAMBARAN A-1</v>
          </cell>
          <cell r="D1044" t="str">
            <v>DST-1</v>
          </cell>
          <cell r="E1044" t="str">
            <v>7080-7100 FT</v>
          </cell>
          <cell r="F1044" t="str">
            <v>Sep Gas</v>
          </cell>
          <cell r="G1044" t="str">
            <v>4147-A</v>
          </cell>
          <cell r="L1044">
            <v>119.09</v>
          </cell>
          <cell r="M1044">
            <v>140.4</v>
          </cell>
          <cell r="N1044">
            <v>37235</v>
          </cell>
          <cell r="Q1044" t="str">
            <v>SP/AB</v>
          </cell>
          <cell r="R1044" t="str">
            <v>-</v>
          </cell>
          <cell r="S1044" t="str">
            <v>-</v>
          </cell>
          <cell r="T1044" t="str">
            <v>Halliburton</v>
          </cell>
          <cell r="U1044" t="str">
            <v>-</v>
          </cell>
          <cell r="AC1044" t="str">
            <v>2001-121</v>
          </cell>
        </row>
        <row r="1045">
          <cell r="A1045">
            <v>1041</v>
          </cell>
          <cell r="B1045" t="str">
            <v>EXXON MOBIL INDONESIA INC.</v>
          </cell>
          <cell r="C1045" t="str">
            <v>JAMBARAN A-1</v>
          </cell>
          <cell r="D1045" t="str">
            <v>DST-1</v>
          </cell>
          <cell r="E1045" t="str">
            <v>7080-7100 FT</v>
          </cell>
          <cell r="F1045" t="str">
            <v>Sep Gas</v>
          </cell>
          <cell r="G1045" t="str">
            <v>4102-A</v>
          </cell>
          <cell r="L1045">
            <v>117.37</v>
          </cell>
          <cell r="M1045">
            <v>141.80000000000001</v>
          </cell>
          <cell r="N1045">
            <v>37235</v>
          </cell>
          <cell r="Q1045" t="str">
            <v>SP/AB</v>
          </cell>
          <cell r="R1045" t="str">
            <v>-</v>
          </cell>
          <cell r="S1045" t="str">
            <v>-</v>
          </cell>
          <cell r="T1045" t="str">
            <v>Halliburton</v>
          </cell>
          <cell r="U1045" t="str">
            <v>-</v>
          </cell>
          <cell r="AC1045" t="str">
            <v>2001-121</v>
          </cell>
        </row>
        <row r="1046">
          <cell r="A1046">
            <v>1042</v>
          </cell>
          <cell r="B1046" t="str">
            <v>EXXON MOBIL INDONESIA INC.</v>
          </cell>
          <cell r="C1046" t="str">
            <v>JAMBARAN A-1</v>
          </cell>
          <cell r="D1046" t="str">
            <v>DST-1</v>
          </cell>
          <cell r="E1046" t="str">
            <v>7080-7100 FT</v>
          </cell>
          <cell r="F1046" t="str">
            <v>Sep OIL</v>
          </cell>
          <cell r="G1046" t="str">
            <v>TS-5814</v>
          </cell>
          <cell r="L1046">
            <v>125.17</v>
          </cell>
          <cell r="M1046">
            <v>159.4</v>
          </cell>
          <cell r="N1046">
            <v>37235</v>
          </cell>
          <cell r="Q1046" t="str">
            <v>SP/AB</v>
          </cell>
          <cell r="R1046" t="str">
            <v>-</v>
          </cell>
          <cell r="S1046" t="str">
            <v>-</v>
          </cell>
          <cell r="T1046" t="str">
            <v>Halliburton</v>
          </cell>
          <cell r="U1046" t="str">
            <v>-</v>
          </cell>
          <cell r="AC1046" t="str">
            <v>2001-121</v>
          </cell>
        </row>
        <row r="1047">
          <cell r="A1047">
            <v>1043</v>
          </cell>
          <cell r="B1047" t="str">
            <v>EXXON MOBIL INDONESIA INC.</v>
          </cell>
          <cell r="C1047" t="str">
            <v>JAMBARAN A-1</v>
          </cell>
          <cell r="D1047" t="str">
            <v>DST-1</v>
          </cell>
          <cell r="E1047" t="str">
            <v>7080-7100 FT</v>
          </cell>
          <cell r="F1047" t="str">
            <v>Sep Gas</v>
          </cell>
          <cell r="G1047" t="str">
            <v>3277-A</v>
          </cell>
          <cell r="L1047">
            <v>125.17</v>
          </cell>
          <cell r="M1047">
            <v>141.9</v>
          </cell>
          <cell r="N1047">
            <v>37235</v>
          </cell>
          <cell r="Q1047" t="str">
            <v>SP/AB</v>
          </cell>
          <cell r="R1047" t="str">
            <v>-</v>
          </cell>
          <cell r="S1047" t="str">
            <v>-</v>
          </cell>
          <cell r="T1047" t="str">
            <v>Halliburton</v>
          </cell>
          <cell r="U1047" t="str">
            <v>-</v>
          </cell>
          <cell r="AC1047" t="str">
            <v>2001-121</v>
          </cell>
        </row>
        <row r="1048">
          <cell r="A1048">
            <v>1044</v>
          </cell>
          <cell r="B1048" t="str">
            <v>EXXON MOBIL INDONESIA INC.</v>
          </cell>
          <cell r="C1048" t="str">
            <v>JAMBARAN A-1</v>
          </cell>
          <cell r="D1048" t="str">
            <v>DST-1</v>
          </cell>
          <cell r="E1048" t="str">
            <v>7080-7100 FT</v>
          </cell>
          <cell r="F1048" t="str">
            <v>Sep Gas</v>
          </cell>
          <cell r="G1048" t="str">
            <v>4103-A</v>
          </cell>
          <cell r="L1048">
            <v>125.18</v>
          </cell>
          <cell r="M1048">
            <v>141.5</v>
          </cell>
          <cell r="N1048">
            <v>37235</v>
          </cell>
          <cell r="Q1048" t="str">
            <v>SP/AB</v>
          </cell>
          <cell r="R1048" t="str">
            <v>-</v>
          </cell>
          <cell r="S1048" t="str">
            <v>-</v>
          </cell>
          <cell r="T1048" t="str">
            <v>Halliburton</v>
          </cell>
          <cell r="U1048" t="str">
            <v>-</v>
          </cell>
          <cell r="AC1048" t="str">
            <v>2001-121</v>
          </cell>
        </row>
        <row r="1049">
          <cell r="A1049">
            <v>1045</v>
          </cell>
          <cell r="B1049" t="str">
            <v>EXXON MOBIL INDONESIA INC.</v>
          </cell>
          <cell r="C1049" t="str">
            <v>JAMBARAN A-1</v>
          </cell>
          <cell r="D1049" t="str">
            <v>DST-1</v>
          </cell>
          <cell r="E1049" t="str">
            <v>7080-7100 FT</v>
          </cell>
          <cell r="F1049" t="str">
            <v>Sep OIL</v>
          </cell>
          <cell r="G1049" t="str">
            <v>C-23204</v>
          </cell>
          <cell r="L1049">
            <v>114.77</v>
          </cell>
          <cell r="M1049">
            <v>156</v>
          </cell>
          <cell r="N1049">
            <v>37235</v>
          </cell>
          <cell r="Q1049" t="str">
            <v>SP/AB</v>
          </cell>
          <cell r="R1049" t="str">
            <v>-</v>
          </cell>
          <cell r="S1049" t="str">
            <v>-</v>
          </cell>
          <cell r="T1049" t="str">
            <v>Halliburton</v>
          </cell>
          <cell r="U1049" t="str">
            <v>-</v>
          </cell>
          <cell r="AC1049" t="str">
            <v>2001-121</v>
          </cell>
        </row>
        <row r="1050">
          <cell r="A1050">
            <v>1046</v>
          </cell>
          <cell r="B1050" t="str">
            <v>EXXON MOBIL INDONESIA INC.</v>
          </cell>
          <cell r="C1050" t="str">
            <v>JAMBARAN A-1</v>
          </cell>
          <cell r="D1050" t="str">
            <v>DST-1</v>
          </cell>
          <cell r="E1050" t="str">
            <v>7080-7100 FT</v>
          </cell>
          <cell r="F1050" t="str">
            <v>Sep Gas</v>
          </cell>
          <cell r="G1050" t="str">
            <v>3039-A</v>
          </cell>
          <cell r="L1050">
            <v>114.77</v>
          </cell>
          <cell r="M1050">
            <v>143.4</v>
          </cell>
          <cell r="N1050">
            <v>37235</v>
          </cell>
          <cell r="Q1050" t="str">
            <v>SP/AB</v>
          </cell>
          <cell r="R1050" t="str">
            <v>-</v>
          </cell>
          <cell r="S1050" t="str">
            <v>-</v>
          </cell>
          <cell r="T1050" t="str">
            <v>Halliburton</v>
          </cell>
          <cell r="U1050" t="str">
            <v>-</v>
          </cell>
          <cell r="AC1050" t="str">
            <v>2001-121</v>
          </cell>
        </row>
        <row r="1051">
          <cell r="A1051">
            <v>1047</v>
          </cell>
          <cell r="B1051" t="str">
            <v>EXXON MOBIL INDONESIA INC.</v>
          </cell>
          <cell r="C1051" t="str">
            <v>JAMBARAN A-1</v>
          </cell>
          <cell r="D1051" t="str">
            <v>DST-1</v>
          </cell>
          <cell r="E1051" t="str">
            <v>7080-7100 FT</v>
          </cell>
          <cell r="F1051" t="str">
            <v>Sep OIL</v>
          </cell>
          <cell r="G1051">
            <v>814671</v>
          </cell>
          <cell r="L1051">
            <v>107.01</v>
          </cell>
          <cell r="M1051">
            <v>159.1</v>
          </cell>
          <cell r="N1051">
            <v>37235</v>
          </cell>
          <cell r="Q1051" t="str">
            <v>SP/AB</v>
          </cell>
          <cell r="R1051" t="str">
            <v>-</v>
          </cell>
          <cell r="S1051" t="str">
            <v>-</v>
          </cell>
          <cell r="T1051" t="str">
            <v>Halliburton</v>
          </cell>
          <cell r="U1051" t="str">
            <v>-</v>
          </cell>
          <cell r="AC1051" t="str">
            <v>2001-121</v>
          </cell>
        </row>
        <row r="1052">
          <cell r="A1052">
            <v>1048</v>
          </cell>
          <cell r="B1052" t="str">
            <v>EXXON MOBIL INDONESIA INC.</v>
          </cell>
          <cell r="C1052" t="str">
            <v>JAMBARAN A-1</v>
          </cell>
          <cell r="D1052" t="str">
            <v>DST-1</v>
          </cell>
          <cell r="E1052" t="str">
            <v>7080-7100 FT</v>
          </cell>
          <cell r="F1052" t="str">
            <v>Sep Gas</v>
          </cell>
          <cell r="G1052" t="str">
            <v>3064-A</v>
          </cell>
          <cell r="L1052">
            <v>107.01</v>
          </cell>
          <cell r="M1052">
            <v>147.4</v>
          </cell>
          <cell r="N1052">
            <v>37235</v>
          </cell>
          <cell r="Q1052" t="str">
            <v>SP/AB</v>
          </cell>
          <cell r="R1052" t="str">
            <v>-</v>
          </cell>
          <cell r="S1052" t="str">
            <v>-</v>
          </cell>
          <cell r="T1052" t="str">
            <v>Halliburton</v>
          </cell>
          <cell r="U1052" t="str">
            <v>-</v>
          </cell>
          <cell r="AC1052" t="str">
            <v>2001-121</v>
          </cell>
        </row>
        <row r="1053">
          <cell r="A1053">
            <v>1049</v>
          </cell>
          <cell r="B1053" t="str">
            <v>EXXON MOBIL INDONESIA INC.</v>
          </cell>
          <cell r="C1053" t="str">
            <v>JAMBARAN A-1</v>
          </cell>
          <cell r="D1053" t="str">
            <v>DST-1</v>
          </cell>
          <cell r="E1053" t="str">
            <v>7080-7100 FT</v>
          </cell>
          <cell r="F1053" t="str">
            <v>Sep OIL</v>
          </cell>
          <cell r="G1053">
            <v>814672</v>
          </cell>
          <cell r="L1053">
            <v>110.5</v>
          </cell>
          <cell r="M1053">
            <v>158.69999999999999</v>
          </cell>
          <cell r="N1053">
            <v>37235</v>
          </cell>
          <cell r="Q1053" t="str">
            <v>SP/AB</v>
          </cell>
          <cell r="R1053" t="str">
            <v>-</v>
          </cell>
          <cell r="S1053" t="str">
            <v>-</v>
          </cell>
          <cell r="T1053" t="str">
            <v>Halliburton</v>
          </cell>
          <cell r="U1053" t="str">
            <v>-</v>
          </cell>
          <cell r="AC1053" t="str">
            <v>2001-121</v>
          </cell>
        </row>
        <row r="1054">
          <cell r="A1054">
            <v>1050</v>
          </cell>
          <cell r="B1054" t="str">
            <v>EXXON MOBIL INDONESIA INC.</v>
          </cell>
          <cell r="C1054" t="str">
            <v>JAMBARAN A-1</v>
          </cell>
          <cell r="D1054" t="str">
            <v>DST-1</v>
          </cell>
          <cell r="E1054" t="str">
            <v>7080-7100 FT</v>
          </cell>
          <cell r="F1054" t="str">
            <v>Sep Gas</v>
          </cell>
          <cell r="G1054" t="str">
            <v>3083-A</v>
          </cell>
          <cell r="L1054">
            <v>110.51</v>
          </cell>
          <cell r="M1054">
            <v>147.1</v>
          </cell>
          <cell r="N1054">
            <v>37235</v>
          </cell>
          <cell r="Q1054" t="str">
            <v>SP/AB</v>
          </cell>
          <cell r="R1054" t="str">
            <v>-</v>
          </cell>
          <cell r="S1054" t="str">
            <v>-</v>
          </cell>
          <cell r="T1054" t="str">
            <v>Halliburton</v>
          </cell>
          <cell r="U1054" t="str">
            <v>-</v>
          </cell>
          <cell r="AC1054" t="str">
            <v>2001-121</v>
          </cell>
        </row>
        <row r="1055">
          <cell r="A1055">
            <v>1051</v>
          </cell>
          <cell r="B1055" t="str">
            <v>EXXON MOBIL INDONESIA INC.</v>
          </cell>
          <cell r="C1055" t="str">
            <v>JAMBARAN A-1</v>
          </cell>
          <cell r="D1055" t="str">
            <v>DST-1</v>
          </cell>
          <cell r="E1055" t="str">
            <v>7080-7100 FT</v>
          </cell>
          <cell r="F1055" t="str">
            <v>Sep OIL</v>
          </cell>
          <cell r="G1055">
            <v>814666</v>
          </cell>
          <cell r="L1055">
            <v>105.4</v>
          </cell>
          <cell r="M1055">
            <v>156.4</v>
          </cell>
          <cell r="N1055">
            <v>37235</v>
          </cell>
          <cell r="Q1055" t="str">
            <v>SP/AB</v>
          </cell>
          <cell r="R1055" t="str">
            <v>-</v>
          </cell>
          <cell r="S1055" t="str">
            <v>-</v>
          </cell>
          <cell r="T1055" t="str">
            <v>Halliburton</v>
          </cell>
          <cell r="U1055" t="str">
            <v>-</v>
          </cell>
          <cell r="AC1055" t="str">
            <v>2001-121</v>
          </cell>
        </row>
        <row r="1056">
          <cell r="A1056">
            <v>1052</v>
          </cell>
          <cell r="B1056" t="str">
            <v>EXXON MOBIL INDONESIA INC.</v>
          </cell>
          <cell r="C1056" t="str">
            <v>JAMBARAN A-1</v>
          </cell>
          <cell r="D1056" t="str">
            <v>DST-1</v>
          </cell>
          <cell r="E1056" t="str">
            <v>7080-7100 FT</v>
          </cell>
          <cell r="F1056" t="str">
            <v>Sep Gas</v>
          </cell>
          <cell r="G1056" t="str">
            <v>3073-A</v>
          </cell>
          <cell r="L1056">
            <v>105.4</v>
          </cell>
          <cell r="M1056">
            <v>144</v>
          </cell>
          <cell r="N1056">
            <v>37235</v>
          </cell>
          <cell r="Q1056" t="str">
            <v>SP/AB</v>
          </cell>
          <cell r="R1056" t="str">
            <v>-</v>
          </cell>
          <cell r="S1056" t="str">
            <v>-</v>
          </cell>
          <cell r="T1056" t="str">
            <v>Halliburton</v>
          </cell>
          <cell r="U1056" t="str">
            <v>-</v>
          </cell>
          <cell r="AC1056" t="str">
            <v>2001-121</v>
          </cell>
        </row>
        <row r="1057">
          <cell r="A1057">
            <v>1053</v>
          </cell>
          <cell r="B1057" t="str">
            <v>GULF RESOURCES (GRISSIK) LTD.</v>
          </cell>
          <cell r="C1057" t="str">
            <v>suban # 6</v>
          </cell>
          <cell r="E1057" t="str">
            <v xml:space="preserve"> </v>
          </cell>
          <cell r="F1057" t="str">
            <v>Sep Gas</v>
          </cell>
          <cell r="G1057" t="str">
            <v>1703 A</v>
          </cell>
          <cell r="H1057" t="str">
            <v>LUXFER</v>
          </cell>
          <cell r="I1057" t="str">
            <v>21 Litres</v>
          </cell>
          <cell r="J1057">
            <v>37128</v>
          </cell>
          <cell r="K1057" t="str">
            <v>09.00-09.20</v>
          </cell>
          <cell r="L1057">
            <v>356</v>
          </cell>
          <cell r="M1057">
            <v>182</v>
          </cell>
          <cell r="N1057">
            <v>37050</v>
          </cell>
          <cell r="O1057">
            <v>340</v>
          </cell>
          <cell r="P1057">
            <v>98</v>
          </cell>
          <cell r="Q1057" t="str">
            <v>Supriyanto</v>
          </cell>
          <cell r="R1057" t="str">
            <v>-</v>
          </cell>
          <cell r="S1057" t="str">
            <v>-</v>
          </cell>
          <cell r="T1057" t="str">
            <v>-</v>
          </cell>
          <cell r="U1057" t="str">
            <v>-</v>
          </cell>
          <cell r="V1057">
            <v>37412</v>
          </cell>
          <cell r="W1057" t="str">
            <v>SP</v>
          </cell>
          <cell r="AA1057" t="str">
            <v xml:space="preserve"> </v>
          </cell>
          <cell r="AC1057" t="str">
            <v>2001-122</v>
          </cell>
        </row>
        <row r="1058">
          <cell r="A1058">
            <v>1054</v>
          </cell>
          <cell r="B1058" t="str">
            <v>GULF RESOURCES (GRISSIK) LTD.</v>
          </cell>
          <cell r="C1058" t="str">
            <v>suban # 6</v>
          </cell>
          <cell r="E1058" t="str">
            <v xml:space="preserve"> </v>
          </cell>
          <cell r="F1058" t="str">
            <v>Sep Gas</v>
          </cell>
          <cell r="G1058" t="str">
            <v>1746 A</v>
          </cell>
          <cell r="H1058" t="str">
            <v>LUXFER</v>
          </cell>
          <cell r="I1058" t="str">
            <v>21 Litres</v>
          </cell>
          <cell r="J1058">
            <v>37128</v>
          </cell>
          <cell r="K1058" t="str">
            <v>09.30-09.50</v>
          </cell>
          <cell r="L1058">
            <v>356</v>
          </cell>
          <cell r="M1058">
            <v>182</v>
          </cell>
          <cell r="N1058">
            <v>37050</v>
          </cell>
          <cell r="O1058">
            <v>340</v>
          </cell>
          <cell r="P1058">
            <v>98</v>
          </cell>
          <cell r="Q1058" t="str">
            <v>Supriyanto</v>
          </cell>
          <cell r="R1058" t="str">
            <v>-</v>
          </cell>
          <cell r="S1058" t="str">
            <v>-</v>
          </cell>
          <cell r="T1058" t="str">
            <v>-</v>
          </cell>
          <cell r="U1058" t="str">
            <v>-</v>
          </cell>
          <cell r="V1058">
            <v>37412</v>
          </cell>
          <cell r="W1058" t="str">
            <v>SP</v>
          </cell>
          <cell r="AC1058" t="str">
            <v>2001-122</v>
          </cell>
        </row>
        <row r="1059">
          <cell r="A1059">
            <v>1055</v>
          </cell>
          <cell r="B1059" t="str">
            <v>GULF RESOURCES (GRISSIK) LTD.</v>
          </cell>
          <cell r="C1059" t="str">
            <v>suban # 6</v>
          </cell>
          <cell r="E1059" t="str">
            <v xml:space="preserve"> </v>
          </cell>
          <cell r="F1059" t="str">
            <v>Sep Gas</v>
          </cell>
          <cell r="G1059" t="str">
            <v>1429 A</v>
          </cell>
          <cell r="H1059" t="str">
            <v>LUXFER</v>
          </cell>
          <cell r="I1059" t="str">
            <v>21 Litres</v>
          </cell>
          <cell r="J1059">
            <v>37128</v>
          </cell>
          <cell r="K1059" t="str">
            <v>10.00-10.20</v>
          </cell>
          <cell r="L1059">
            <v>356</v>
          </cell>
          <cell r="M1059">
            <v>182</v>
          </cell>
          <cell r="N1059">
            <v>37050</v>
          </cell>
          <cell r="O1059">
            <v>340</v>
          </cell>
          <cell r="P1059">
            <v>98</v>
          </cell>
          <cell r="Q1059" t="str">
            <v>Supriyanto</v>
          </cell>
          <cell r="R1059" t="str">
            <v>-</v>
          </cell>
          <cell r="S1059" t="str">
            <v>-</v>
          </cell>
          <cell r="T1059" t="str">
            <v>-</v>
          </cell>
          <cell r="U1059" t="str">
            <v>-</v>
          </cell>
          <cell r="AC1059" t="str">
            <v>2001-122</v>
          </cell>
        </row>
        <row r="1060">
          <cell r="A1060">
            <v>1056</v>
          </cell>
          <cell r="B1060" t="str">
            <v>GULF RESOURCES (GRISSIK) LTD.</v>
          </cell>
          <cell r="C1060" t="str">
            <v>suban # 6</v>
          </cell>
          <cell r="E1060" t="str">
            <v xml:space="preserve"> </v>
          </cell>
          <cell r="F1060" t="str">
            <v>Sep Gas</v>
          </cell>
          <cell r="G1060" t="str">
            <v>616 A</v>
          </cell>
          <cell r="H1060" t="str">
            <v>LUXFER</v>
          </cell>
          <cell r="I1060" t="str">
            <v>21 Litres</v>
          </cell>
          <cell r="J1060">
            <v>37128</v>
          </cell>
          <cell r="K1060" t="str">
            <v>10.30-10.50</v>
          </cell>
          <cell r="L1060">
            <v>356</v>
          </cell>
          <cell r="M1060">
            <v>182</v>
          </cell>
          <cell r="N1060">
            <v>37050</v>
          </cell>
          <cell r="O1060">
            <v>330</v>
          </cell>
          <cell r="P1060">
            <v>98</v>
          </cell>
          <cell r="Q1060" t="str">
            <v>Supriyanto</v>
          </cell>
          <cell r="R1060" t="str">
            <v>-</v>
          </cell>
          <cell r="S1060" t="str">
            <v>-</v>
          </cell>
          <cell r="T1060" t="str">
            <v>-</v>
          </cell>
          <cell r="U1060" t="str">
            <v>-</v>
          </cell>
          <cell r="V1060">
            <v>37412</v>
          </cell>
          <cell r="W1060" t="str">
            <v>SP</v>
          </cell>
          <cell r="AC1060" t="str">
            <v>2001-122</v>
          </cell>
        </row>
        <row r="1061">
          <cell r="A1061">
            <v>1057</v>
          </cell>
          <cell r="B1061" t="str">
            <v>GULF RESOURCES (GRISSIK) LTD.</v>
          </cell>
          <cell r="C1061" t="str">
            <v>suban # 6</v>
          </cell>
          <cell r="E1061" t="str">
            <v xml:space="preserve"> </v>
          </cell>
          <cell r="F1061" t="str">
            <v>Sep Liq</v>
          </cell>
          <cell r="G1061" t="str">
            <v>79A-2800</v>
          </cell>
          <cell r="I1061" t="str">
            <v>1000 CC</v>
          </cell>
          <cell r="J1061">
            <v>37128</v>
          </cell>
          <cell r="K1061" t="str">
            <v>09.00-09.20</v>
          </cell>
          <cell r="L1061">
            <v>356</v>
          </cell>
          <cell r="M1061">
            <v>182</v>
          </cell>
          <cell r="N1061">
            <v>37050</v>
          </cell>
          <cell r="O1061">
            <v>212</v>
          </cell>
          <cell r="P1061">
            <v>74</v>
          </cell>
          <cell r="Q1061" t="str">
            <v>Supriyanto</v>
          </cell>
          <cell r="R1061" t="str">
            <v>-</v>
          </cell>
          <cell r="S1061" t="str">
            <v>-</v>
          </cell>
          <cell r="T1061" t="str">
            <v>-</v>
          </cell>
          <cell r="U1061" t="str">
            <v>-</v>
          </cell>
          <cell r="AA1061" t="str">
            <v xml:space="preserve"> </v>
          </cell>
          <cell r="AC1061" t="str">
            <v>2001-122</v>
          </cell>
        </row>
        <row r="1062">
          <cell r="A1062">
            <v>1058</v>
          </cell>
          <cell r="B1062" t="str">
            <v>GULF RESOURCES (GRISSIK) LTD.</v>
          </cell>
          <cell r="C1062" t="str">
            <v>suban # 6</v>
          </cell>
          <cell r="E1062" t="str">
            <v xml:space="preserve"> </v>
          </cell>
          <cell r="F1062" t="str">
            <v>Sep Liq</v>
          </cell>
          <cell r="G1062" t="str">
            <v>79A-2725</v>
          </cell>
          <cell r="I1062" t="str">
            <v>1000 CC</v>
          </cell>
          <cell r="J1062">
            <v>37128</v>
          </cell>
          <cell r="K1062" t="str">
            <v>10.00-10.30</v>
          </cell>
          <cell r="L1062">
            <v>356</v>
          </cell>
          <cell r="M1062">
            <v>182</v>
          </cell>
          <cell r="N1062">
            <v>37050</v>
          </cell>
          <cell r="O1062">
            <v>205</v>
          </cell>
          <cell r="P1062">
            <v>74</v>
          </cell>
          <cell r="Q1062" t="str">
            <v>Supriyanto</v>
          </cell>
          <cell r="R1062" t="str">
            <v>-</v>
          </cell>
          <cell r="S1062" t="str">
            <v>-</v>
          </cell>
          <cell r="T1062" t="str">
            <v>-</v>
          </cell>
          <cell r="U1062" t="str">
            <v>-</v>
          </cell>
          <cell r="AC1062" t="str">
            <v>2001-122</v>
          </cell>
        </row>
        <row r="1063">
          <cell r="A1063">
            <v>1059</v>
          </cell>
          <cell r="B1063" t="str">
            <v>GULF RESOURCES (GRISSIK) LTD.</v>
          </cell>
          <cell r="C1063" t="str">
            <v>suban # 6</v>
          </cell>
          <cell r="F1063" t="str">
            <v>Sep Gas</v>
          </cell>
          <cell r="H1063" t="str">
            <v>Luxfer</v>
          </cell>
          <cell r="I1063" t="str">
            <v>20 Litres</v>
          </cell>
          <cell r="J1063">
            <v>37224</v>
          </cell>
          <cell r="K1063" t="str">
            <v>06:10-06:30</v>
          </cell>
          <cell r="L1063" t="str">
            <v>513.15 Psia</v>
          </cell>
          <cell r="M1063">
            <v>195.7</v>
          </cell>
          <cell r="N1063">
            <v>37235</v>
          </cell>
          <cell r="O1063">
            <v>510</v>
          </cell>
          <cell r="P1063">
            <v>85</v>
          </cell>
          <cell r="Q1063" t="str">
            <v>AAN</v>
          </cell>
          <cell r="S1063" t="str">
            <v>4970 A</v>
          </cell>
          <cell r="T1063" t="str">
            <v>Geoservices</v>
          </cell>
          <cell r="U1063" t="str">
            <v>Supriyanto/AB</v>
          </cell>
          <cell r="V1063">
            <v>37440</v>
          </cell>
          <cell r="W1063" t="str">
            <v>Supriyanto</v>
          </cell>
          <cell r="AC1063" t="str">
            <v>2001-122</v>
          </cell>
        </row>
        <row r="1064">
          <cell r="A1064">
            <v>1060</v>
          </cell>
          <cell r="B1064" t="str">
            <v>GULF RESOURCES (GRISSIK) LTD.</v>
          </cell>
          <cell r="C1064" t="str">
            <v>suban # 6</v>
          </cell>
          <cell r="F1064" t="str">
            <v>Sep Liq</v>
          </cell>
          <cell r="H1064" t="str">
            <v>special</v>
          </cell>
          <cell r="I1064" t="str">
            <v>500 cc</v>
          </cell>
          <cell r="J1064">
            <v>37224</v>
          </cell>
          <cell r="K1064" t="str">
            <v>06:10-06:30</v>
          </cell>
          <cell r="L1064" t="str">
            <v>513.15 Psia</v>
          </cell>
          <cell r="M1064">
            <v>195.7</v>
          </cell>
          <cell r="N1064">
            <v>37235</v>
          </cell>
          <cell r="P1064">
            <v>60</v>
          </cell>
          <cell r="Q1064" t="str">
            <v>Bintang Silaen</v>
          </cell>
          <cell r="S1064" t="str">
            <v>XC9 10457</v>
          </cell>
          <cell r="T1064" t="str">
            <v>Geoservices</v>
          </cell>
          <cell r="U1064" t="str">
            <v>Supriyanto/AB</v>
          </cell>
          <cell r="V1064">
            <v>37440</v>
          </cell>
          <cell r="W1064" t="str">
            <v>Supriyanto</v>
          </cell>
          <cell r="AC1064" t="str">
            <v>2001-122</v>
          </cell>
        </row>
        <row r="1065">
          <cell r="A1065">
            <v>1061</v>
          </cell>
          <cell r="B1065" t="str">
            <v>GULF RESOURCES (GRISSIK) LTD.</v>
          </cell>
          <cell r="C1065" t="str">
            <v>suban # 6</v>
          </cell>
          <cell r="F1065" t="str">
            <v>Sep Gas</v>
          </cell>
          <cell r="H1065" t="str">
            <v>Luxfer</v>
          </cell>
          <cell r="I1065" t="str">
            <v>20 Litres</v>
          </cell>
          <cell r="J1065">
            <v>37224</v>
          </cell>
          <cell r="K1065" t="str">
            <v>06:40-07:00</v>
          </cell>
          <cell r="L1065" t="str">
            <v>481.08 Psia</v>
          </cell>
          <cell r="M1065">
            <v>199.4</v>
          </cell>
          <cell r="N1065">
            <v>37235</v>
          </cell>
          <cell r="O1065">
            <v>475</v>
          </cell>
          <cell r="P1065">
            <v>85</v>
          </cell>
          <cell r="Q1065" t="str">
            <v>AAN</v>
          </cell>
          <cell r="S1065" t="str">
            <v>A 11289</v>
          </cell>
          <cell r="T1065" t="str">
            <v>Geoservices</v>
          </cell>
          <cell r="U1065" t="str">
            <v>Supriyanto/AB</v>
          </cell>
          <cell r="V1065">
            <v>37440</v>
          </cell>
          <cell r="W1065" t="str">
            <v>Supriyanto</v>
          </cell>
          <cell r="AC1065" t="str">
            <v>2001-122</v>
          </cell>
        </row>
        <row r="1066">
          <cell r="A1066">
            <v>1062</v>
          </cell>
          <cell r="B1066" t="str">
            <v>GULF RESOURCES (GRISSIK) LTD.</v>
          </cell>
          <cell r="C1066" t="str">
            <v>suban # 6</v>
          </cell>
          <cell r="F1066" t="str">
            <v>Sep Liq</v>
          </cell>
          <cell r="H1066" t="str">
            <v>special</v>
          </cell>
          <cell r="I1066" t="str">
            <v>500 cc</v>
          </cell>
          <cell r="J1066">
            <v>37224</v>
          </cell>
          <cell r="K1066" t="str">
            <v>06:40-07:00</v>
          </cell>
          <cell r="L1066" t="str">
            <v>481.08 Psia</v>
          </cell>
          <cell r="M1066">
            <v>199.4</v>
          </cell>
          <cell r="N1066">
            <v>37235</v>
          </cell>
          <cell r="P1066">
            <v>60</v>
          </cell>
          <cell r="Q1066" t="str">
            <v>Bintang Silaen</v>
          </cell>
          <cell r="S1066" t="str">
            <v>6950/0414</v>
          </cell>
          <cell r="T1066" t="str">
            <v>Geoservices</v>
          </cell>
          <cell r="U1066" t="str">
            <v>Supriyanto/AB</v>
          </cell>
          <cell r="V1066">
            <v>37440</v>
          </cell>
          <cell r="W1066" t="str">
            <v>Supriyanto</v>
          </cell>
          <cell r="AC1066" t="str">
            <v>2001-122</v>
          </cell>
        </row>
        <row r="1067">
          <cell r="A1067">
            <v>1063</v>
          </cell>
          <cell r="B1067" t="str">
            <v>GULF RESOURCES (GRISSIK) LTD.</v>
          </cell>
          <cell r="C1067" t="str">
            <v>suban # 6</v>
          </cell>
          <cell r="F1067" t="str">
            <v>Sep Gas</v>
          </cell>
          <cell r="H1067" t="str">
            <v>Luxfer</v>
          </cell>
          <cell r="I1067" t="str">
            <v>20 Litres</v>
          </cell>
          <cell r="J1067">
            <v>37224</v>
          </cell>
          <cell r="K1067" t="str">
            <v>09:50-10:15</v>
          </cell>
          <cell r="L1067" t="str">
            <v>507.11 Psia</v>
          </cell>
          <cell r="M1067">
            <v>196.8</v>
          </cell>
          <cell r="N1067">
            <v>37235</v>
          </cell>
          <cell r="O1067">
            <v>490</v>
          </cell>
          <cell r="P1067">
            <v>85</v>
          </cell>
          <cell r="Q1067" t="str">
            <v>AAN</v>
          </cell>
          <cell r="S1067" t="str">
            <v>A 16297</v>
          </cell>
          <cell r="T1067" t="str">
            <v>Geoservices</v>
          </cell>
          <cell r="U1067" t="str">
            <v>Supriyanto/AB</v>
          </cell>
          <cell r="V1067">
            <v>37440</v>
          </cell>
          <cell r="W1067" t="str">
            <v>Supriyanto</v>
          </cell>
          <cell r="AC1067" t="str">
            <v>2001-122</v>
          </cell>
        </row>
        <row r="1068">
          <cell r="A1068">
            <v>1064</v>
          </cell>
          <cell r="B1068" t="str">
            <v>GULF RESOURCES (GRISSIK) LTD.</v>
          </cell>
          <cell r="C1068" t="str">
            <v>suban # 6</v>
          </cell>
          <cell r="F1068" t="str">
            <v>Sep Liq</v>
          </cell>
          <cell r="H1068" t="str">
            <v>special</v>
          </cell>
          <cell r="I1068" t="str">
            <v>500 cc</v>
          </cell>
          <cell r="J1068">
            <v>37224</v>
          </cell>
          <cell r="K1068" t="str">
            <v>09:50-10:15</v>
          </cell>
          <cell r="L1068" t="str">
            <v>507.11 Psia</v>
          </cell>
          <cell r="M1068">
            <v>196.8</v>
          </cell>
          <cell r="N1068">
            <v>37235</v>
          </cell>
          <cell r="P1068">
            <v>60</v>
          </cell>
          <cell r="Q1068" t="str">
            <v>Bintang Silaen</v>
          </cell>
          <cell r="S1068" t="str">
            <v>XC 2105</v>
          </cell>
          <cell r="T1068" t="str">
            <v>Geoservices</v>
          </cell>
          <cell r="U1068" t="str">
            <v>Supriyanto/AB</v>
          </cell>
          <cell r="V1068">
            <v>37440</v>
          </cell>
          <cell r="W1068" t="str">
            <v>Supriyanto</v>
          </cell>
          <cell r="AC1068" t="str">
            <v>2001-122</v>
          </cell>
        </row>
        <row r="1069">
          <cell r="A1069">
            <v>1065</v>
          </cell>
          <cell r="B1069" t="str">
            <v>GULF RESOURCES (GRISSIK) LTD.</v>
          </cell>
          <cell r="C1069" t="str">
            <v>suban # 6</v>
          </cell>
          <cell r="F1069" t="str">
            <v>Sep Gas</v>
          </cell>
          <cell r="H1069" t="str">
            <v>Luxfer</v>
          </cell>
          <cell r="I1069" t="str">
            <v>20 Litres</v>
          </cell>
          <cell r="J1069">
            <v>37224</v>
          </cell>
          <cell r="K1069" t="str">
            <v>10:30-10:50</v>
          </cell>
          <cell r="L1069" t="str">
            <v>491.29 Psia</v>
          </cell>
          <cell r="M1069">
            <v>199.8</v>
          </cell>
          <cell r="N1069">
            <v>37235</v>
          </cell>
          <cell r="O1069">
            <v>435</v>
          </cell>
          <cell r="P1069">
            <v>85</v>
          </cell>
          <cell r="Q1069" t="str">
            <v>AAN</v>
          </cell>
          <cell r="S1069" t="str">
            <v>4974 A</v>
          </cell>
          <cell r="T1069" t="str">
            <v>Geoservices</v>
          </cell>
          <cell r="U1069" t="str">
            <v>Supriyanto/AB</v>
          </cell>
          <cell r="V1069">
            <v>37440</v>
          </cell>
          <cell r="W1069" t="str">
            <v>Supriyanto</v>
          </cell>
          <cell r="AC1069" t="str">
            <v>2001-122</v>
          </cell>
        </row>
        <row r="1070">
          <cell r="A1070">
            <v>1066</v>
          </cell>
          <cell r="B1070" t="str">
            <v>GULF RESOURCES (GRISSIK) LTD.</v>
          </cell>
          <cell r="C1070" t="str">
            <v>suban # 6</v>
          </cell>
          <cell r="F1070" t="str">
            <v>Sep Liq</v>
          </cell>
          <cell r="H1070" t="str">
            <v>special</v>
          </cell>
          <cell r="I1070" t="str">
            <v>500 cc</v>
          </cell>
          <cell r="J1070">
            <v>37224</v>
          </cell>
          <cell r="K1070" t="str">
            <v>10:30-10:50</v>
          </cell>
          <cell r="L1070" t="str">
            <v>491.29 Psia</v>
          </cell>
          <cell r="M1070">
            <v>199.8</v>
          </cell>
          <cell r="N1070">
            <v>37235</v>
          </cell>
          <cell r="P1070">
            <v>60</v>
          </cell>
          <cell r="Q1070" t="str">
            <v>Bintang Silaen</v>
          </cell>
          <cell r="S1070" t="str">
            <v>XC 2078</v>
          </cell>
          <cell r="T1070" t="str">
            <v>Geoservices</v>
          </cell>
          <cell r="U1070" t="str">
            <v>Supriyanto/AB</v>
          </cell>
          <cell r="V1070">
            <v>37440</v>
          </cell>
          <cell r="W1070" t="str">
            <v>Supriyanto</v>
          </cell>
          <cell r="AC1070" t="str">
            <v>2001-122</v>
          </cell>
        </row>
        <row r="1071">
          <cell r="A1071">
            <v>1067</v>
          </cell>
          <cell r="B1071" t="str">
            <v>UNOCAL INDONESIA COMPANY.</v>
          </cell>
          <cell r="C1071" t="str">
            <v>UA 3RD1PH</v>
          </cell>
          <cell r="D1071" t="str">
            <v>ATTAKA,BALIKPAPAN</v>
          </cell>
          <cell r="F1071" t="str">
            <v>BHS Fluid</v>
          </cell>
          <cell r="N1071">
            <v>37236</v>
          </cell>
          <cell r="Q1071" t="str">
            <v>-</v>
          </cell>
          <cell r="S1071" t="str">
            <v>MDT-589</v>
          </cell>
          <cell r="T1071" t="str">
            <v>Schlumberger</v>
          </cell>
          <cell r="AC1071" t="str">
            <v>2001-123</v>
          </cell>
        </row>
        <row r="1072">
          <cell r="A1072">
            <v>1068</v>
          </cell>
          <cell r="B1072" t="str">
            <v>UNOCAL INDONESIA COMPANY.</v>
          </cell>
          <cell r="C1072" t="str">
            <v>UA 3RD1PH</v>
          </cell>
          <cell r="D1072" t="str">
            <v>ATTAKA,BALIKPAPAN</v>
          </cell>
          <cell r="F1072" t="str">
            <v>BHS Fluid</v>
          </cell>
          <cell r="M1072">
            <v>150</v>
          </cell>
          <cell r="N1072">
            <v>37236</v>
          </cell>
          <cell r="Q1072" t="str">
            <v>-</v>
          </cell>
          <cell r="S1072" t="str">
            <v>MDT-507</v>
          </cell>
          <cell r="T1072" t="str">
            <v>Schlumberger</v>
          </cell>
          <cell r="AC1072" t="str">
            <v>2001-123</v>
          </cell>
        </row>
        <row r="1073">
          <cell r="A1073">
            <v>1069</v>
          </cell>
          <cell r="B1073" t="str">
            <v>UNOCAL INDONESIA COMPANY.</v>
          </cell>
          <cell r="C1073" t="str">
            <v>UA 3RD1PH</v>
          </cell>
          <cell r="D1073" t="str">
            <v>ATTAKA,BALIKPAPAN</v>
          </cell>
          <cell r="F1073" t="str">
            <v>BHS Fluid</v>
          </cell>
          <cell r="M1073">
            <v>150.4</v>
          </cell>
          <cell r="N1073">
            <v>37236</v>
          </cell>
          <cell r="Q1073" t="str">
            <v>-</v>
          </cell>
          <cell r="S1073" t="str">
            <v>MDT-576</v>
          </cell>
          <cell r="T1073" t="str">
            <v>Schlumberger</v>
          </cell>
          <cell r="AC1073" t="str">
            <v>2001-123</v>
          </cell>
        </row>
        <row r="1074">
          <cell r="A1074">
            <v>1070</v>
          </cell>
          <cell r="B1074" t="str">
            <v>UNOCAL INDONESIA COMPANY.</v>
          </cell>
          <cell r="F1074" t="str">
            <v>Sep Gas</v>
          </cell>
          <cell r="N1074">
            <v>37235</v>
          </cell>
          <cell r="Q1074" t="str">
            <v>-</v>
          </cell>
          <cell r="S1074" t="str">
            <v>5EK084</v>
          </cell>
          <cell r="T1074" t="str">
            <v>Client</v>
          </cell>
          <cell r="AC1074" t="str">
            <v>2001-124</v>
          </cell>
        </row>
        <row r="1075">
          <cell r="A1075">
            <v>1071</v>
          </cell>
          <cell r="B1075" t="str">
            <v>EXXON MOBIL INDONESIA INC.</v>
          </cell>
          <cell r="C1075" t="str">
            <v>NSO</v>
          </cell>
          <cell r="F1075" t="str">
            <v>Sep Gas</v>
          </cell>
          <cell r="N1075">
            <v>37235</v>
          </cell>
          <cell r="Q1075" t="str">
            <v>-</v>
          </cell>
          <cell r="S1075" t="str">
            <v>DOT-3E1800</v>
          </cell>
          <cell r="T1075" t="str">
            <v>Client</v>
          </cell>
          <cell r="AC1075" t="str">
            <v>2001-125</v>
          </cell>
        </row>
        <row r="1076">
          <cell r="A1076">
            <v>1072</v>
          </cell>
          <cell r="B1076" t="str">
            <v>EXXON MOBIL INDONESIA INC.</v>
          </cell>
          <cell r="C1076" t="str">
            <v>JAMBARAN -A1</v>
          </cell>
          <cell r="F1076" t="str">
            <v>Sep Liq</v>
          </cell>
          <cell r="L1076">
            <v>162.72</v>
          </cell>
          <cell r="M1076">
            <v>59.34</v>
          </cell>
          <cell r="N1076">
            <v>37249</v>
          </cell>
          <cell r="Q1076" t="str">
            <v>-</v>
          </cell>
          <cell r="S1076" t="str">
            <v>TS-4709</v>
          </cell>
          <cell r="T1076" t="str">
            <v>Client</v>
          </cell>
          <cell r="AC1076" t="str">
            <v>2001-128</v>
          </cell>
        </row>
        <row r="1077">
          <cell r="A1077">
            <v>1073</v>
          </cell>
          <cell r="B1077" t="str">
            <v>EXXON MOBIL INDONESIA INC.</v>
          </cell>
          <cell r="C1077" t="str">
            <v>JAMBARAN -A1</v>
          </cell>
          <cell r="F1077" t="str">
            <v>Sep Gas</v>
          </cell>
          <cell r="L1077">
            <v>162.88999999999999</v>
          </cell>
          <cell r="M1077">
            <v>52.98</v>
          </cell>
          <cell r="N1077">
            <v>37249</v>
          </cell>
          <cell r="Q1077" t="str">
            <v>-</v>
          </cell>
          <cell r="S1077" t="str">
            <v>4146A</v>
          </cell>
          <cell r="T1077" t="str">
            <v>Client</v>
          </cell>
          <cell r="AC1077" t="str">
            <v>2001-128</v>
          </cell>
        </row>
        <row r="1078">
          <cell r="A1078">
            <v>1074</v>
          </cell>
          <cell r="B1078" t="str">
            <v>EXXON MOBIL INDONESIA INC.</v>
          </cell>
          <cell r="C1078" t="str">
            <v>JAMBARAN -A1</v>
          </cell>
          <cell r="F1078" t="str">
            <v>Sep Gas</v>
          </cell>
          <cell r="L1078">
            <v>162.63999999999999</v>
          </cell>
          <cell r="M1078">
            <v>52.89</v>
          </cell>
          <cell r="N1078">
            <v>37249</v>
          </cell>
          <cell r="Q1078" t="str">
            <v>-</v>
          </cell>
          <cell r="S1078" t="str">
            <v>4144A</v>
          </cell>
          <cell r="T1078" t="str">
            <v>Client</v>
          </cell>
          <cell r="AC1078" t="str">
            <v>2001-128</v>
          </cell>
        </row>
        <row r="1079">
          <cell r="A1079">
            <v>1075</v>
          </cell>
          <cell r="B1079" t="str">
            <v>EXXON MOBIL INDONESIA INC.</v>
          </cell>
          <cell r="C1079" t="str">
            <v>JAMBARAN -A1</v>
          </cell>
          <cell r="F1079" t="str">
            <v>Sep Liq</v>
          </cell>
          <cell r="L1079">
            <v>164.61</v>
          </cell>
          <cell r="M1079">
            <v>62.61</v>
          </cell>
          <cell r="N1079">
            <v>37249</v>
          </cell>
          <cell r="Q1079" t="str">
            <v>-</v>
          </cell>
          <cell r="S1079" t="str">
            <v>TS-2407</v>
          </cell>
          <cell r="T1079" t="str">
            <v>Client</v>
          </cell>
          <cell r="AC1079" t="str">
            <v>2001-128</v>
          </cell>
        </row>
        <row r="1080">
          <cell r="A1080">
            <v>1076</v>
          </cell>
          <cell r="B1080" t="str">
            <v>EXXON MOBIL INDONESIA INC.</v>
          </cell>
          <cell r="C1080" t="str">
            <v>JAMBARAN -A1</v>
          </cell>
          <cell r="F1080" t="str">
            <v>Sep Gas</v>
          </cell>
          <cell r="L1080">
            <v>164.63</v>
          </cell>
          <cell r="M1080">
            <v>59.72</v>
          </cell>
          <cell r="N1080">
            <v>37249</v>
          </cell>
          <cell r="Q1080" t="str">
            <v>-</v>
          </cell>
          <cell r="S1080" t="str">
            <v>4048A</v>
          </cell>
          <cell r="T1080" t="str">
            <v>Client</v>
          </cell>
          <cell r="AC1080" t="str">
            <v>2001-128</v>
          </cell>
        </row>
        <row r="1081">
          <cell r="A1081">
            <v>1077</v>
          </cell>
          <cell r="B1081" t="str">
            <v>EXXON MOBIL INDONESIA INC.</v>
          </cell>
          <cell r="C1081" t="str">
            <v>JAMBARAN -A1</v>
          </cell>
          <cell r="F1081" t="str">
            <v>Sep Gas</v>
          </cell>
          <cell r="L1081">
            <v>164.83</v>
          </cell>
          <cell r="M1081">
            <v>60.38</v>
          </cell>
          <cell r="N1081">
            <v>37249</v>
          </cell>
          <cell r="Q1081" t="str">
            <v>-</v>
          </cell>
          <cell r="S1081" t="str">
            <v>4096A</v>
          </cell>
          <cell r="T1081" t="str">
            <v>Client</v>
          </cell>
          <cell r="AC1081" t="str">
            <v>2001-128</v>
          </cell>
        </row>
        <row r="1082">
          <cell r="A1082">
            <v>1078</v>
          </cell>
          <cell r="B1082" t="str">
            <v>EXXON MOBIL INDONESIA INC.</v>
          </cell>
          <cell r="C1082" t="str">
            <v>JAMBARAN -A1</v>
          </cell>
          <cell r="F1082" t="str">
            <v>Sep Liq</v>
          </cell>
          <cell r="L1082">
            <v>225.03</v>
          </cell>
          <cell r="M1082">
            <v>80.77</v>
          </cell>
          <cell r="N1082">
            <v>37249</v>
          </cell>
          <cell r="Q1082" t="str">
            <v>-</v>
          </cell>
          <cell r="S1082" t="str">
            <v>TS-5016</v>
          </cell>
          <cell r="T1082" t="str">
            <v>Client</v>
          </cell>
          <cell r="AC1082" t="str">
            <v>2001-128</v>
          </cell>
        </row>
        <row r="1083">
          <cell r="A1083">
            <v>1079</v>
          </cell>
          <cell r="B1083" t="str">
            <v>EXXON MOBIL INDONESIA INC.</v>
          </cell>
          <cell r="C1083" t="str">
            <v>JAMBARAN -A1</v>
          </cell>
          <cell r="F1083" t="str">
            <v>Sep Gas</v>
          </cell>
          <cell r="L1083">
            <v>225.03</v>
          </cell>
          <cell r="M1083">
            <v>83</v>
          </cell>
          <cell r="N1083">
            <v>37249</v>
          </cell>
          <cell r="Q1083" t="str">
            <v>-</v>
          </cell>
          <cell r="S1083" t="str">
            <v>3583A</v>
          </cell>
          <cell r="T1083" t="str">
            <v>Client</v>
          </cell>
          <cell r="AC1083" t="str">
            <v>2001-128</v>
          </cell>
        </row>
        <row r="1084">
          <cell r="A1084">
            <v>1080</v>
          </cell>
          <cell r="B1084" t="str">
            <v>EXXON MOBIL INDONESIA INC.</v>
          </cell>
          <cell r="C1084" t="str">
            <v>JAMBARAN -A1</v>
          </cell>
          <cell r="F1084" t="str">
            <v>Sep Gas</v>
          </cell>
          <cell r="L1084">
            <v>225</v>
          </cell>
          <cell r="M1084">
            <v>83.7</v>
          </cell>
          <cell r="N1084">
            <v>37249</v>
          </cell>
          <cell r="Q1084" t="str">
            <v>-</v>
          </cell>
          <cell r="S1084" t="str">
            <v>1402A</v>
          </cell>
          <cell r="T1084" t="str">
            <v>Client</v>
          </cell>
          <cell r="AC1084" t="str">
            <v>2001-128</v>
          </cell>
        </row>
        <row r="1085">
          <cell r="A1085">
            <v>1081</v>
          </cell>
          <cell r="B1085" t="str">
            <v>EXXON MOBIL INDONESIA INC.</v>
          </cell>
          <cell r="C1085" t="str">
            <v>JAMBARAN -A1</v>
          </cell>
          <cell r="F1085" t="str">
            <v>Sep Liq</v>
          </cell>
          <cell r="L1085">
            <v>226.4</v>
          </cell>
          <cell r="M1085">
            <v>85.3</v>
          </cell>
          <cell r="N1085">
            <v>37249</v>
          </cell>
          <cell r="Q1085" t="str">
            <v>-</v>
          </cell>
          <cell r="S1085" t="str">
            <v>PT-3137</v>
          </cell>
          <cell r="T1085" t="str">
            <v>Client</v>
          </cell>
          <cell r="AC1085" t="str">
            <v>2001-128</v>
          </cell>
        </row>
        <row r="1086">
          <cell r="A1086">
            <v>1082</v>
          </cell>
          <cell r="B1086" t="str">
            <v>EXXON MOBIL INDONESIA INC.</v>
          </cell>
          <cell r="C1086" t="str">
            <v>JAMBARAN -A1</v>
          </cell>
          <cell r="F1086" t="str">
            <v>Sep Gas</v>
          </cell>
          <cell r="L1086">
            <v>226.3</v>
          </cell>
          <cell r="M1086">
            <v>87.3</v>
          </cell>
          <cell r="N1086">
            <v>37249</v>
          </cell>
          <cell r="Q1086" t="str">
            <v>-</v>
          </cell>
          <cell r="S1086" t="str">
            <v>4108A</v>
          </cell>
          <cell r="T1086" t="str">
            <v>Client</v>
          </cell>
          <cell r="AC1086" t="str">
            <v>2001-128</v>
          </cell>
        </row>
        <row r="1087">
          <cell r="A1087">
            <v>1083</v>
          </cell>
          <cell r="B1087" t="str">
            <v>EXXON MOBIL INDONESIA INC.</v>
          </cell>
          <cell r="C1087" t="str">
            <v>JAMBARAN -A1</v>
          </cell>
          <cell r="F1087" t="str">
            <v>Sep Gas</v>
          </cell>
          <cell r="L1087">
            <v>226.4</v>
          </cell>
          <cell r="M1087">
            <v>87.7</v>
          </cell>
          <cell r="N1087">
            <v>37249</v>
          </cell>
          <cell r="Q1087" t="str">
            <v>-</v>
          </cell>
          <cell r="S1087" t="str">
            <v>3219A</v>
          </cell>
          <cell r="T1087" t="str">
            <v>Client</v>
          </cell>
          <cell r="AC1087" t="str">
            <v>2001-128</v>
          </cell>
        </row>
        <row r="1088">
          <cell r="A1088">
            <v>1084</v>
          </cell>
          <cell r="B1088" t="str">
            <v>EXXON MOBIL INDONESIA INC.</v>
          </cell>
          <cell r="C1088" t="str">
            <v>JAMBARAN -A1</v>
          </cell>
          <cell r="F1088" t="str">
            <v>Sep Liq</v>
          </cell>
          <cell r="L1088">
            <v>309</v>
          </cell>
          <cell r="M1088">
            <v>106.1</v>
          </cell>
          <cell r="N1088">
            <v>37249</v>
          </cell>
          <cell r="Q1088" t="str">
            <v>-</v>
          </cell>
          <cell r="S1088" t="str">
            <v>DU-251</v>
          </cell>
          <cell r="T1088" t="str">
            <v>Client</v>
          </cell>
          <cell r="AC1088" t="str">
            <v>2001-128</v>
          </cell>
        </row>
        <row r="1089">
          <cell r="A1089">
            <v>1085</v>
          </cell>
          <cell r="B1089" t="str">
            <v>EXXON MOBIL INDONESIA INC.</v>
          </cell>
          <cell r="C1089" t="str">
            <v>JAMBARAN -A1</v>
          </cell>
          <cell r="F1089" t="str">
            <v>Sep Gas</v>
          </cell>
          <cell r="L1089">
            <v>309</v>
          </cell>
          <cell r="M1089">
            <v>109.8</v>
          </cell>
          <cell r="N1089">
            <v>37249</v>
          </cell>
          <cell r="Q1089" t="str">
            <v>-</v>
          </cell>
          <cell r="S1089" t="str">
            <v>3078A</v>
          </cell>
          <cell r="T1089" t="str">
            <v>Client</v>
          </cell>
          <cell r="AC1089" t="str">
            <v>2001-128</v>
          </cell>
        </row>
        <row r="1090">
          <cell r="A1090">
            <v>1086</v>
          </cell>
          <cell r="B1090" t="str">
            <v>EXXON MOBIL INDONESIA INC.</v>
          </cell>
          <cell r="C1090" t="str">
            <v>JAMBARAN -A1</v>
          </cell>
          <cell r="F1090" t="str">
            <v>Sep Gas</v>
          </cell>
          <cell r="L1090">
            <v>308.89999999999998</v>
          </cell>
          <cell r="M1090">
            <v>110</v>
          </cell>
          <cell r="N1090">
            <v>37249</v>
          </cell>
          <cell r="Q1090" t="str">
            <v>-</v>
          </cell>
          <cell r="S1090" t="str">
            <v>1287A</v>
          </cell>
          <cell r="T1090" t="str">
            <v>Client</v>
          </cell>
          <cell r="AC1090" t="str">
            <v>2001-128</v>
          </cell>
        </row>
        <row r="1091">
          <cell r="A1091">
            <v>1087</v>
          </cell>
          <cell r="B1091" t="str">
            <v>EXXON MOBIL INDONESIA INC.</v>
          </cell>
          <cell r="C1091" t="str">
            <v>JAMBARAN -A1</v>
          </cell>
          <cell r="F1091" t="str">
            <v>Sep Liq</v>
          </cell>
          <cell r="L1091">
            <v>309.2</v>
          </cell>
          <cell r="M1091">
            <v>107.1</v>
          </cell>
          <cell r="N1091">
            <v>37249</v>
          </cell>
          <cell r="Q1091" t="str">
            <v>-</v>
          </cell>
          <cell r="S1091" t="str">
            <v>DU-284</v>
          </cell>
          <cell r="T1091" t="str">
            <v>Client</v>
          </cell>
          <cell r="AC1091" t="str">
            <v>2001-128</v>
          </cell>
        </row>
        <row r="1092">
          <cell r="A1092">
            <v>1088</v>
          </cell>
          <cell r="B1092" t="str">
            <v>EXXON MOBIL INDONESIA INC.</v>
          </cell>
          <cell r="C1092" t="str">
            <v>JAMBARAN -A1</v>
          </cell>
          <cell r="F1092" t="str">
            <v>Sep Gas</v>
          </cell>
          <cell r="L1092">
            <v>110.7</v>
          </cell>
          <cell r="M1092">
            <v>107.1</v>
          </cell>
          <cell r="N1092">
            <v>37249</v>
          </cell>
          <cell r="Q1092" t="str">
            <v>-</v>
          </cell>
          <cell r="S1092" t="str">
            <v>1424A</v>
          </cell>
          <cell r="T1092" t="str">
            <v>Client</v>
          </cell>
          <cell r="AC1092" t="str">
            <v>2001-128</v>
          </cell>
        </row>
        <row r="1093">
          <cell r="A1093">
            <v>1089</v>
          </cell>
          <cell r="B1093" t="str">
            <v>EXXON MOBIL INDONESIA INC.</v>
          </cell>
          <cell r="C1093" t="str">
            <v>JAMBARAN -A1</v>
          </cell>
          <cell r="F1093" t="str">
            <v>Sep Gas</v>
          </cell>
          <cell r="L1093">
            <v>111.1</v>
          </cell>
          <cell r="M1093">
            <v>107.1</v>
          </cell>
          <cell r="N1093">
            <v>37249</v>
          </cell>
          <cell r="Q1093" t="str">
            <v>-</v>
          </cell>
          <cell r="S1093" t="str">
            <v>1404A</v>
          </cell>
          <cell r="T1093" t="str">
            <v>Client</v>
          </cell>
          <cell r="AC1093" t="str">
            <v>2001-128</v>
          </cell>
        </row>
        <row r="1094">
          <cell r="A1094">
            <v>1090</v>
          </cell>
          <cell r="B1094" t="str">
            <v>GULF RESOURCES (KAKAP) LTD.</v>
          </cell>
          <cell r="C1094" t="str">
            <v>KG FUEL GAS SKID UOTLET</v>
          </cell>
          <cell r="F1094" t="str">
            <v>Sep Gas</v>
          </cell>
          <cell r="G1094" t="str">
            <v>CLI AB02</v>
          </cell>
          <cell r="N1094">
            <v>37251</v>
          </cell>
          <cell r="Q1094" t="str">
            <v>-</v>
          </cell>
          <cell r="R1094" t="str">
            <v>-</v>
          </cell>
          <cell r="S1094" t="str">
            <v>-</v>
          </cell>
          <cell r="T1094" t="str">
            <v>-</v>
          </cell>
          <cell r="U1094" t="str">
            <v>-</v>
          </cell>
          <cell r="AC1094" t="str">
            <v>2001-129</v>
          </cell>
        </row>
        <row r="1095">
          <cell r="A1095">
            <v>1091</v>
          </cell>
          <cell r="B1095" t="str">
            <v>DEVON ENERGY JABUNG LTD.</v>
          </cell>
          <cell r="C1095" t="str">
            <v>LPG GAS ROSARIO</v>
          </cell>
          <cell r="F1095" t="str">
            <v>Sep Gas</v>
          </cell>
          <cell r="N1095" t="str">
            <v>00/12/01</v>
          </cell>
          <cell r="Q1095" t="str">
            <v>-</v>
          </cell>
          <cell r="S1095" t="str">
            <v>TK-1</v>
          </cell>
          <cell r="T1095" t="str">
            <v>Client</v>
          </cell>
          <cell r="AC1095" t="str">
            <v>2001-130</v>
          </cell>
        </row>
        <row r="1096">
          <cell r="A1096">
            <v>1092</v>
          </cell>
          <cell r="B1096" t="str">
            <v>DEVON ENERGY JABUNG LTD.</v>
          </cell>
          <cell r="C1096" t="str">
            <v>LPG GAS ROSARIO</v>
          </cell>
          <cell r="F1096" t="str">
            <v>Sep Gas</v>
          </cell>
          <cell r="N1096" t="str">
            <v>00/12/01</v>
          </cell>
          <cell r="Q1096" t="str">
            <v>-</v>
          </cell>
          <cell r="S1096" t="str">
            <v>TK-2</v>
          </cell>
          <cell r="T1096" t="str">
            <v>Client</v>
          </cell>
          <cell r="AC1096" t="str">
            <v>2001-130</v>
          </cell>
        </row>
        <row r="1097">
          <cell r="A1097">
            <v>1093</v>
          </cell>
          <cell r="B1097" t="str">
            <v>BP INDONESIA</v>
          </cell>
          <cell r="F1097" t="str">
            <v>Sep Gas</v>
          </cell>
          <cell r="N1097" t="str">
            <v>00/01/01</v>
          </cell>
          <cell r="Q1097" t="str">
            <v>-</v>
          </cell>
          <cell r="S1097" t="str">
            <v>AA0249</v>
          </cell>
          <cell r="T1097" t="str">
            <v>Client</v>
          </cell>
          <cell r="AC1097" t="str">
            <v>2001-131</v>
          </cell>
        </row>
        <row r="1098">
          <cell r="A1098">
            <v>1094</v>
          </cell>
          <cell r="B1098" t="str">
            <v>BP INDONESIA</v>
          </cell>
          <cell r="F1098" t="str">
            <v>Sep Gas</v>
          </cell>
          <cell r="N1098" t="str">
            <v>00/01/01</v>
          </cell>
          <cell r="Q1098" t="str">
            <v>-</v>
          </cell>
          <cell r="S1098" t="str">
            <v>W7A2638</v>
          </cell>
          <cell r="T1098" t="str">
            <v>Client</v>
          </cell>
          <cell r="AC1098" t="str">
            <v>2001-131</v>
          </cell>
        </row>
        <row r="1099">
          <cell r="A1099">
            <v>1095</v>
          </cell>
          <cell r="B1099" t="str">
            <v>BP INDONESIA</v>
          </cell>
          <cell r="F1099" t="str">
            <v>Sep Gas</v>
          </cell>
          <cell r="N1099" t="str">
            <v>00/01/01</v>
          </cell>
          <cell r="Q1099" t="str">
            <v>-</v>
          </cell>
          <cell r="S1099" t="str">
            <v>B347</v>
          </cell>
          <cell r="T1099" t="str">
            <v>Client</v>
          </cell>
          <cell r="AC1099" t="str">
            <v>2001-131</v>
          </cell>
        </row>
        <row r="1100">
          <cell r="A1100">
            <v>1096</v>
          </cell>
          <cell r="B1100" t="str">
            <v>BP INDONESIA</v>
          </cell>
          <cell r="F1100" t="str">
            <v>Crude Oil</v>
          </cell>
          <cell r="N1100" t="str">
            <v>00/01/01</v>
          </cell>
          <cell r="Q1100" t="str">
            <v>-</v>
          </cell>
          <cell r="S1100" t="str">
            <v>JERRICAN</v>
          </cell>
          <cell r="T1100" t="str">
            <v>Client</v>
          </cell>
          <cell r="AC1100" t="str">
            <v>2001-131</v>
          </cell>
        </row>
        <row r="1101">
          <cell r="A1101">
            <v>1097</v>
          </cell>
          <cell r="B1101" t="str">
            <v>PERTAMINA - TALISMAN (OGAN KOMERING) LTD</v>
          </cell>
          <cell r="C1101" t="str">
            <v>GRN#1</v>
          </cell>
          <cell r="F1101" t="str">
            <v>Sep Gas</v>
          </cell>
          <cell r="L1101">
            <v>1320</v>
          </cell>
          <cell r="N1101">
            <v>37256</v>
          </cell>
          <cell r="Q1101" t="str">
            <v>-</v>
          </cell>
          <cell r="S1101" t="str">
            <v>DU-509</v>
          </cell>
          <cell r="T1101" t="str">
            <v>Client</v>
          </cell>
          <cell r="AC1101" t="str">
            <v>2001-133</v>
          </cell>
        </row>
        <row r="1102">
          <cell r="A1102">
            <v>1098</v>
          </cell>
          <cell r="B1102" t="str">
            <v>PERTAMINA - TALISMAN (OGAN KOMERING) LTD</v>
          </cell>
          <cell r="C1102" t="str">
            <v>GRN#1</v>
          </cell>
          <cell r="F1102" t="str">
            <v>Sep Gas</v>
          </cell>
          <cell r="L1102">
            <v>1320</v>
          </cell>
          <cell r="N1102">
            <v>37256</v>
          </cell>
          <cell r="Q1102" t="str">
            <v>-</v>
          </cell>
          <cell r="S1102" t="str">
            <v>DU-537</v>
          </cell>
          <cell r="T1102" t="str">
            <v>Client</v>
          </cell>
          <cell r="AC1102" t="str">
            <v>2001-133</v>
          </cell>
        </row>
        <row r="1103">
          <cell r="A1103">
            <v>1099</v>
          </cell>
          <cell r="B1103" t="str">
            <v>PERTAMINA - TALISMAN (OGAN KOMERING) LTD</v>
          </cell>
          <cell r="C1103" t="str">
            <v>GRN#1</v>
          </cell>
          <cell r="F1103" t="str">
            <v>Crude Oil</v>
          </cell>
          <cell r="N1103">
            <v>37256</v>
          </cell>
          <cell r="Q1103" t="str">
            <v>-</v>
          </cell>
          <cell r="S1103" t="str">
            <v>JERRICAN</v>
          </cell>
          <cell r="T1103" t="str">
            <v>Client</v>
          </cell>
          <cell r="AB1103" t="str">
            <v xml:space="preserve"> 2LT,     2EA</v>
          </cell>
          <cell r="AC1103" t="str">
            <v>2001-133</v>
          </cell>
        </row>
        <row r="1104">
          <cell r="A1104">
            <v>1100</v>
          </cell>
          <cell r="B1104" t="str">
            <v>PERTAMINA - TALISMAN (OGAN KOMERING) LTD</v>
          </cell>
          <cell r="C1104" t="str">
            <v>GRN#1</v>
          </cell>
          <cell r="F1104" t="str">
            <v>Crude Oil</v>
          </cell>
          <cell r="N1104">
            <v>37256</v>
          </cell>
          <cell r="Q1104" t="str">
            <v>-</v>
          </cell>
          <cell r="S1104" t="str">
            <v>JERRICAN</v>
          </cell>
          <cell r="T1104" t="str">
            <v>Client</v>
          </cell>
          <cell r="AB1104" t="str">
            <v>5 LT,   1EA</v>
          </cell>
          <cell r="AC1104" t="str">
            <v>2001-133</v>
          </cell>
        </row>
        <row r="1105">
          <cell r="A1105">
            <v>1101</v>
          </cell>
          <cell r="B1105" t="str">
            <v>YPF Maxus Southeast Sumatra B.V.</v>
          </cell>
          <cell r="C1105" t="str">
            <v>WIDURI-C39</v>
          </cell>
          <cell r="F1105" t="str">
            <v>Sep Gas</v>
          </cell>
          <cell r="G1105" t="str">
            <v>RFL-038</v>
          </cell>
          <cell r="N1105" t="str">
            <v>00/01/01</v>
          </cell>
          <cell r="Q1105" t="str">
            <v>-</v>
          </cell>
          <cell r="R1105" t="str">
            <v>-</v>
          </cell>
          <cell r="S1105" t="str">
            <v>-</v>
          </cell>
          <cell r="T1105" t="str">
            <v>-</v>
          </cell>
          <cell r="U1105" t="str">
            <v>-</v>
          </cell>
          <cell r="AC1105" t="str">
            <v>2001-134</v>
          </cell>
        </row>
        <row r="1106">
          <cell r="A1106">
            <v>1102</v>
          </cell>
          <cell r="B1106" t="str">
            <v>Amerada Hess (Indonesia-Lematang) Ltd.</v>
          </cell>
          <cell r="C1106" t="str">
            <v>SKG-1</v>
          </cell>
          <cell r="F1106" t="str">
            <v>Sep Gas</v>
          </cell>
          <cell r="J1106">
            <v>37256</v>
          </cell>
          <cell r="L1106">
            <v>450</v>
          </cell>
          <cell r="M1106">
            <v>84</v>
          </cell>
          <cell r="N1106" t="str">
            <v>31/12/01</v>
          </cell>
          <cell r="S1106" t="str">
            <v>EEL-0003</v>
          </cell>
          <cell r="T1106" t="str">
            <v>Client</v>
          </cell>
          <cell r="V1106" t="str">
            <v>22/03/02</v>
          </cell>
          <cell r="W1106" t="str">
            <v>A.Budi</v>
          </cell>
          <cell r="AB1106" t="str">
            <v>RETURNED</v>
          </cell>
          <cell r="AC1106" t="str">
            <v>2002-001</v>
          </cell>
        </row>
        <row r="1107">
          <cell r="A1107">
            <v>1103</v>
          </cell>
          <cell r="B1107" t="str">
            <v>Amerada Hess (Indonesia-Lematang) Ltd.</v>
          </cell>
          <cell r="C1107" t="str">
            <v>SKG-1</v>
          </cell>
          <cell r="F1107" t="str">
            <v>Sep Gas</v>
          </cell>
          <cell r="J1107">
            <v>37270</v>
          </cell>
          <cell r="L1107">
            <v>450</v>
          </cell>
          <cell r="M1107">
            <v>86</v>
          </cell>
          <cell r="N1107" t="str">
            <v>31/12/01</v>
          </cell>
          <cell r="S1107" t="str">
            <v>EEL-0005</v>
          </cell>
          <cell r="T1107" t="str">
            <v>Client</v>
          </cell>
          <cell r="V1107" t="str">
            <v>22/03/02</v>
          </cell>
          <cell r="W1107" t="str">
            <v>A.Budi</v>
          </cell>
          <cell r="AB1107" t="str">
            <v>RETURNED</v>
          </cell>
          <cell r="AC1107" t="str">
            <v>2002-001</v>
          </cell>
        </row>
        <row r="1108">
          <cell r="A1108">
            <v>1104</v>
          </cell>
          <cell r="B1108" t="str">
            <v>Amerada Hess (Indonesia-Lematang) Ltd.</v>
          </cell>
          <cell r="C1108" t="str">
            <v>SKG-1</v>
          </cell>
          <cell r="F1108" t="str">
            <v>Sep Gas</v>
          </cell>
          <cell r="J1108">
            <v>37284</v>
          </cell>
          <cell r="L1108">
            <v>450</v>
          </cell>
          <cell r="M1108">
            <v>82</v>
          </cell>
          <cell r="N1108" t="str">
            <v>31/12/01</v>
          </cell>
          <cell r="S1108" t="str">
            <v>EEL-0003</v>
          </cell>
          <cell r="T1108" t="str">
            <v>Client</v>
          </cell>
          <cell r="V1108" t="str">
            <v>22/03/02</v>
          </cell>
          <cell r="W1108" t="str">
            <v>A.Budi</v>
          </cell>
          <cell r="AB1108" t="str">
            <v>RETURNED</v>
          </cell>
          <cell r="AC1108" t="str">
            <v>2002-001</v>
          </cell>
        </row>
        <row r="1109">
          <cell r="A1109">
            <v>1105</v>
          </cell>
          <cell r="B1109" t="str">
            <v>Amerada Hess (Indonesia-Lematang) Ltd.</v>
          </cell>
          <cell r="C1109" t="str">
            <v>SKG-1</v>
          </cell>
          <cell r="F1109" t="str">
            <v>Sep Gas</v>
          </cell>
          <cell r="J1109">
            <v>37298</v>
          </cell>
          <cell r="L1109">
            <v>435</v>
          </cell>
          <cell r="M1109">
            <v>83</v>
          </cell>
          <cell r="N1109" t="str">
            <v>31/12/01</v>
          </cell>
          <cell r="S1109" t="str">
            <v>DU401</v>
          </cell>
          <cell r="T1109" t="str">
            <v>Client</v>
          </cell>
          <cell r="V1109" t="str">
            <v>22/03/02</v>
          </cell>
          <cell r="W1109" t="str">
            <v>A.Budi</v>
          </cell>
          <cell r="AB1109" t="str">
            <v>RETURNED</v>
          </cell>
          <cell r="AC1109" t="str">
            <v>2002-001</v>
          </cell>
        </row>
        <row r="1110">
          <cell r="A1110">
            <v>1106</v>
          </cell>
          <cell r="B1110" t="str">
            <v>Amerada Hess (Indonesia-Lematang) Ltd.</v>
          </cell>
          <cell r="C1110" t="str">
            <v>SKG-1</v>
          </cell>
          <cell r="F1110" t="str">
            <v>Sep Gas</v>
          </cell>
          <cell r="J1110">
            <v>37319</v>
          </cell>
          <cell r="L1110">
            <v>465</v>
          </cell>
          <cell r="M1110">
            <v>88</v>
          </cell>
          <cell r="N1110" t="str">
            <v>31/12/01</v>
          </cell>
          <cell r="S1110" t="str">
            <v>EELL0005</v>
          </cell>
          <cell r="T1110" t="str">
            <v>Client</v>
          </cell>
          <cell r="AC1110" t="str">
            <v>2002-001</v>
          </cell>
        </row>
        <row r="1111">
          <cell r="A1111">
            <v>1107</v>
          </cell>
          <cell r="B1111" t="str">
            <v>Amerada Hess (Indonesia-Lematang) Ltd.</v>
          </cell>
          <cell r="C1111" t="str">
            <v>SKG-1</v>
          </cell>
          <cell r="F1111" t="str">
            <v>Sep Gas</v>
          </cell>
          <cell r="J1111">
            <v>37333</v>
          </cell>
          <cell r="L1111">
            <v>440</v>
          </cell>
          <cell r="M1111">
            <v>90</v>
          </cell>
          <cell r="N1111" t="str">
            <v>31/12/01</v>
          </cell>
          <cell r="S1111" t="str">
            <v>EELL0002</v>
          </cell>
          <cell r="T1111" t="str">
            <v>Client</v>
          </cell>
          <cell r="AC1111" t="str">
            <v>2002-001</v>
          </cell>
        </row>
        <row r="1112">
          <cell r="A1112">
            <v>1108</v>
          </cell>
          <cell r="B1112" t="str">
            <v>Amerada Hess (Indonesia-Lematang) Ltd.</v>
          </cell>
          <cell r="C1112" t="str">
            <v>SKG-1</v>
          </cell>
          <cell r="F1112" t="str">
            <v>Sep Gas</v>
          </cell>
          <cell r="J1112">
            <v>37347</v>
          </cell>
          <cell r="L1112">
            <v>465</v>
          </cell>
          <cell r="M1112">
            <v>86</v>
          </cell>
          <cell r="N1112" t="str">
            <v>31/12/01</v>
          </cell>
          <cell r="S1112" t="str">
            <v>EELL0004</v>
          </cell>
          <cell r="T1112" t="str">
            <v>Client</v>
          </cell>
          <cell r="AC1112" t="str">
            <v>2002-001</v>
          </cell>
        </row>
        <row r="1113">
          <cell r="A1113">
            <v>1109</v>
          </cell>
          <cell r="B1113" t="str">
            <v>Amerada Hess (Indonesia-Lematang) Ltd.</v>
          </cell>
          <cell r="C1113" t="str">
            <v>SKG-1</v>
          </cell>
          <cell r="F1113" t="str">
            <v>Sep Gas</v>
          </cell>
          <cell r="J1113">
            <v>37361</v>
          </cell>
          <cell r="L1113">
            <v>525</v>
          </cell>
          <cell r="M1113">
            <v>88</v>
          </cell>
          <cell r="N1113" t="str">
            <v>31/12/01</v>
          </cell>
          <cell r="S1113" t="str">
            <v>EELL0005</v>
          </cell>
          <cell r="T1113" t="str">
            <v>Client</v>
          </cell>
          <cell r="AC1113" t="str">
            <v>2002-001</v>
          </cell>
        </row>
        <row r="1114">
          <cell r="A1114">
            <v>1110</v>
          </cell>
          <cell r="B1114" t="str">
            <v>Amerada Hess (Indonesia-Lematang) Ltd.</v>
          </cell>
          <cell r="C1114" t="str">
            <v>Harimau Field</v>
          </cell>
          <cell r="F1114" t="str">
            <v>Sep Gas</v>
          </cell>
          <cell r="J1114">
            <v>37375</v>
          </cell>
          <cell r="K1114" t="str">
            <v>09:15-09:45</v>
          </cell>
          <cell r="L1114">
            <v>475</v>
          </cell>
          <cell r="M1114">
            <v>96</v>
          </cell>
          <cell r="N1114">
            <v>37377</v>
          </cell>
          <cell r="Q1114" t="str">
            <v>AB/SP</v>
          </cell>
          <cell r="S1114" t="str">
            <v>EELL-0003</v>
          </cell>
          <cell r="T1114" t="str">
            <v>Client</v>
          </cell>
          <cell r="AC1114" t="str">
            <v>2002-001</v>
          </cell>
        </row>
        <row r="1115">
          <cell r="A1115">
            <v>1111</v>
          </cell>
          <cell r="B1115" t="str">
            <v>UNOCAL INDONESIA COMPANY.</v>
          </cell>
          <cell r="C1115" t="str">
            <v>RANGGAS WEST-1</v>
          </cell>
          <cell r="E1115">
            <v>7923</v>
          </cell>
          <cell r="F1115" t="str">
            <v>BHS GAS</v>
          </cell>
          <cell r="J1115">
            <v>37267</v>
          </cell>
          <cell r="L1115">
            <v>3689.88</v>
          </cell>
          <cell r="M1115">
            <v>106</v>
          </cell>
          <cell r="N1115" t="str">
            <v>16/01/02</v>
          </cell>
          <cell r="Q1115" t="str">
            <v>A Budi</v>
          </cell>
          <cell r="S1115">
            <v>235</v>
          </cell>
          <cell r="T1115" t="str">
            <v>Client</v>
          </cell>
          <cell r="AC1115" t="str">
            <v>2002-002</v>
          </cell>
        </row>
        <row r="1116">
          <cell r="A1116">
            <v>1112</v>
          </cell>
          <cell r="B1116" t="str">
            <v>UNOCAL INDONESIA COMPANY.</v>
          </cell>
          <cell r="C1116" t="str">
            <v>RANGGAS WEST-1</v>
          </cell>
          <cell r="E1116">
            <v>8080</v>
          </cell>
          <cell r="F1116" t="str">
            <v>BHS GAS</v>
          </cell>
          <cell r="J1116">
            <v>37267</v>
          </cell>
          <cell r="L1116">
            <v>3701.36</v>
          </cell>
          <cell r="M1116">
            <v>112</v>
          </cell>
          <cell r="N1116" t="str">
            <v>16/01/02</v>
          </cell>
          <cell r="Q1116" t="str">
            <v>A Budi</v>
          </cell>
          <cell r="S1116">
            <v>504</v>
          </cell>
          <cell r="T1116" t="str">
            <v>Client</v>
          </cell>
          <cell r="AC1116" t="str">
            <v>2002-002</v>
          </cell>
        </row>
        <row r="1117">
          <cell r="A1117">
            <v>1113</v>
          </cell>
          <cell r="B1117" t="str">
            <v>UNOCAL INDONESIA COMPANY.</v>
          </cell>
          <cell r="C1117" t="str">
            <v>RANGGAS WEST-1</v>
          </cell>
          <cell r="E1117">
            <v>8432</v>
          </cell>
          <cell r="F1117" t="str">
            <v>BHS GAS</v>
          </cell>
          <cell r="J1117">
            <v>37267</v>
          </cell>
          <cell r="L1117">
            <v>3860.13</v>
          </cell>
          <cell r="M1117">
            <v>119</v>
          </cell>
          <cell r="N1117" t="str">
            <v>16/01/02</v>
          </cell>
          <cell r="Q1117" t="str">
            <v>A Budi</v>
          </cell>
          <cell r="S1117">
            <v>576</v>
          </cell>
          <cell r="T1117" t="str">
            <v>Client</v>
          </cell>
          <cell r="AC1117" t="str">
            <v>2002-002</v>
          </cell>
        </row>
        <row r="1118">
          <cell r="A1118">
            <v>1114</v>
          </cell>
          <cell r="B1118" t="str">
            <v>UNOCAL INDONESIA COMPANY.</v>
          </cell>
          <cell r="C1118" t="str">
            <v>RANGGAS WEST-1</v>
          </cell>
          <cell r="E1118">
            <v>7899</v>
          </cell>
          <cell r="F1118" t="str">
            <v>BHS GAS</v>
          </cell>
          <cell r="J1118">
            <v>37267</v>
          </cell>
          <cell r="L1118">
            <v>3689.2</v>
          </cell>
          <cell r="M1118">
            <v>103</v>
          </cell>
          <cell r="N1118" t="str">
            <v>16/01/02</v>
          </cell>
          <cell r="Q1118" t="str">
            <v>A Budi</v>
          </cell>
          <cell r="S1118">
            <v>584</v>
          </cell>
          <cell r="T1118" t="str">
            <v>Client</v>
          </cell>
          <cell r="AC1118" t="str">
            <v>2002-002</v>
          </cell>
        </row>
        <row r="1119">
          <cell r="A1119">
            <v>1115</v>
          </cell>
          <cell r="B1119" t="str">
            <v>UNOCAL INDONESIA COMPANY.</v>
          </cell>
          <cell r="C1119" t="str">
            <v>RANGGAS WEST-1</v>
          </cell>
          <cell r="E1119">
            <v>7954</v>
          </cell>
          <cell r="F1119" t="str">
            <v>BHS GAS</v>
          </cell>
          <cell r="J1119">
            <v>37267</v>
          </cell>
          <cell r="L1119">
            <v>3692.42</v>
          </cell>
          <cell r="M1119">
            <v>107</v>
          </cell>
          <cell r="N1119" t="str">
            <v>16/01/02</v>
          </cell>
          <cell r="Q1119" t="str">
            <v>A Budi</v>
          </cell>
          <cell r="S1119">
            <v>1319</v>
          </cell>
          <cell r="T1119" t="str">
            <v>Client</v>
          </cell>
          <cell r="AC1119" t="str">
            <v>2002-002</v>
          </cell>
        </row>
        <row r="1120">
          <cell r="A1120">
            <v>1116</v>
          </cell>
          <cell r="B1120" t="str">
            <v>YPF Maxus Southeast Sumatra B.V.</v>
          </cell>
          <cell r="C1120" t="str">
            <v>DIESEL/KEROSENE</v>
          </cell>
          <cell r="F1120" t="str">
            <v>Sep Liq</v>
          </cell>
          <cell r="J1120">
            <v>37267</v>
          </cell>
          <cell r="N1120">
            <v>37270</v>
          </cell>
          <cell r="Q1120" t="str">
            <v>A Budi</v>
          </cell>
          <cell r="S1120" t="str">
            <v>Jerrican</v>
          </cell>
          <cell r="T1120" t="str">
            <v>Client</v>
          </cell>
          <cell r="AA1120" t="str">
            <v>kerosen (11 jan2002)</v>
          </cell>
          <cell r="AB1120" t="str">
            <v>JFL 2002-003</v>
          </cell>
          <cell r="AC1120" t="str">
            <v>2002-003</v>
          </cell>
        </row>
        <row r="1121">
          <cell r="A1121">
            <v>1117</v>
          </cell>
          <cell r="B1121" t="str">
            <v>YPF Maxus Southeast Sumatra B.V.</v>
          </cell>
          <cell r="C1121" t="str">
            <v>DIESEL/KEROSENE</v>
          </cell>
          <cell r="F1121" t="str">
            <v>Sep Liq</v>
          </cell>
          <cell r="J1121">
            <v>37267</v>
          </cell>
          <cell r="N1121">
            <v>37270</v>
          </cell>
          <cell r="Q1121" t="str">
            <v>A Budi</v>
          </cell>
          <cell r="S1121" t="str">
            <v>Jerrican</v>
          </cell>
          <cell r="T1121" t="str">
            <v>Client</v>
          </cell>
          <cell r="AA1121" t="str">
            <v>SHORE LINE TANK 42</v>
          </cell>
          <cell r="AB1121" t="str">
            <v>JFL 2002-003A</v>
          </cell>
          <cell r="AC1121" t="str">
            <v>2002-003</v>
          </cell>
        </row>
        <row r="1122">
          <cell r="A1122">
            <v>1118</v>
          </cell>
          <cell r="B1122" t="str">
            <v>YPF Maxus Southeast Sumatra B.V.</v>
          </cell>
          <cell r="C1122" t="str">
            <v>DIESEL/KEROSENE</v>
          </cell>
          <cell r="F1122" t="str">
            <v>Sep Liq</v>
          </cell>
          <cell r="J1122">
            <v>37267</v>
          </cell>
          <cell r="N1122">
            <v>37270</v>
          </cell>
          <cell r="Q1122" t="str">
            <v>A Budi</v>
          </cell>
          <cell r="S1122" t="str">
            <v>Jerrican</v>
          </cell>
          <cell r="T1122" t="str">
            <v>Client</v>
          </cell>
          <cell r="AA1122" t="str">
            <v>DIESEL FUEL FROM MARKET</v>
          </cell>
          <cell r="AB1122" t="str">
            <v>JFL 2002-003_A</v>
          </cell>
          <cell r="AC1122" t="str">
            <v>2002-003</v>
          </cell>
        </row>
        <row r="1123">
          <cell r="A1123">
            <v>1119</v>
          </cell>
          <cell r="B1123" t="str">
            <v>YPF Maxus Southeast Sumatra B.V.</v>
          </cell>
          <cell r="C1123" t="str">
            <v>DIESEL/KEROSENE</v>
          </cell>
          <cell r="F1123" t="str">
            <v>Sep Liq</v>
          </cell>
          <cell r="J1123">
            <v>37267</v>
          </cell>
          <cell r="N1123">
            <v>37270</v>
          </cell>
          <cell r="Q1123" t="str">
            <v>A Budi</v>
          </cell>
          <cell r="S1123" t="str">
            <v>Jerrican</v>
          </cell>
          <cell r="T1123" t="str">
            <v>Client</v>
          </cell>
          <cell r="AA1123" t="str">
            <v>SHORE TANK 42(9FEB-02)</v>
          </cell>
          <cell r="AB1123" t="str">
            <v>JFL2002-003_B</v>
          </cell>
          <cell r="AC1123" t="str">
            <v>2002-003</v>
          </cell>
        </row>
        <row r="1124">
          <cell r="A1124">
            <v>1120</v>
          </cell>
          <cell r="B1124" t="str">
            <v>YPF Maxus Southeast Sumatra B.V.</v>
          </cell>
          <cell r="C1124" t="str">
            <v>DIESEL/KEROSENE</v>
          </cell>
          <cell r="F1124" t="str">
            <v>Sep Liq</v>
          </cell>
          <cell r="J1124">
            <v>37267</v>
          </cell>
          <cell r="N1124">
            <v>37270</v>
          </cell>
          <cell r="Q1124" t="str">
            <v>A Budi</v>
          </cell>
          <cell r="S1124" t="str">
            <v>Bottle</v>
          </cell>
          <cell r="T1124" t="str">
            <v>Client</v>
          </cell>
          <cell r="AA1124" t="str">
            <v>DIESELRECEIVED</v>
          </cell>
          <cell r="AB1124" t="str">
            <v>JFL2002-003_C</v>
          </cell>
          <cell r="AC1124" t="str">
            <v>2002-003</v>
          </cell>
        </row>
        <row r="1125">
          <cell r="A1125">
            <v>1121</v>
          </cell>
          <cell r="B1125" t="str">
            <v>CONOCO INDONESIA INC.</v>
          </cell>
          <cell r="C1125" t="str">
            <v>Keong - 3</v>
          </cell>
          <cell r="F1125" t="str">
            <v>Sep Gas</v>
          </cell>
          <cell r="G1125" t="str">
            <v>CLI-1290</v>
          </cell>
          <cell r="H1125" t="str">
            <v>Whitey</v>
          </cell>
          <cell r="I1125" t="str">
            <v>300 cc</v>
          </cell>
          <cell r="J1125" t="str">
            <v>-</v>
          </cell>
          <cell r="K1125">
            <v>0.77083333333333337</v>
          </cell>
          <cell r="L1125">
            <v>359.4</v>
          </cell>
          <cell r="M1125">
            <v>98</v>
          </cell>
          <cell r="N1125">
            <v>37272</v>
          </cell>
          <cell r="Q1125" t="str">
            <v>A Budi</v>
          </cell>
          <cell r="R1125" t="str">
            <v>Mar 2/02</v>
          </cell>
          <cell r="S1125" t="str">
            <v>3269-A</v>
          </cell>
          <cell r="T1125" t="str">
            <v>Halliburton</v>
          </cell>
          <cell r="U1125" t="str">
            <v>BS &amp; AB</v>
          </cell>
          <cell r="V1125">
            <v>37440</v>
          </cell>
          <cell r="W1125" t="str">
            <v>Seno</v>
          </cell>
          <cell r="AA1125" t="str">
            <v>Cylinders Rack B-1</v>
          </cell>
          <cell r="AC1125" t="str">
            <v>2002-004</v>
          </cell>
        </row>
        <row r="1126">
          <cell r="A1126">
            <v>1122</v>
          </cell>
          <cell r="B1126" t="str">
            <v>CONOCO INDONESIA INC.</v>
          </cell>
          <cell r="C1126" t="str">
            <v>Keong - 3</v>
          </cell>
          <cell r="F1126" t="str">
            <v>Sep Gas</v>
          </cell>
          <cell r="G1126" t="str">
            <v>RFL-026</v>
          </cell>
          <cell r="H1126" t="str">
            <v>Whitey</v>
          </cell>
          <cell r="I1126" t="str">
            <v>300 cc</v>
          </cell>
          <cell r="J1126" t="str">
            <v>-</v>
          </cell>
          <cell r="K1126">
            <v>0.78472222222222221</v>
          </cell>
          <cell r="L1126">
            <v>364</v>
          </cell>
          <cell r="M1126">
            <v>98.2</v>
          </cell>
          <cell r="N1126">
            <v>37272</v>
          </cell>
          <cell r="Q1126" t="str">
            <v>A Budi</v>
          </cell>
          <cell r="R1126" t="str">
            <v>Mar 2/02</v>
          </cell>
          <cell r="S1126" t="str">
            <v>3225-A</v>
          </cell>
          <cell r="T1126" t="str">
            <v>Halliburton</v>
          </cell>
          <cell r="U1126" t="str">
            <v>BS &amp; AB</v>
          </cell>
          <cell r="V1126">
            <v>37440</v>
          </cell>
          <cell r="W1126" t="str">
            <v>Seno</v>
          </cell>
          <cell r="AA1126" t="str">
            <v>Cylinders Rack B-1</v>
          </cell>
          <cell r="AC1126" t="str">
            <v>2002-004</v>
          </cell>
        </row>
        <row r="1127">
          <cell r="A1127">
            <v>1123</v>
          </cell>
          <cell r="B1127" t="str">
            <v>CONOCO INDONESIA INC.</v>
          </cell>
          <cell r="C1127" t="str">
            <v>Keong - 3</v>
          </cell>
          <cell r="F1127" t="str">
            <v>Sep Gas</v>
          </cell>
          <cell r="G1127" t="str">
            <v>CO-06</v>
          </cell>
          <cell r="H1127" t="str">
            <v>Whitey</v>
          </cell>
          <cell r="I1127" t="str">
            <v>300 cc</v>
          </cell>
          <cell r="J1127" t="str">
            <v>-</v>
          </cell>
          <cell r="K1127">
            <v>0.30902777777777779</v>
          </cell>
          <cell r="L1127">
            <v>368.1</v>
          </cell>
          <cell r="M1127">
            <v>99.1</v>
          </cell>
          <cell r="N1127">
            <v>37272</v>
          </cell>
          <cell r="Q1127" t="str">
            <v>A Budi</v>
          </cell>
          <cell r="R1127" t="str">
            <v>Mar 2/02</v>
          </cell>
          <cell r="S1127" t="str">
            <v>3040-A</v>
          </cell>
          <cell r="T1127" t="str">
            <v>Halliburton</v>
          </cell>
          <cell r="U1127" t="str">
            <v>BS &amp; AB</v>
          </cell>
          <cell r="V1127">
            <v>37440</v>
          </cell>
          <cell r="W1127" t="str">
            <v>Seno</v>
          </cell>
          <cell r="AA1127" t="str">
            <v>Cylinders Rack B-1</v>
          </cell>
          <cell r="AC1127" t="str">
            <v>2002-004</v>
          </cell>
        </row>
        <row r="1128">
          <cell r="A1128">
            <v>1124</v>
          </cell>
          <cell r="B1128" t="str">
            <v>CONOCO INDONESIA INC.</v>
          </cell>
          <cell r="C1128" t="str">
            <v>Keong - 3</v>
          </cell>
          <cell r="F1128" t="str">
            <v>Sep Gas</v>
          </cell>
          <cell r="G1128" t="str">
            <v>CO-01</v>
          </cell>
          <cell r="H1128" t="str">
            <v>Whitey</v>
          </cell>
          <cell r="I1128" t="str">
            <v>300 cc</v>
          </cell>
          <cell r="J1128" t="str">
            <v>-</v>
          </cell>
          <cell r="K1128">
            <v>0.32500000000000001</v>
          </cell>
          <cell r="L1128">
            <v>368.8</v>
          </cell>
          <cell r="M1128">
            <v>98.9</v>
          </cell>
          <cell r="N1128">
            <v>37272</v>
          </cell>
          <cell r="Q1128" t="str">
            <v>A Budi</v>
          </cell>
          <cell r="R1128" t="str">
            <v>Mar 2/02</v>
          </cell>
          <cell r="S1128" t="str">
            <v>3276-A</v>
          </cell>
          <cell r="T1128" t="str">
            <v>Halliburton</v>
          </cell>
          <cell r="U1128" t="str">
            <v>BS &amp; AB</v>
          </cell>
          <cell r="V1128">
            <v>37440</v>
          </cell>
          <cell r="W1128" t="str">
            <v>Seno</v>
          </cell>
          <cell r="AA1128" t="str">
            <v>Cylinders Rack B-1</v>
          </cell>
          <cell r="AC1128" t="str">
            <v>2002-004</v>
          </cell>
        </row>
        <row r="1129">
          <cell r="A1129">
            <v>1125</v>
          </cell>
          <cell r="B1129" t="str">
            <v>CONOCO INDONESIA INC.</v>
          </cell>
          <cell r="C1129" t="str">
            <v>Keong - 3</v>
          </cell>
          <cell r="F1129" t="str">
            <v>Sep Gas</v>
          </cell>
          <cell r="G1129" t="str">
            <v>B-251</v>
          </cell>
          <cell r="H1129" t="str">
            <v>Whitey</v>
          </cell>
          <cell r="I1129" t="str">
            <v>300 cc</v>
          </cell>
          <cell r="J1129" t="str">
            <v>-</v>
          </cell>
          <cell r="K1129">
            <v>0.76041666666666663</v>
          </cell>
          <cell r="L1129">
            <v>137.9</v>
          </cell>
          <cell r="M1129">
            <v>44.3</v>
          </cell>
          <cell r="N1129">
            <v>37272</v>
          </cell>
          <cell r="Q1129" t="str">
            <v>A Budi</v>
          </cell>
          <cell r="R1129" t="str">
            <v>Mar 2/02</v>
          </cell>
          <cell r="S1129" t="str">
            <v>3270-A</v>
          </cell>
          <cell r="T1129" t="str">
            <v>Halliburton</v>
          </cell>
          <cell r="U1129" t="str">
            <v>BS &amp; AB</v>
          </cell>
          <cell r="V1129">
            <v>37440</v>
          </cell>
          <cell r="W1129" t="str">
            <v>Seno</v>
          </cell>
          <cell r="AA1129" t="str">
            <v>Cylinders Rack B-1</v>
          </cell>
          <cell r="AC1129" t="str">
            <v>2002-004</v>
          </cell>
        </row>
        <row r="1130">
          <cell r="A1130">
            <v>1126</v>
          </cell>
          <cell r="B1130" t="str">
            <v>CONOCO INDONESIA INC.</v>
          </cell>
          <cell r="C1130" t="str">
            <v>Keong - 3</v>
          </cell>
          <cell r="F1130" t="str">
            <v>Sep Gas</v>
          </cell>
          <cell r="G1130" t="str">
            <v>CO-04</v>
          </cell>
          <cell r="H1130" t="str">
            <v>Whitey</v>
          </cell>
          <cell r="I1130" t="str">
            <v>300 cc</v>
          </cell>
          <cell r="J1130" t="str">
            <v>-</v>
          </cell>
          <cell r="K1130">
            <v>0.77777777777777779</v>
          </cell>
          <cell r="L1130">
            <v>137.30000000000001</v>
          </cell>
          <cell r="M1130">
            <v>44.7</v>
          </cell>
          <cell r="N1130">
            <v>37272</v>
          </cell>
          <cell r="Q1130" t="str">
            <v>A Budi</v>
          </cell>
          <cell r="R1130" t="str">
            <v>Mar 2/02</v>
          </cell>
          <cell r="S1130" t="str">
            <v>3041-A</v>
          </cell>
          <cell r="T1130" t="str">
            <v>Halliburton</v>
          </cell>
          <cell r="U1130" t="str">
            <v>BS &amp; AB</v>
          </cell>
          <cell r="V1130">
            <v>37440</v>
          </cell>
          <cell r="W1130" t="str">
            <v>Seno</v>
          </cell>
          <cell r="AA1130" t="str">
            <v>Cylinders Rack B-1</v>
          </cell>
          <cell r="AC1130" t="str">
            <v>2002-004</v>
          </cell>
        </row>
        <row r="1131">
          <cell r="A1131">
            <v>1127</v>
          </cell>
          <cell r="B1131" t="str">
            <v>CONOCO INDONESIA INC.</v>
          </cell>
          <cell r="C1131" t="str">
            <v>Keong - 3</v>
          </cell>
          <cell r="F1131" t="str">
            <v>Sep Gas</v>
          </cell>
          <cell r="G1131" t="str">
            <v>RFL-016</v>
          </cell>
          <cell r="H1131" t="str">
            <v>Whitey</v>
          </cell>
          <cell r="I1131" t="str">
            <v>300 cc</v>
          </cell>
          <cell r="J1131" t="str">
            <v>-</v>
          </cell>
          <cell r="K1131">
            <v>0.79513888888888884</v>
          </cell>
          <cell r="L1131">
            <v>137</v>
          </cell>
          <cell r="M1131">
            <v>45</v>
          </cell>
          <cell r="N1131">
            <v>37272</v>
          </cell>
          <cell r="Q1131" t="str">
            <v>A Budi</v>
          </cell>
          <cell r="R1131" t="str">
            <v>Mar 2/02</v>
          </cell>
          <cell r="S1131" t="str">
            <v>3275-A</v>
          </cell>
          <cell r="T1131" t="str">
            <v>Halliburton</v>
          </cell>
          <cell r="U1131" t="str">
            <v>BS &amp; AB</v>
          </cell>
          <cell r="V1131">
            <v>37440</v>
          </cell>
          <cell r="W1131" t="str">
            <v>Seno</v>
          </cell>
          <cell r="AA1131" t="str">
            <v>Cylinders Rack B-1</v>
          </cell>
          <cell r="AC1131" t="str">
            <v>2002-004</v>
          </cell>
        </row>
        <row r="1132">
          <cell r="A1132">
            <v>1128</v>
          </cell>
          <cell r="B1132" t="str">
            <v>CONOCO INDONESIA INC.</v>
          </cell>
          <cell r="C1132" t="str">
            <v>Keong - 3</v>
          </cell>
          <cell r="F1132" t="str">
            <v>Sep Gas</v>
          </cell>
          <cell r="G1132" t="str">
            <v>CLI-3586</v>
          </cell>
          <cell r="H1132" t="str">
            <v>Whitey</v>
          </cell>
          <cell r="I1132" t="str">
            <v>300 cc</v>
          </cell>
          <cell r="J1132" t="str">
            <v>-</v>
          </cell>
          <cell r="K1132">
            <v>0.83680555555555547</v>
          </cell>
          <cell r="L1132">
            <v>220.7</v>
          </cell>
          <cell r="M1132">
            <v>67.2</v>
          </cell>
          <cell r="N1132">
            <v>37272</v>
          </cell>
          <cell r="Q1132" t="str">
            <v>A Budi</v>
          </cell>
          <cell r="R1132" t="str">
            <v>Mar 2/02</v>
          </cell>
          <cell r="S1132" t="str">
            <v>1291-A</v>
          </cell>
          <cell r="T1132" t="str">
            <v>Halliburton</v>
          </cell>
          <cell r="U1132" t="str">
            <v>BS &amp; AB</v>
          </cell>
          <cell r="V1132">
            <v>37440</v>
          </cell>
          <cell r="W1132" t="str">
            <v>Seno</v>
          </cell>
          <cell r="AA1132" t="str">
            <v>Cylinders Rack B-1</v>
          </cell>
          <cell r="AC1132" t="str">
            <v>2002-004</v>
          </cell>
        </row>
        <row r="1133">
          <cell r="A1133">
            <v>1129</v>
          </cell>
          <cell r="B1133" t="str">
            <v>CONOCO INDONESIA INC.</v>
          </cell>
          <cell r="C1133" t="str">
            <v>Keong - 3</v>
          </cell>
          <cell r="F1133" t="str">
            <v>Sep Gas</v>
          </cell>
          <cell r="G1133" t="str">
            <v>RFL-023</v>
          </cell>
          <cell r="H1133" t="str">
            <v>Whitey</v>
          </cell>
          <cell r="I1133" t="str">
            <v>300 cc</v>
          </cell>
          <cell r="J1133" t="str">
            <v>-</v>
          </cell>
          <cell r="K1133">
            <v>0.85416666666666663</v>
          </cell>
          <cell r="L1133">
            <v>219.3</v>
          </cell>
          <cell r="M1133">
            <v>67.7</v>
          </cell>
          <cell r="N1133">
            <v>37272</v>
          </cell>
          <cell r="Q1133" t="str">
            <v>A Budi</v>
          </cell>
          <cell r="R1133" t="str">
            <v>Mar 2/02</v>
          </cell>
          <cell r="S1133" t="str">
            <v>1347-A</v>
          </cell>
          <cell r="T1133" t="str">
            <v>Halliburton</v>
          </cell>
          <cell r="U1133" t="str">
            <v>BS &amp; AB</v>
          </cell>
          <cell r="V1133">
            <v>37440</v>
          </cell>
          <cell r="W1133" t="str">
            <v>Seno</v>
          </cell>
          <cell r="AA1133" t="str">
            <v>Cylinders Rack B-1</v>
          </cell>
          <cell r="AC1133" t="str">
            <v>2002-004</v>
          </cell>
        </row>
        <row r="1134">
          <cell r="A1134">
            <v>1130</v>
          </cell>
          <cell r="B1134" t="str">
            <v>CONOCO INDONESIA INC.</v>
          </cell>
          <cell r="C1134" t="str">
            <v>Keong - 3</v>
          </cell>
          <cell r="F1134" t="str">
            <v>Sep Gas</v>
          </cell>
          <cell r="G1134" t="str">
            <v>RFL-03</v>
          </cell>
          <cell r="H1134" t="str">
            <v>Whitey</v>
          </cell>
          <cell r="I1134" t="str">
            <v>300 cc</v>
          </cell>
          <cell r="J1134" t="str">
            <v>-</v>
          </cell>
          <cell r="K1134">
            <v>0.87152777777777779</v>
          </cell>
          <cell r="L1134">
            <v>219.3</v>
          </cell>
          <cell r="M1134">
            <v>68</v>
          </cell>
          <cell r="N1134">
            <v>37272</v>
          </cell>
          <cell r="Q1134" t="str">
            <v>A Budi</v>
          </cell>
          <cell r="R1134" t="str">
            <v>Mar 2/02</v>
          </cell>
          <cell r="S1134" t="str">
            <v>3586-A</v>
          </cell>
          <cell r="T1134" t="str">
            <v>Halliburton</v>
          </cell>
          <cell r="U1134" t="str">
            <v>BS &amp; AB</v>
          </cell>
          <cell r="V1134">
            <v>37440</v>
          </cell>
          <cell r="W1134" t="str">
            <v>Seno</v>
          </cell>
          <cell r="AA1134" t="str">
            <v>Cylinders Rack B-1</v>
          </cell>
          <cell r="AC1134" t="str">
            <v>2002-004</v>
          </cell>
        </row>
        <row r="1135">
          <cell r="A1135">
            <v>1131</v>
          </cell>
          <cell r="B1135" t="str">
            <v>CONOCO INDONESIA INC.</v>
          </cell>
          <cell r="C1135" t="str">
            <v>Keong - 3</v>
          </cell>
          <cell r="F1135" t="str">
            <v>Sep Gas</v>
          </cell>
          <cell r="G1135" t="str">
            <v>B-251A</v>
          </cell>
          <cell r="H1135" t="str">
            <v>Whitey</v>
          </cell>
          <cell r="I1135" t="str">
            <v>300 cc</v>
          </cell>
          <cell r="J1135" t="str">
            <v>-</v>
          </cell>
          <cell r="K1135">
            <v>0.92013888888888884</v>
          </cell>
          <cell r="L1135">
            <v>337</v>
          </cell>
          <cell r="M1135">
            <v>97.8</v>
          </cell>
          <cell r="N1135">
            <v>37272</v>
          </cell>
          <cell r="Q1135" t="str">
            <v>A Budi</v>
          </cell>
          <cell r="R1135" t="str">
            <v>Mar 2/02</v>
          </cell>
          <cell r="S1135" t="str">
            <v>3081-A</v>
          </cell>
          <cell r="T1135" t="str">
            <v>Halliburton</v>
          </cell>
          <cell r="U1135" t="str">
            <v>BS &amp; AB</v>
          </cell>
          <cell r="V1135">
            <v>37440</v>
          </cell>
          <cell r="W1135" t="str">
            <v>Seno</v>
          </cell>
          <cell r="AA1135" t="str">
            <v>Cylinders Rack B-1</v>
          </cell>
          <cell r="AC1135" t="str">
            <v>2002-004</v>
          </cell>
        </row>
        <row r="1136">
          <cell r="A1136">
            <v>1132</v>
          </cell>
          <cell r="B1136" t="str">
            <v>CONOCO INDONESIA INC.</v>
          </cell>
          <cell r="C1136" t="str">
            <v>Keong - 3</v>
          </cell>
          <cell r="F1136" t="str">
            <v>Sep Gas</v>
          </cell>
          <cell r="G1136">
            <v>1001</v>
          </cell>
          <cell r="H1136" t="str">
            <v>Whitey</v>
          </cell>
          <cell r="I1136" t="str">
            <v>300 cc</v>
          </cell>
          <cell r="J1136" t="str">
            <v>-</v>
          </cell>
          <cell r="K1136">
            <v>0.9375</v>
          </cell>
          <cell r="L1136">
            <v>335.2</v>
          </cell>
          <cell r="M1136">
            <v>97.5</v>
          </cell>
          <cell r="N1136">
            <v>37272</v>
          </cell>
          <cell r="Q1136" t="str">
            <v>A Budi</v>
          </cell>
          <cell r="R1136" t="str">
            <v>Mar 2/02</v>
          </cell>
          <cell r="S1136" t="str">
            <v>3268-A</v>
          </cell>
          <cell r="T1136" t="str">
            <v>Halliburton</v>
          </cell>
          <cell r="U1136" t="str">
            <v>BS &amp; AB</v>
          </cell>
          <cell r="V1136">
            <v>37440</v>
          </cell>
          <cell r="W1136" t="str">
            <v>Seno</v>
          </cell>
          <cell r="AA1136" t="str">
            <v>Cylinders Rack B-1</v>
          </cell>
          <cell r="AC1136" t="str">
            <v>2002-004</v>
          </cell>
        </row>
        <row r="1137">
          <cell r="A1137">
            <v>1133</v>
          </cell>
          <cell r="B1137" t="str">
            <v>CONOCO INDONESIA INC.</v>
          </cell>
          <cell r="C1137" t="str">
            <v>Keong - 3</v>
          </cell>
          <cell r="F1137" t="str">
            <v>Sep Gas</v>
          </cell>
          <cell r="G1137" t="str">
            <v>CO-05</v>
          </cell>
          <cell r="H1137" t="str">
            <v>Whitey</v>
          </cell>
          <cell r="I1137" t="str">
            <v>300 cc</v>
          </cell>
          <cell r="J1137" t="str">
            <v>-</v>
          </cell>
          <cell r="K1137">
            <v>0.95486111111111116</v>
          </cell>
          <cell r="L1137">
            <v>331.7</v>
          </cell>
          <cell r="M1137">
            <v>97.1</v>
          </cell>
          <cell r="N1137">
            <v>37272</v>
          </cell>
          <cell r="Q1137" t="str">
            <v>A Budi</v>
          </cell>
          <cell r="R1137" t="str">
            <v>Mar 2/02</v>
          </cell>
          <cell r="S1137" t="str">
            <v>3218-A</v>
          </cell>
          <cell r="T1137" t="str">
            <v>Halliburton</v>
          </cell>
          <cell r="U1137" t="str">
            <v>BS &amp; AB</v>
          </cell>
          <cell r="V1137">
            <v>37440</v>
          </cell>
          <cell r="W1137" t="str">
            <v>Seno</v>
          </cell>
          <cell r="AA1137" t="str">
            <v>Cylinders Rack B-1</v>
          </cell>
          <cell r="AC1137" t="str">
            <v>2002-004</v>
          </cell>
        </row>
        <row r="1138">
          <cell r="A1138">
            <v>1134</v>
          </cell>
          <cell r="B1138" t="str">
            <v>UNOCAL INDONESIA COMPANY.</v>
          </cell>
          <cell r="C1138" t="str">
            <v>ATTAKA</v>
          </cell>
          <cell r="F1138" t="str">
            <v>St tank</v>
          </cell>
          <cell r="J1138">
            <v>37272</v>
          </cell>
          <cell r="N1138">
            <v>37272</v>
          </cell>
          <cell r="Q1138" t="str">
            <v>A Budi</v>
          </cell>
          <cell r="S1138" t="str">
            <v>Jerrican</v>
          </cell>
          <cell r="T1138" t="str">
            <v>Client</v>
          </cell>
          <cell r="AA1138" t="str">
            <v>B-7RD2,38-7A SAND</v>
          </cell>
          <cell r="AB1138" t="str">
            <v>Sent to chemistry 18/01/02</v>
          </cell>
          <cell r="AC1138" t="str">
            <v>2002-005</v>
          </cell>
        </row>
        <row r="1139">
          <cell r="A1139">
            <v>1135</v>
          </cell>
          <cell r="B1139" t="str">
            <v>GULF RESOURCES (GRISSIK) LTD.</v>
          </cell>
          <cell r="C1139" t="str">
            <v>LGP PROPANE GAS</v>
          </cell>
          <cell r="F1139" t="str">
            <v>Sep Gas</v>
          </cell>
          <cell r="I1139" t="str">
            <v>500 CC</v>
          </cell>
          <cell r="J1139">
            <v>37273</v>
          </cell>
          <cell r="L1139">
            <v>285</v>
          </cell>
          <cell r="M1139">
            <v>82</v>
          </cell>
          <cell r="N1139">
            <v>37278</v>
          </cell>
          <cell r="Q1139" t="str">
            <v>A Budi</v>
          </cell>
          <cell r="S1139" t="str">
            <v>9EKO98G61('</v>
          </cell>
          <cell r="T1139" t="str">
            <v>Client</v>
          </cell>
          <cell r="AC1139" t="str">
            <v>2002-006</v>
          </cell>
        </row>
        <row r="1140">
          <cell r="A1140">
            <v>1136</v>
          </cell>
          <cell r="B1140" t="str">
            <v>GULF RESOURCES (GRISSIK) LTD.</v>
          </cell>
          <cell r="C1140" t="str">
            <v>LGP PROPANE GAS</v>
          </cell>
          <cell r="F1140" t="str">
            <v>Sep Gas</v>
          </cell>
          <cell r="I1140" t="str">
            <v>500 CC</v>
          </cell>
          <cell r="J1140">
            <v>37273</v>
          </cell>
          <cell r="L1140">
            <v>285</v>
          </cell>
          <cell r="M1140">
            <v>82</v>
          </cell>
          <cell r="N1140">
            <v>37278</v>
          </cell>
          <cell r="Q1140" t="str">
            <v>A Budi</v>
          </cell>
          <cell r="S1140" t="str">
            <v>9EKO98G61(;</v>
          </cell>
          <cell r="T1140" t="str">
            <v>Client</v>
          </cell>
          <cell r="AC1140" t="str">
            <v>2002-006</v>
          </cell>
        </row>
        <row r="1141">
          <cell r="A1141">
            <v>1137</v>
          </cell>
          <cell r="B1141" t="str">
            <v>BP INDONESIA</v>
          </cell>
          <cell r="C1141" t="str">
            <v>mb unit v-100</v>
          </cell>
          <cell r="F1141" t="str">
            <v>Sep Liq</v>
          </cell>
          <cell r="J1141">
            <v>37273</v>
          </cell>
          <cell r="N1141">
            <v>37279</v>
          </cell>
          <cell r="Q1141" t="str">
            <v>A Budi</v>
          </cell>
          <cell r="S1141" t="str">
            <v>Upper</v>
          </cell>
          <cell r="T1141" t="str">
            <v>Client</v>
          </cell>
          <cell r="AB1141" t="str">
            <v>MB UNIT for shringkage</v>
          </cell>
          <cell r="AC1141" t="str">
            <v>2002-008</v>
          </cell>
        </row>
        <row r="1142">
          <cell r="A1142">
            <v>1138</v>
          </cell>
          <cell r="B1142" t="str">
            <v>BP INDONESIA</v>
          </cell>
          <cell r="C1142" t="str">
            <v>mb unit v-100</v>
          </cell>
          <cell r="F1142" t="str">
            <v>Sep Liq</v>
          </cell>
          <cell r="J1142">
            <v>37273</v>
          </cell>
          <cell r="N1142">
            <v>37279</v>
          </cell>
          <cell r="Q1142" t="str">
            <v>A Budi</v>
          </cell>
          <cell r="S1142" t="str">
            <v>Lower</v>
          </cell>
          <cell r="T1142" t="str">
            <v>Client</v>
          </cell>
          <cell r="AB1142" t="str">
            <v>MB UNIT for shringkage</v>
          </cell>
          <cell r="AC1142" t="str">
            <v>2002-008</v>
          </cell>
        </row>
        <row r="1143">
          <cell r="A1143">
            <v>1139</v>
          </cell>
          <cell r="B1143" t="str">
            <v>BP INDONESIA</v>
          </cell>
          <cell r="C1143" t="str">
            <v>PGA 1,3,4</v>
          </cell>
          <cell r="F1143" t="str">
            <v>Sep Gas</v>
          </cell>
          <cell r="J1143">
            <v>37265</v>
          </cell>
          <cell r="K1143" t="str">
            <v>16:30-17:15</v>
          </cell>
          <cell r="L1143">
            <v>337</v>
          </cell>
          <cell r="M1143" t="str">
            <v>75 C</v>
          </cell>
          <cell r="N1143">
            <v>37292</v>
          </cell>
          <cell r="Q1143" t="str">
            <v>A Budi</v>
          </cell>
          <cell r="S1143" t="str">
            <v>1002-A</v>
          </cell>
          <cell r="T1143" t="str">
            <v>Client</v>
          </cell>
          <cell r="AC1143" t="str">
            <v>2002-009</v>
          </cell>
        </row>
        <row r="1144">
          <cell r="A1144">
            <v>1140</v>
          </cell>
          <cell r="B1144" t="str">
            <v>BP INDONESIA</v>
          </cell>
          <cell r="C1144" t="str">
            <v>PGA 1,3,4</v>
          </cell>
          <cell r="F1144" t="str">
            <v>Sep Gas</v>
          </cell>
          <cell r="J1144">
            <v>37265</v>
          </cell>
          <cell r="K1144" t="str">
            <v>17:20-17:55</v>
          </cell>
          <cell r="L1144">
            <v>337</v>
          </cell>
          <cell r="M1144" t="str">
            <v>75 C</v>
          </cell>
          <cell r="N1144">
            <v>37292</v>
          </cell>
          <cell r="Q1144" t="str">
            <v>A Budi</v>
          </cell>
          <cell r="S1144" t="str">
            <v>1502-A</v>
          </cell>
          <cell r="T1144" t="str">
            <v>Client</v>
          </cell>
          <cell r="AC1144" t="str">
            <v>2002-009</v>
          </cell>
        </row>
        <row r="1145">
          <cell r="A1145">
            <v>1141</v>
          </cell>
          <cell r="B1145" t="str">
            <v>BP INDONESIA</v>
          </cell>
          <cell r="C1145" t="str">
            <v>PGA 1,3,4</v>
          </cell>
          <cell r="F1145" t="str">
            <v>Sep Liq</v>
          </cell>
          <cell r="J1145">
            <v>37265</v>
          </cell>
          <cell r="K1145" t="str">
            <v>16:30-17:15</v>
          </cell>
          <cell r="L1145">
            <v>337</v>
          </cell>
          <cell r="M1145" t="str">
            <v>75 C</v>
          </cell>
          <cell r="N1145">
            <v>37292</v>
          </cell>
          <cell r="Q1145" t="str">
            <v>A Budi</v>
          </cell>
          <cell r="S1145" t="str">
            <v>LPV.1058</v>
          </cell>
          <cell r="T1145" t="str">
            <v>Client</v>
          </cell>
          <cell r="AC1145" t="str">
            <v>2002-009</v>
          </cell>
        </row>
        <row r="1146">
          <cell r="A1146">
            <v>1142</v>
          </cell>
          <cell r="B1146" t="str">
            <v>BP INDONESIA</v>
          </cell>
          <cell r="C1146" t="str">
            <v>PGA 1,3,4</v>
          </cell>
          <cell r="F1146" t="str">
            <v>Sep Liq</v>
          </cell>
          <cell r="J1146">
            <v>37265</v>
          </cell>
          <cell r="K1146" t="str">
            <v>17:20-17:55</v>
          </cell>
          <cell r="L1146">
            <v>337</v>
          </cell>
          <cell r="M1146" t="str">
            <v>75 C</v>
          </cell>
          <cell r="N1146">
            <v>37292</v>
          </cell>
          <cell r="Q1146" t="str">
            <v>A Budi</v>
          </cell>
          <cell r="S1146" t="str">
            <v>W-5068</v>
          </cell>
          <cell r="T1146" t="str">
            <v>Client</v>
          </cell>
          <cell r="AC1146" t="str">
            <v>2002-009</v>
          </cell>
        </row>
        <row r="1147">
          <cell r="A1147">
            <v>1143</v>
          </cell>
          <cell r="B1147" t="str">
            <v>BP INDONESIA</v>
          </cell>
          <cell r="C1147" t="str">
            <v>PGA 1,3,4</v>
          </cell>
          <cell r="F1147" t="str">
            <v>Sep Gas</v>
          </cell>
          <cell r="J1147">
            <v>37270</v>
          </cell>
          <cell r="K1147" t="str">
            <v>22:00-22:45</v>
          </cell>
          <cell r="L1147">
            <v>330</v>
          </cell>
          <cell r="M1147" t="str">
            <v>85 C</v>
          </cell>
          <cell r="N1147">
            <v>37292</v>
          </cell>
          <cell r="Q1147" t="str">
            <v>A Budi</v>
          </cell>
          <cell r="S1147" t="str">
            <v>1527-A</v>
          </cell>
          <cell r="T1147" t="str">
            <v>Client</v>
          </cell>
          <cell r="AC1147" t="str">
            <v>2002-009</v>
          </cell>
        </row>
        <row r="1148">
          <cell r="A1148">
            <v>1144</v>
          </cell>
          <cell r="B1148" t="str">
            <v>BP INDONESIA</v>
          </cell>
          <cell r="C1148" t="str">
            <v>PGA 1,3,4</v>
          </cell>
          <cell r="F1148" t="str">
            <v>Sep Gas</v>
          </cell>
          <cell r="J1148">
            <v>37270</v>
          </cell>
          <cell r="K1148" t="str">
            <v>22:50-23:35</v>
          </cell>
          <cell r="L1148">
            <v>330</v>
          </cell>
          <cell r="M1148" t="str">
            <v>85 C</v>
          </cell>
          <cell r="N1148">
            <v>37292</v>
          </cell>
          <cell r="Q1148" t="str">
            <v>A Budi</v>
          </cell>
          <cell r="S1148" t="str">
            <v>1504-A</v>
          </cell>
          <cell r="T1148" t="str">
            <v>Client</v>
          </cell>
          <cell r="AC1148" t="str">
            <v>2002-009</v>
          </cell>
        </row>
        <row r="1149">
          <cell r="A1149">
            <v>1145</v>
          </cell>
          <cell r="B1149" t="str">
            <v>BP INDONESIA</v>
          </cell>
          <cell r="C1149" t="str">
            <v>PGA 1,3,4</v>
          </cell>
          <cell r="F1149" t="str">
            <v>Sep Liq</v>
          </cell>
          <cell r="J1149">
            <v>37270</v>
          </cell>
          <cell r="K1149" t="str">
            <v>22:00 -22:45</v>
          </cell>
          <cell r="L1149">
            <v>330</v>
          </cell>
          <cell r="M1149" t="str">
            <v>85 C</v>
          </cell>
          <cell r="N1149">
            <v>37292</v>
          </cell>
          <cell r="Q1149" t="str">
            <v>A Budi</v>
          </cell>
          <cell r="S1149" t="str">
            <v>WIA-2253</v>
          </cell>
          <cell r="T1149" t="str">
            <v>Client</v>
          </cell>
          <cell r="AC1149" t="str">
            <v>2002-009</v>
          </cell>
        </row>
        <row r="1150">
          <cell r="A1150">
            <v>1146</v>
          </cell>
          <cell r="B1150" t="str">
            <v>BP INDONESIA</v>
          </cell>
          <cell r="C1150" t="str">
            <v>PGA 1,3,4</v>
          </cell>
          <cell r="F1150" t="str">
            <v>Sep Liq</v>
          </cell>
          <cell r="J1150">
            <v>37270</v>
          </cell>
          <cell r="K1150" t="str">
            <v>22:50-23:35</v>
          </cell>
          <cell r="L1150">
            <v>330</v>
          </cell>
          <cell r="M1150" t="str">
            <v>85 C</v>
          </cell>
          <cell r="N1150">
            <v>37292</v>
          </cell>
          <cell r="Q1150" t="str">
            <v>A Budi</v>
          </cell>
          <cell r="S1150" t="str">
            <v>PS-III/79</v>
          </cell>
          <cell r="T1150" t="str">
            <v>Client</v>
          </cell>
          <cell r="AC1150" t="str">
            <v>2002-009</v>
          </cell>
        </row>
        <row r="1151">
          <cell r="A1151">
            <v>1147</v>
          </cell>
          <cell r="B1151" t="str">
            <v>BP INDONESIA</v>
          </cell>
          <cell r="C1151" t="str">
            <v>PGA 1,3,4</v>
          </cell>
          <cell r="F1151" t="str">
            <v>Sep Gas</v>
          </cell>
          <cell r="J1151">
            <v>37275</v>
          </cell>
          <cell r="K1151" t="str">
            <v>17:05-17:50</v>
          </cell>
          <cell r="L1151">
            <v>632</v>
          </cell>
          <cell r="M1151" t="str">
            <v>82 C</v>
          </cell>
          <cell r="N1151">
            <v>37292</v>
          </cell>
          <cell r="Q1151" t="str">
            <v>A Budi</v>
          </cell>
          <cell r="S1151" t="str">
            <v>1497-A</v>
          </cell>
          <cell r="T1151" t="str">
            <v>Client</v>
          </cell>
          <cell r="AC1151" t="str">
            <v>2002-009</v>
          </cell>
        </row>
        <row r="1152">
          <cell r="A1152">
            <v>1148</v>
          </cell>
          <cell r="B1152" t="str">
            <v>BP INDONESIA</v>
          </cell>
          <cell r="C1152" t="str">
            <v>PGA 1,3,4</v>
          </cell>
          <cell r="F1152" t="str">
            <v>Sep Gas</v>
          </cell>
          <cell r="J1152">
            <v>37275</v>
          </cell>
          <cell r="K1152" t="str">
            <v>18:05-18:50</v>
          </cell>
          <cell r="L1152">
            <v>632</v>
          </cell>
          <cell r="M1152" t="str">
            <v>82 C</v>
          </cell>
          <cell r="N1152">
            <v>37292</v>
          </cell>
          <cell r="Q1152" t="str">
            <v>A Budi</v>
          </cell>
          <cell r="S1152" t="str">
            <v>1728-A</v>
          </cell>
          <cell r="T1152" t="str">
            <v>Client</v>
          </cell>
          <cell r="AC1152" t="str">
            <v>2002-009</v>
          </cell>
        </row>
        <row r="1153">
          <cell r="A1153">
            <v>1149</v>
          </cell>
          <cell r="B1153" t="str">
            <v>BP INDONESIA</v>
          </cell>
          <cell r="C1153" t="str">
            <v>PGA 1,3,4</v>
          </cell>
          <cell r="F1153" t="str">
            <v>Sep Liq</v>
          </cell>
          <cell r="J1153">
            <v>37275</v>
          </cell>
          <cell r="K1153" t="str">
            <v>17:05-17:50</v>
          </cell>
          <cell r="L1153">
            <v>632</v>
          </cell>
          <cell r="M1153" t="str">
            <v>82 C</v>
          </cell>
          <cell r="N1153">
            <v>37292</v>
          </cell>
          <cell r="Q1153" t="str">
            <v>A Budi</v>
          </cell>
          <cell r="S1153" t="str">
            <v>WIE-3902</v>
          </cell>
          <cell r="T1153" t="str">
            <v>Client</v>
          </cell>
          <cell r="AC1153" t="str">
            <v>2002-009</v>
          </cell>
        </row>
        <row r="1154">
          <cell r="A1154">
            <v>1150</v>
          </cell>
          <cell r="B1154" t="str">
            <v>BP INDONESIA</v>
          </cell>
          <cell r="C1154" t="str">
            <v>PGA 1,3,4</v>
          </cell>
          <cell r="F1154" t="str">
            <v>Sep Liq</v>
          </cell>
          <cell r="J1154">
            <v>37275</v>
          </cell>
          <cell r="K1154" t="str">
            <v>18:05-18:50</v>
          </cell>
          <cell r="L1154">
            <v>632</v>
          </cell>
          <cell r="M1154" t="str">
            <v>82 C</v>
          </cell>
          <cell r="N1154">
            <v>37292</v>
          </cell>
          <cell r="Q1154" t="str">
            <v>A Budi</v>
          </cell>
          <cell r="S1154" t="str">
            <v>WIE-3898</v>
          </cell>
          <cell r="T1154" t="str">
            <v>Client</v>
          </cell>
          <cell r="AC1154" t="str">
            <v>2002-009</v>
          </cell>
        </row>
        <row r="1155">
          <cell r="A1155">
            <v>1151</v>
          </cell>
          <cell r="B1155" t="str">
            <v>BP INDONESIA</v>
          </cell>
          <cell r="C1155" t="str">
            <v>PGA 1,3,4</v>
          </cell>
          <cell r="F1155" t="str">
            <v>Sep Gas</v>
          </cell>
          <cell r="J1155">
            <v>37278</v>
          </cell>
          <cell r="K1155" t="str">
            <v>04:00-04:45</v>
          </cell>
          <cell r="L1155">
            <v>374</v>
          </cell>
          <cell r="M1155" t="str">
            <v>83 C</v>
          </cell>
          <cell r="N1155">
            <v>37292</v>
          </cell>
          <cell r="Q1155" t="str">
            <v>A Budi</v>
          </cell>
          <cell r="S1155" t="str">
            <v>1748-A</v>
          </cell>
          <cell r="T1155" t="str">
            <v>Client</v>
          </cell>
          <cell r="AC1155" t="str">
            <v>2002-009</v>
          </cell>
        </row>
        <row r="1156">
          <cell r="A1156">
            <v>1152</v>
          </cell>
          <cell r="B1156" t="str">
            <v>BP INDONESIA</v>
          </cell>
          <cell r="C1156" t="str">
            <v>PGA 1,3,4</v>
          </cell>
          <cell r="F1156" t="str">
            <v>Sep Gas</v>
          </cell>
          <cell r="J1156">
            <v>37278</v>
          </cell>
          <cell r="K1156" t="str">
            <v>04:55-05:35</v>
          </cell>
          <cell r="L1156">
            <v>374</v>
          </cell>
          <cell r="M1156" t="str">
            <v>84 C</v>
          </cell>
          <cell r="N1156">
            <v>37292</v>
          </cell>
          <cell r="Q1156" t="str">
            <v>A Budi</v>
          </cell>
          <cell r="S1156" t="str">
            <v>619-A</v>
          </cell>
          <cell r="T1156" t="str">
            <v>Client</v>
          </cell>
          <cell r="AC1156" t="str">
            <v>2002-009</v>
          </cell>
        </row>
        <row r="1157">
          <cell r="A1157">
            <v>1153</v>
          </cell>
          <cell r="B1157" t="str">
            <v>BP INDONESIA</v>
          </cell>
          <cell r="C1157" t="str">
            <v>PGA 1,3,4</v>
          </cell>
          <cell r="F1157" t="str">
            <v>Sep Liq</v>
          </cell>
          <cell r="J1157">
            <v>37278</v>
          </cell>
          <cell r="K1157" t="str">
            <v>04:00-04:45</v>
          </cell>
          <cell r="L1157">
            <v>374</v>
          </cell>
          <cell r="M1157" t="str">
            <v>83 C</v>
          </cell>
          <cell r="N1157">
            <v>37292</v>
          </cell>
          <cell r="Q1157" t="str">
            <v>A Budi</v>
          </cell>
          <cell r="S1157" t="str">
            <v>WIE-3853</v>
          </cell>
          <cell r="T1157" t="str">
            <v>Client</v>
          </cell>
          <cell r="AC1157" t="str">
            <v>2002-009</v>
          </cell>
        </row>
        <row r="1158">
          <cell r="A1158">
            <v>1154</v>
          </cell>
          <cell r="B1158" t="str">
            <v>BP INDONESIA</v>
          </cell>
          <cell r="C1158" t="str">
            <v>PGA 1,3,4</v>
          </cell>
          <cell r="F1158" t="str">
            <v>Sep Liq</v>
          </cell>
          <cell r="J1158">
            <v>37278</v>
          </cell>
          <cell r="K1158" t="str">
            <v>04:55-05:35</v>
          </cell>
          <cell r="L1158">
            <v>374</v>
          </cell>
          <cell r="M1158" t="str">
            <v>84 C</v>
          </cell>
          <cell r="N1158">
            <v>37292</v>
          </cell>
          <cell r="Q1158" t="str">
            <v>A Budi</v>
          </cell>
          <cell r="S1158" t="str">
            <v>WIA-6096</v>
          </cell>
          <cell r="T1158" t="str">
            <v>Client</v>
          </cell>
          <cell r="AC1158" t="str">
            <v>2002-009</v>
          </cell>
        </row>
        <row r="1159">
          <cell r="A1159">
            <v>1155</v>
          </cell>
          <cell r="B1159" t="str">
            <v>BP INDONESIA</v>
          </cell>
          <cell r="C1159" t="str">
            <v>PGB,1;2;3</v>
          </cell>
          <cell r="F1159" t="str">
            <v>Sep Gas</v>
          </cell>
          <cell r="J1159">
            <v>37293</v>
          </cell>
          <cell r="K1159" t="str">
            <v>10:20-10:50</v>
          </cell>
          <cell r="L1159">
            <v>419</v>
          </cell>
          <cell r="M1159" t="str">
            <v>88.6 C</v>
          </cell>
          <cell r="N1159">
            <v>37292</v>
          </cell>
          <cell r="Q1159" t="str">
            <v>A Budi</v>
          </cell>
          <cell r="S1159" t="str">
            <v>1738-A</v>
          </cell>
          <cell r="T1159" t="str">
            <v>Client</v>
          </cell>
          <cell r="AC1159" t="str">
            <v>2002-009_A</v>
          </cell>
        </row>
        <row r="1160">
          <cell r="A1160">
            <v>1156</v>
          </cell>
          <cell r="B1160" t="str">
            <v>BP INDONESIA</v>
          </cell>
          <cell r="C1160" t="str">
            <v>PGB,1;2;3</v>
          </cell>
          <cell r="F1160" t="str">
            <v>Sep Oil</v>
          </cell>
          <cell r="J1160">
            <v>37293</v>
          </cell>
          <cell r="K1160" t="str">
            <v>10:30-10:50</v>
          </cell>
          <cell r="L1160">
            <v>419</v>
          </cell>
          <cell r="M1160" t="str">
            <v>88.6 C</v>
          </cell>
          <cell r="N1160">
            <v>37292</v>
          </cell>
          <cell r="Q1160" t="str">
            <v>A Budi</v>
          </cell>
          <cell r="S1160" t="str">
            <v>560292D</v>
          </cell>
          <cell r="T1160" t="str">
            <v>Client</v>
          </cell>
          <cell r="AC1160" t="str">
            <v>2002-009_A</v>
          </cell>
        </row>
        <row r="1161">
          <cell r="A1161">
            <v>1157</v>
          </cell>
          <cell r="B1161" t="str">
            <v>BP INDONESIA</v>
          </cell>
          <cell r="C1161" t="str">
            <v>PGB,1;2;3</v>
          </cell>
          <cell r="F1161" t="str">
            <v>Sep Gas</v>
          </cell>
          <cell r="J1161">
            <v>37297</v>
          </cell>
          <cell r="K1161" t="str">
            <v>19:45-20:15</v>
          </cell>
          <cell r="L1161">
            <v>380</v>
          </cell>
          <cell r="M1161" t="str">
            <v>90.5 C</v>
          </cell>
          <cell r="N1161">
            <v>37292</v>
          </cell>
          <cell r="Q1161" t="str">
            <v>A Budi</v>
          </cell>
          <cell r="S1161" t="str">
            <v>1214-A</v>
          </cell>
          <cell r="T1161" t="str">
            <v>Client</v>
          </cell>
          <cell r="AC1161" t="str">
            <v>2002-009_A</v>
          </cell>
        </row>
        <row r="1162">
          <cell r="A1162">
            <v>1158</v>
          </cell>
          <cell r="B1162" t="str">
            <v>BP INDONESIA</v>
          </cell>
          <cell r="C1162" t="str">
            <v>PGB,1;2;3</v>
          </cell>
          <cell r="F1162" t="str">
            <v>Sep Oil</v>
          </cell>
          <cell r="J1162">
            <v>37297</v>
          </cell>
          <cell r="K1162" t="str">
            <v>19:45-20:45</v>
          </cell>
          <cell r="L1162">
            <v>380</v>
          </cell>
          <cell r="M1162" t="str">
            <v>90.5 C</v>
          </cell>
          <cell r="N1162">
            <v>37292</v>
          </cell>
          <cell r="Q1162" t="str">
            <v>A Budi</v>
          </cell>
          <cell r="S1162" t="str">
            <v>WIA-9786</v>
          </cell>
          <cell r="T1162" t="str">
            <v>Client</v>
          </cell>
          <cell r="AC1162" t="str">
            <v>2002-009_A</v>
          </cell>
        </row>
        <row r="1163">
          <cell r="A1163">
            <v>1159</v>
          </cell>
          <cell r="B1163" t="str">
            <v>BP INDONESIA</v>
          </cell>
          <cell r="C1163" t="str">
            <v>PGB,1;2;3</v>
          </cell>
          <cell r="F1163" t="str">
            <v>Sep Gas</v>
          </cell>
          <cell r="J1163">
            <v>37296</v>
          </cell>
          <cell r="K1163" t="str">
            <v>01:50-02:30</v>
          </cell>
          <cell r="L1163">
            <v>407</v>
          </cell>
          <cell r="M1163" t="str">
            <v>86.1 C</v>
          </cell>
          <cell r="N1163">
            <v>37292</v>
          </cell>
          <cell r="Q1163" t="str">
            <v>A Budi</v>
          </cell>
          <cell r="S1163" t="str">
            <v>1739-A</v>
          </cell>
          <cell r="T1163" t="str">
            <v>Client</v>
          </cell>
          <cell r="AC1163" t="str">
            <v>2002-009_A</v>
          </cell>
        </row>
        <row r="1164">
          <cell r="A1164">
            <v>1160</v>
          </cell>
          <cell r="B1164" t="str">
            <v>BP INDONESIA</v>
          </cell>
          <cell r="C1164" t="str">
            <v>PGB,1;2;3</v>
          </cell>
          <cell r="F1164" t="str">
            <v>Sep Oil</v>
          </cell>
          <cell r="J1164">
            <v>37293</v>
          </cell>
          <cell r="K1164" t="str">
            <v>01:50-02:30</v>
          </cell>
          <cell r="L1164">
            <v>407</v>
          </cell>
          <cell r="M1164" t="str">
            <v>86.1 C</v>
          </cell>
          <cell r="N1164">
            <v>37292</v>
          </cell>
          <cell r="Q1164" t="str">
            <v>A Budi</v>
          </cell>
          <cell r="S1164" t="str">
            <v>79A2728</v>
          </cell>
          <cell r="T1164" t="str">
            <v>Client</v>
          </cell>
          <cell r="AC1164" t="str">
            <v>2002-009_A</v>
          </cell>
        </row>
        <row r="1165">
          <cell r="A1165">
            <v>1161</v>
          </cell>
          <cell r="B1165" t="str">
            <v>BP INDONESIA</v>
          </cell>
          <cell r="C1165" t="str">
            <v>PGB,1;2;3</v>
          </cell>
          <cell r="F1165" t="str">
            <v>Sep Gas</v>
          </cell>
          <cell r="J1165">
            <v>37296</v>
          </cell>
          <cell r="K1165" t="str">
            <v>01:50-02:30</v>
          </cell>
          <cell r="L1165">
            <v>406</v>
          </cell>
          <cell r="M1165" t="str">
            <v>86.1 C</v>
          </cell>
          <cell r="N1165">
            <v>37292</v>
          </cell>
          <cell r="Q1165" t="str">
            <v>A Budi</v>
          </cell>
          <cell r="S1165" t="str">
            <v>1515-A</v>
          </cell>
          <cell r="T1165" t="str">
            <v>Client</v>
          </cell>
          <cell r="AC1165" t="str">
            <v>2002-009_A</v>
          </cell>
        </row>
        <row r="1166">
          <cell r="A1166">
            <v>1162</v>
          </cell>
          <cell r="B1166" t="str">
            <v>BP INDONESIA</v>
          </cell>
          <cell r="C1166" t="str">
            <v>PGB,1;2;3</v>
          </cell>
          <cell r="F1166" t="str">
            <v>Sep Oil</v>
          </cell>
          <cell r="J1166">
            <v>37296</v>
          </cell>
          <cell r="K1166" t="str">
            <v>01:50-02:30</v>
          </cell>
          <cell r="L1166">
            <v>406</v>
          </cell>
          <cell r="M1166" t="str">
            <v>86.1 C</v>
          </cell>
          <cell r="N1166">
            <v>37292</v>
          </cell>
          <cell r="Q1166" t="str">
            <v>A Budi</v>
          </cell>
          <cell r="S1166" t="str">
            <v>WIE3899</v>
          </cell>
          <cell r="T1166" t="str">
            <v>Client</v>
          </cell>
          <cell r="AC1166" t="str">
            <v>2002-009_A</v>
          </cell>
        </row>
        <row r="1167">
          <cell r="A1167">
            <v>1163</v>
          </cell>
          <cell r="B1167" t="str">
            <v>BP INDONESIA</v>
          </cell>
          <cell r="C1167" t="str">
            <v>PGB,1;2;3</v>
          </cell>
          <cell r="F1167" t="str">
            <v>Sep Gas</v>
          </cell>
          <cell r="J1167">
            <v>37293</v>
          </cell>
          <cell r="K1167" t="str">
            <v>11:10-11:40</v>
          </cell>
          <cell r="L1167">
            <v>419</v>
          </cell>
          <cell r="M1167" t="str">
            <v>88.6 C</v>
          </cell>
          <cell r="N1167">
            <v>37292</v>
          </cell>
          <cell r="Q1167" t="str">
            <v>A Budi</v>
          </cell>
          <cell r="S1167" t="str">
            <v>1522-A</v>
          </cell>
          <cell r="T1167" t="str">
            <v>Client</v>
          </cell>
          <cell r="AC1167" t="str">
            <v>2002-009_A</v>
          </cell>
        </row>
        <row r="1168">
          <cell r="A1168">
            <v>1164</v>
          </cell>
          <cell r="B1168" t="str">
            <v>BP INDONESIA</v>
          </cell>
          <cell r="C1168" t="str">
            <v>PGB,1;2;3</v>
          </cell>
          <cell r="F1168" t="str">
            <v>Sep Oil</v>
          </cell>
          <cell r="J1168">
            <v>37293</v>
          </cell>
          <cell r="K1168" t="str">
            <v>11:10-11:40</v>
          </cell>
          <cell r="L1168">
            <v>419</v>
          </cell>
          <cell r="M1168" t="str">
            <v>89 C</v>
          </cell>
          <cell r="N1168">
            <v>37292</v>
          </cell>
          <cell r="Q1168" t="str">
            <v>A Budi</v>
          </cell>
          <cell r="S1168" t="str">
            <v>79A2799</v>
          </cell>
          <cell r="T1168" t="str">
            <v>Client</v>
          </cell>
          <cell r="AC1168" t="str">
            <v>2002-009_A</v>
          </cell>
        </row>
        <row r="1169">
          <cell r="A1169">
            <v>1165</v>
          </cell>
          <cell r="B1169" t="str">
            <v>BP INDONESIA</v>
          </cell>
          <cell r="C1169" t="str">
            <v>PGB,1;2;3</v>
          </cell>
          <cell r="F1169" t="str">
            <v>Sep Gas</v>
          </cell>
          <cell r="J1169">
            <v>37297</v>
          </cell>
          <cell r="K1169" t="str">
            <v>18:30-19:00</v>
          </cell>
          <cell r="L1169">
            <v>380</v>
          </cell>
          <cell r="M1169" t="str">
            <v>90.5 C</v>
          </cell>
          <cell r="N1169">
            <v>37292</v>
          </cell>
          <cell r="Q1169" t="str">
            <v>A Budi</v>
          </cell>
          <cell r="S1169" t="str">
            <v>1472-A</v>
          </cell>
          <cell r="T1169" t="str">
            <v>Client</v>
          </cell>
          <cell r="AC1169" t="str">
            <v>2002-009_A</v>
          </cell>
        </row>
        <row r="1170">
          <cell r="A1170">
            <v>1166</v>
          </cell>
          <cell r="B1170" t="str">
            <v>BP INDONESIA</v>
          </cell>
          <cell r="C1170" t="str">
            <v>PGB,1;2;3</v>
          </cell>
          <cell r="F1170" t="str">
            <v>Sep Oil</v>
          </cell>
          <cell r="J1170">
            <v>37297</v>
          </cell>
          <cell r="K1170" t="str">
            <v>18:30-19:00</v>
          </cell>
          <cell r="L1170">
            <v>380</v>
          </cell>
          <cell r="M1170" t="str">
            <v>90.5 C</v>
          </cell>
          <cell r="N1170">
            <v>37292</v>
          </cell>
          <cell r="Q1170" t="str">
            <v>A Budi</v>
          </cell>
          <cell r="S1170" t="str">
            <v>WIB-5918</v>
          </cell>
          <cell r="T1170" t="str">
            <v>Client</v>
          </cell>
          <cell r="AC1170" t="str">
            <v>2002-009_A</v>
          </cell>
        </row>
        <row r="1171">
          <cell r="A1171">
            <v>1167</v>
          </cell>
          <cell r="B1171" t="str">
            <v>GULF RESOURCES (GRISSIK) LTD.</v>
          </cell>
          <cell r="C1171" t="str">
            <v>Gas Gulf Grisik</v>
          </cell>
          <cell r="F1171" t="str">
            <v>Sep Gas</v>
          </cell>
          <cell r="G1171" t="str">
            <v>RFL 14</v>
          </cell>
          <cell r="H1171" t="str">
            <v>Whitey</v>
          </cell>
          <cell r="I1171" t="str">
            <v>300 cc</v>
          </cell>
          <cell r="J1171" t="str">
            <v>18/01/02</v>
          </cell>
          <cell r="K1171">
            <v>0.45833333333333331</v>
          </cell>
          <cell r="L1171">
            <v>1045</v>
          </cell>
          <cell r="M1171">
            <v>118</v>
          </cell>
          <cell r="N1171">
            <v>37277</v>
          </cell>
          <cell r="Q1171" t="str">
            <v>A Budi</v>
          </cell>
          <cell r="R1171" t="str">
            <v>Mar 2/02</v>
          </cell>
          <cell r="S1171" t="str">
            <v>-</v>
          </cell>
          <cell r="T1171" t="str">
            <v>-</v>
          </cell>
          <cell r="U1171" t="str">
            <v>BS &amp; AB</v>
          </cell>
          <cell r="AA1171" t="str">
            <v>Cylinders Rack B-1</v>
          </cell>
          <cell r="AC1171" t="str">
            <v>2002-010</v>
          </cell>
        </row>
        <row r="1172">
          <cell r="A1172">
            <v>1168</v>
          </cell>
          <cell r="B1172" t="str">
            <v>GULF RESOURCES (GRISSIK) LTD.</v>
          </cell>
          <cell r="C1172" t="str">
            <v>Gas Gulf Grisik</v>
          </cell>
          <cell r="F1172" t="str">
            <v>Sep Gas</v>
          </cell>
          <cell r="G1172" t="str">
            <v>RFL C-001</v>
          </cell>
          <cell r="H1172" t="str">
            <v>Whitey</v>
          </cell>
          <cell r="I1172" t="str">
            <v>300 cc</v>
          </cell>
          <cell r="K1172">
            <v>0.46875</v>
          </cell>
          <cell r="L1172">
            <v>1045</v>
          </cell>
          <cell r="M1172">
            <v>118</v>
          </cell>
          <cell r="N1172">
            <v>37277</v>
          </cell>
          <cell r="Q1172" t="str">
            <v>A Budi</v>
          </cell>
          <cell r="R1172" t="str">
            <v>Mar 2/02</v>
          </cell>
          <cell r="S1172" t="str">
            <v>-</v>
          </cell>
          <cell r="T1172" t="str">
            <v>-</v>
          </cell>
          <cell r="U1172" t="str">
            <v>BS &amp; AB</v>
          </cell>
          <cell r="AA1172" t="str">
            <v>Cylinders Rack B-1</v>
          </cell>
          <cell r="AC1172" t="str">
            <v>2002-010</v>
          </cell>
        </row>
        <row r="1173">
          <cell r="A1173">
            <v>1169</v>
          </cell>
          <cell r="B1173" t="str">
            <v>GULF RESOURCES (GRISSIK) LTD.</v>
          </cell>
          <cell r="C1173" t="str">
            <v>Condensate Gulf Grisik</v>
          </cell>
          <cell r="F1173" t="str">
            <v>Sep Liq</v>
          </cell>
          <cell r="G1173" t="str">
            <v>A-201</v>
          </cell>
          <cell r="H1173" t="str">
            <v>Whitey</v>
          </cell>
          <cell r="I1173" t="str">
            <v>300 cc</v>
          </cell>
          <cell r="J1173" t="str">
            <v>18/01/02</v>
          </cell>
          <cell r="K1173">
            <v>0.58333333333333337</v>
          </cell>
          <cell r="L1173">
            <v>575</v>
          </cell>
          <cell r="M1173">
            <v>93</v>
          </cell>
          <cell r="N1173">
            <v>37277</v>
          </cell>
          <cell r="Q1173" t="str">
            <v>A Budi</v>
          </cell>
          <cell r="R1173" t="str">
            <v>Mar 2/02</v>
          </cell>
          <cell r="S1173" t="str">
            <v>-</v>
          </cell>
          <cell r="T1173" t="str">
            <v>-</v>
          </cell>
          <cell r="U1173" t="str">
            <v>BS &amp; AB</v>
          </cell>
          <cell r="AA1173" t="str">
            <v>Cylinders Rack B-1</v>
          </cell>
          <cell r="AC1173" t="str">
            <v>2002-010</v>
          </cell>
        </row>
        <row r="1174">
          <cell r="A1174">
            <v>1170</v>
          </cell>
          <cell r="B1174" t="str">
            <v>GULF RESOURCES (GRISSIK) LTD.</v>
          </cell>
          <cell r="C1174" t="str">
            <v>Condensed Gulf Ramba (Gas Plant CR4)</v>
          </cell>
          <cell r="F1174" t="str">
            <v>Sep Liq</v>
          </cell>
          <cell r="G1174" t="str">
            <v>CLI 0045</v>
          </cell>
          <cell r="H1174" t="str">
            <v>Whitey</v>
          </cell>
          <cell r="I1174" t="str">
            <v>300 cc</v>
          </cell>
          <cell r="J1174" t="str">
            <v>19/01/02</v>
          </cell>
          <cell r="K1174">
            <v>0.40972222222222227</v>
          </cell>
          <cell r="L1174">
            <v>220</v>
          </cell>
          <cell r="M1174">
            <v>97</v>
          </cell>
          <cell r="N1174">
            <v>37277</v>
          </cell>
          <cell r="Q1174" t="str">
            <v>A Budi</v>
          </cell>
          <cell r="R1174" t="str">
            <v>Mar 2/02</v>
          </cell>
          <cell r="S1174" t="str">
            <v>-</v>
          </cell>
          <cell r="T1174" t="str">
            <v>-</v>
          </cell>
          <cell r="U1174" t="str">
            <v>BS &amp; AB</v>
          </cell>
          <cell r="AA1174" t="str">
            <v>Cylinders Rack B-1</v>
          </cell>
          <cell r="AC1174" t="str">
            <v>2002-010</v>
          </cell>
        </row>
        <row r="1175">
          <cell r="A1175">
            <v>1171</v>
          </cell>
          <cell r="B1175" t="str">
            <v>GULF RESOURCES (GRISSIK) LTD.</v>
          </cell>
          <cell r="C1175" t="str">
            <v>Condensed Gulf Ramba (Gas Plant CR4)</v>
          </cell>
          <cell r="F1175" t="str">
            <v>Sep Liq</v>
          </cell>
          <cell r="G1175" t="str">
            <v>CLI 005</v>
          </cell>
          <cell r="H1175" t="str">
            <v>Whitey</v>
          </cell>
          <cell r="I1175" t="str">
            <v>300 cc</v>
          </cell>
          <cell r="J1175" t="str">
            <v>19/01/02</v>
          </cell>
          <cell r="K1175">
            <v>0.41666666666666669</v>
          </cell>
          <cell r="L1175">
            <v>220</v>
          </cell>
          <cell r="M1175">
            <v>97</v>
          </cell>
          <cell r="N1175">
            <v>37277</v>
          </cell>
          <cell r="Q1175" t="str">
            <v>A Budi</v>
          </cell>
          <cell r="R1175" t="str">
            <v>Mar 2/02</v>
          </cell>
          <cell r="S1175" t="str">
            <v>-</v>
          </cell>
          <cell r="T1175" t="str">
            <v>-</v>
          </cell>
          <cell r="U1175" t="str">
            <v>BS &amp; AB</v>
          </cell>
          <cell r="V1175" t="str">
            <v>18/04/02</v>
          </cell>
          <cell r="W1175" t="str">
            <v>A.budi</v>
          </cell>
          <cell r="AA1175" t="str">
            <v>Cylinders Rack B-1</v>
          </cell>
          <cell r="AC1175" t="str">
            <v>2002-010</v>
          </cell>
        </row>
        <row r="1176">
          <cell r="A1176">
            <v>1172</v>
          </cell>
          <cell r="B1176" t="str">
            <v>GULF RESOURCES (GRISSIK) LTD.</v>
          </cell>
          <cell r="C1176" t="str">
            <v>CRUDE METERING STATION KM. 02 SUNGAI GERONG</v>
          </cell>
          <cell r="F1176" t="str">
            <v>Sep Liq</v>
          </cell>
          <cell r="G1176" t="str">
            <v>02E K091</v>
          </cell>
          <cell r="H1176" t="str">
            <v>Whitey</v>
          </cell>
          <cell r="I1176" t="str">
            <v>300 cc</v>
          </cell>
          <cell r="J1176" t="str">
            <v>19/01/02</v>
          </cell>
          <cell r="K1176">
            <v>0.71875</v>
          </cell>
          <cell r="L1176">
            <v>38</v>
          </cell>
          <cell r="M1176">
            <v>86</v>
          </cell>
          <cell r="N1176">
            <v>37277</v>
          </cell>
          <cell r="Q1176" t="str">
            <v>A Budi</v>
          </cell>
          <cell r="R1176" t="str">
            <v>Mar 2/02</v>
          </cell>
          <cell r="S1176" t="str">
            <v>-</v>
          </cell>
          <cell r="T1176" t="str">
            <v>-</v>
          </cell>
          <cell r="U1176" t="str">
            <v>BS &amp; AB</v>
          </cell>
          <cell r="AA1176" t="str">
            <v>Cylinders Rack B-1</v>
          </cell>
          <cell r="AC1176" t="str">
            <v>2002-010</v>
          </cell>
        </row>
        <row r="1177">
          <cell r="A1177">
            <v>1173</v>
          </cell>
          <cell r="B1177" t="str">
            <v>ENERGY EQUITY EPIC (SENGKANG) PTY LTD.</v>
          </cell>
          <cell r="C1177" t="str">
            <v>KB-6A</v>
          </cell>
          <cell r="F1177" t="str">
            <v>Gas Sample</v>
          </cell>
          <cell r="G1177" t="str">
            <v>KWGX-79010137</v>
          </cell>
          <cell r="H1177" t="str">
            <v>Whitey</v>
          </cell>
          <cell r="I1177" t="str">
            <v>300 cc</v>
          </cell>
          <cell r="J1177" t="str">
            <v>18/01/02</v>
          </cell>
          <cell r="K1177">
            <v>0.73611111111111116</v>
          </cell>
          <cell r="L1177" t="str">
            <v>404 Psi</v>
          </cell>
          <cell r="M1177" t="str">
            <v>74 deg F</v>
          </cell>
          <cell r="N1177">
            <v>37279</v>
          </cell>
          <cell r="Q1177" t="str">
            <v>A Budi</v>
          </cell>
          <cell r="R1177" t="str">
            <v>Mar 2/02</v>
          </cell>
          <cell r="S1177" t="str">
            <v>-</v>
          </cell>
          <cell r="T1177" t="str">
            <v>-</v>
          </cell>
          <cell r="U1177" t="str">
            <v>BS &amp; AB</v>
          </cell>
          <cell r="AA1177" t="str">
            <v>Cylinders Rack B-1</v>
          </cell>
          <cell r="AC1177" t="str">
            <v>2002-011</v>
          </cell>
        </row>
        <row r="1178">
          <cell r="A1178">
            <v>1174</v>
          </cell>
          <cell r="B1178" t="str">
            <v>ENERGY EQUITY EPIC (SENGKANG) PTY LTD.</v>
          </cell>
          <cell r="C1178" t="str">
            <v>KB-6A</v>
          </cell>
          <cell r="F1178" t="str">
            <v>Gas Sample</v>
          </cell>
          <cell r="G1178" t="str">
            <v>CLI-002</v>
          </cell>
          <cell r="H1178" t="str">
            <v>Whitey</v>
          </cell>
          <cell r="I1178" t="str">
            <v>300 cc</v>
          </cell>
          <cell r="J1178" t="str">
            <v>18/01/02</v>
          </cell>
          <cell r="K1178">
            <v>0.73611111111111116</v>
          </cell>
          <cell r="L1178" t="str">
            <v>404 Psi</v>
          </cell>
          <cell r="M1178" t="str">
            <v>74 deg F</v>
          </cell>
          <cell r="N1178">
            <v>37279</v>
          </cell>
          <cell r="Q1178" t="str">
            <v>A Budi</v>
          </cell>
          <cell r="R1178" t="str">
            <v>Mar 2/02</v>
          </cell>
          <cell r="S1178" t="str">
            <v>-</v>
          </cell>
          <cell r="T1178" t="str">
            <v>-</v>
          </cell>
          <cell r="U1178" t="str">
            <v>BS &amp; AB</v>
          </cell>
          <cell r="AA1178" t="str">
            <v>Cylinders Rack B-1</v>
          </cell>
          <cell r="AC1178" t="str">
            <v>2002-011</v>
          </cell>
        </row>
        <row r="1179">
          <cell r="A1179">
            <v>1175</v>
          </cell>
          <cell r="B1179" t="str">
            <v>ENERGY EQUITY EPIC (SENGKANG) PTY LTD.</v>
          </cell>
          <cell r="C1179" t="str">
            <v>KB-4A</v>
          </cell>
          <cell r="F1179" t="str">
            <v>Gas Sample</v>
          </cell>
          <cell r="H1179" t="str">
            <v>Whitey</v>
          </cell>
          <cell r="I1179" t="str">
            <v>300 cc</v>
          </cell>
          <cell r="J1179" t="str">
            <v>17/01/02</v>
          </cell>
          <cell r="K1179">
            <v>0.72916666666666663</v>
          </cell>
          <cell r="L1179" t="str">
            <v>400 Psi</v>
          </cell>
          <cell r="M1179" t="str">
            <v>75 deg F</v>
          </cell>
          <cell r="N1179">
            <v>37279</v>
          </cell>
          <cell r="Q1179" t="str">
            <v>A Budi</v>
          </cell>
          <cell r="R1179" t="str">
            <v>Mar 2/02</v>
          </cell>
          <cell r="S1179" t="str">
            <v>L-14</v>
          </cell>
          <cell r="T1179" t="str">
            <v>Lemigas</v>
          </cell>
          <cell r="U1179" t="str">
            <v>BS &amp; AB</v>
          </cell>
          <cell r="AA1179" t="str">
            <v>Cylinders Rack B-1</v>
          </cell>
          <cell r="AC1179" t="str">
            <v>2002-011</v>
          </cell>
        </row>
        <row r="1180">
          <cell r="A1180">
            <v>1176</v>
          </cell>
          <cell r="B1180" t="str">
            <v>ENERGY EQUITY EPIC (SENGKANG) PTY LTD.</v>
          </cell>
          <cell r="C1180" t="str">
            <v>KB-4A</v>
          </cell>
          <cell r="F1180" t="str">
            <v>Gas Sample</v>
          </cell>
          <cell r="H1180" t="str">
            <v>Whitey</v>
          </cell>
          <cell r="I1180" t="str">
            <v>300 cc</v>
          </cell>
          <cell r="J1180" t="str">
            <v>17/01/02</v>
          </cell>
          <cell r="K1180">
            <v>0.72916666666666663</v>
          </cell>
          <cell r="L1180" t="str">
            <v>400 Psi</v>
          </cell>
          <cell r="M1180" t="str">
            <v>75 deg F</v>
          </cell>
          <cell r="N1180">
            <v>37279</v>
          </cell>
          <cell r="Q1180" t="str">
            <v>A Budi</v>
          </cell>
          <cell r="R1180" t="str">
            <v>Mar 2/02</v>
          </cell>
          <cell r="S1180" t="str">
            <v>LMGB 302</v>
          </cell>
          <cell r="T1180" t="str">
            <v>Lemigas</v>
          </cell>
          <cell r="U1180" t="str">
            <v>BS &amp; AB</v>
          </cell>
          <cell r="AA1180" t="str">
            <v>Cylinders Rack B-1</v>
          </cell>
          <cell r="AC1180" t="str">
            <v>2002-011</v>
          </cell>
        </row>
        <row r="1181">
          <cell r="A1181">
            <v>1177</v>
          </cell>
          <cell r="B1181" t="str">
            <v>ENERGY EQUITY EPIC (SENGKANG) PTY LTD.</v>
          </cell>
          <cell r="C1181" t="str">
            <v>KB-7</v>
          </cell>
          <cell r="F1181" t="str">
            <v>Gas Sample</v>
          </cell>
          <cell r="G1181" t="str">
            <v>CLI-008</v>
          </cell>
          <cell r="H1181" t="str">
            <v>Whitey</v>
          </cell>
          <cell r="I1181" t="str">
            <v>300 cc</v>
          </cell>
          <cell r="J1181">
            <v>37275</v>
          </cell>
          <cell r="K1181">
            <v>0.69791666666666663</v>
          </cell>
          <cell r="L1181">
            <v>413</v>
          </cell>
          <cell r="M1181">
            <v>75</v>
          </cell>
          <cell r="N1181">
            <v>37279</v>
          </cell>
          <cell r="Q1181" t="str">
            <v>A Budi</v>
          </cell>
          <cell r="R1181" t="str">
            <v>Mar 2/02</v>
          </cell>
          <cell r="S1181" t="str">
            <v>-</v>
          </cell>
          <cell r="T1181" t="str">
            <v>-</v>
          </cell>
          <cell r="U1181" t="str">
            <v>BS &amp; AB</v>
          </cell>
          <cell r="AA1181" t="str">
            <v>Cylinders Rack B-1</v>
          </cell>
          <cell r="AC1181" t="str">
            <v>2002-011</v>
          </cell>
        </row>
        <row r="1182">
          <cell r="A1182">
            <v>1178</v>
          </cell>
          <cell r="B1182" t="str">
            <v>ENERGY EQUITY EPIC (SENGKANG) PTY LTD.</v>
          </cell>
          <cell r="C1182" t="str">
            <v>KB-7</v>
          </cell>
          <cell r="F1182" t="str">
            <v>Gas Sample</v>
          </cell>
          <cell r="G1182" t="str">
            <v>B-13</v>
          </cell>
          <cell r="H1182" t="str">
            <v>Whitey</v>
          </cell>
          <cell r="I1182" t="str">
            <v>300 cc</v>
          </cell>
          <cell r="J1182">
            <v>37275</v>
          </cell>
          <cell r="K1182">
            <v>0.69791666666666663</v>
          </cell>
          <cell r="L1182">
            <v>413</v>
          </cell>
          <cell r="M1182">
            <v>75</v>
          </cell>
          <cell r="N1182">
            <v>37279</v>
          </cell>
          <cell r="Q1182" t="str">
            <v>A Budi</v>
          </cell>
          <cell r="R1182" t="str">
            <v>Mar 2/02</v>
          </cell>
          <cell r="S1182" t="str">
            <v>-</v>
          </cell>
          <cell r="T1182" t="str">
            <v>-</v>
          </cell>
          <cell r="U1182" t="str">
            <v>BS &amp; AB</v>
          </cell>
          <cell r="AA1182" t="str">
            <v>Cylinders Rack B-1</v>
          </cell>
          <cell r="AC1182" t="str">
            <v>2002-011</v>
          </cell>
        </row>
        <row r="1183">
          <cell r="A1183">
            <v>1179</v>
          </cell>
          <cell r="B1183" t="str">
            <v>INDONESIA POWER, UNIT BISNIS PEMBANGKITAN PRIOK</v>
          </cell>
          <cell r="C1183" t="str">
            <v>Arco-Gas</v>
          </cell>
          <cell r="F1183" t="str">
            <v>Sep Gas</v>
          </cell>
          <cell r="J1183">
            <v>37280</v>
          </cell>
          <cell r="N1183">
            <v>37281</v>
          </cell>
          <cell r="Q1183" t="str">
            <v>A Budi</v>
          </cell>
          <cell r="S1183" t="str">
            <v>9080-3</v>
          </cell>
          <cell r="T1183" t="str">
            <v>Client</v>
          </cell>
          <cell r="AC1183" t="str">
            <v>2002-012</v>
          </cell>
        </row>
        <row r="1184">
          <cell r="A1184">
            <v>1180</v>
          </cell>
          <cell r="B1184" t="str">
            <v>UNOCAL INDONESIA COMPANY.</v>
          </cell>
          <cell r="C1184" t="str">
            <v>GANDANG-2A</v>
          </cell>
          <cell r="E1184">
            <v>9943</v>
          </cell>
          <cell r="F1184" t="str">
            <v>BHS Gas</v>
          </cell>
          <cell r="G1184">
            <v>1696</v>
          </cell>
          <cell r="H1184" t="str">
            <v>Whitey</v>
          </cell>
          <cell r="I1184" t="str">
            <v>300 cc</v>
          </cell>
          <cell r="J1184" t="str">
            <v>23/1/02</v>
          </cell>
          <cell r="L1184" t="str">
            <v>4.833.00</v>
          </cell>
          <cell r="M1184">
            <v>129</v>
          </cell>
          <cell r="N1184">
            <v>37286</v>
          </cell>
          <cell r="Q1184" t="str">
            <v>A Budi</v>
          </cell>
          <cell r="R1184" t="str">
            <v>Mar 2/02</v>
          </cell>
          <cell r="S1184" t="str">
            <v>MPSR-1696</v>
          </cell>
          <cell r="T1184" t="str">
            <v>-</v>
          </cell>
          <cell r="U1184" t="str">
            <v>BS &amp; AB</v>
          </cell>
          <cell r="AA1184" t="str">
            <v>Cylinders Rack B-1</v>
          </cell>
          <cell r="AC1184" t="str">
            <v>2002-013</v>
          </cell>
        </row>
        <row r="1185">
          <cell r="A1185">
            <v>1181</v>
          </cell>
          <cell r="B1185" t="str">
            <v>UNOCAL INDONESIA COMPANY.</v>
          </cell>
          <cell r="C1185" t="str">
            <v>GANDANG-2A</v>
          </cell>
          <cell r="E1185">
            <v>10652</v>
          </cell>
          <cell r="F1185" t="str">
            <v>BHS Gas</v>
          </cell>
          <cell r="G1185">
            <v>1689</v>
          </cell>
          <cell r="H1185" t="str">
            <v>Whitey</v>
          </cell>
          <cell r="I1185" t="str">
            <v>300 cc</v>
          </cell>
          <cell r="J1185" t="str">
            <v>23/1/02</v>
          </cell>
          <cell r="L1185" t="str">
            <v>4.833.00</v>
          </cell>
          <cell r="M1185">
            <v>129</v>
          </cell>
          <cell r="N1185">
            <v>37286</v>
          </cell>
          <cell r="Q1185" t="str">
            <v>A Budi</v>
          </cell>
          <cell r="R1185" t="str">
            <v>Mar 2/02</v>
          </cell>
          <cell r="S1185" t="str">
            <v>MPSR-1689</v>
          </cell>
          <cell r="T1185" t="str">
            <v>-</v>
          </cell>
          <cell r="U1185" t="str">
            <v>BS &amp; AB</v>
          </cell>
          <cell r="AA1185" t="str">
            <v>Cylinders Rack B-1</v>
          </cell>
          <cell r="AC1185" t="str">
            <v>2002-013</v>
          </cell>
        </row>
        <row r="1186">
          <cell r="A1186">
            <v>1182</v>
          </cell>
          <cell r="B1186" t="str">
            <v>UNOCAL INDONESIA COMPANY.</v>
          </cell>
          <cell r="C1186" t="str">
            <v>GANDANG-2A</v>
          </cell>
          <cell r="E1186">
            <v>12742</v>
          </cell>
          <cell r="F1186" t="str">
            <v>BHS Fluid</v>
          </cell>
          <cell r="G1186">
            <v>1691</v>
          </cell>
          <cell r="H1186" t="str">
            <v>Whitey</v>
          </cell>
          <cell r="I1186" t="str">
            <v>300 cc</v>
          </cell>
          <cell r="J1186" t="str">
            <v>28/1/02</v>
          </cell>
          <cell r="L1186" t="str">
            <v>6.276.34</v>
          </cell>
          <cell r="M1186">
            <v>169</v>
          </cell>
          <cell r="N1186">
            <v>37286</v>
          </cell>
          <cell r="Q1186" t="str">
            <v>A Budi</v>
          </cell>
          <cell r="R1186" t="str">
            <v>Mar 2/02</v>
          </cell>
          <cell r="S1186" t="str">
            <v>MPSR-1691</v>
          </cell>
          <cell r="T1186" t="str">
            <v>-</v>
          </cell>
          <cell r="U1186" t="str">
            <v>BS &amp; AB</v>
          </cell>
          <cell r="AA1186" t="str">
            <v>Cylinders Rack B-1</v>
          </cell>
          <cell r="AC1186" t="str">
            <v>2002-013</v>
          </cell>
        </row>
        <row r="1187">
          <cell r="A1187">
            <v>1183</v>
          </cell>
          <cell r="B1187" t="str">
            <v>UNOCAL INDONESIA COMPANY.</v>
          </cell>
          <cell r="C1187" t="str">
            <v>GANDANG-2A</v>
          </cell>
          <cell r="E1187">
            <v>13523</v>
          </cell>
          <cell r="F1187" t="str">
            <v>BHS GAS</v>
          </cell>
          <cell r="G1187">
            <v>1694</v>
          </cell>
          <cell r="H1187" t="str">
            <v>Whitey</v>
          </cell>
          <cell r="I1187" t="str">
            <v>300 cc</v>
          </cell>
          <cell r="J1187" t="str">
            <v>28/1/02</v>
          </cell>
          <cell r="L1187" t="str">
            <v>6.956.00</v>
          </cell>
          <cell r="M1187">
            <v>185</v>
          </cell>
          <cell r="N1187">
            <v>37286</v>
          </cell>
          <cell r="Q1187" t="str">
            <v>A Budi</v>
          </cell>
          <cell r="R1187" t="str">
            <v>Mar 2/02</v>
          </cell>
          <cell r="S1187" t="str">
            <v>MPSR-1694</v>
          </cell>
          <cell r="T1187" t="str">
            <v>-</v>
          </cell>
          <cell r="U1187" t="str">
            <v>BS &amp; AB</v>
          </cell>
          <cell r="AA1187" t="str">
            <v>Cylinders Rack B-1</v>
          </cell>
          <cell r="AC1187" t="str">
            <v>2002-013</v>
          </cell>
        </row>
        <row r="1188">
          <cell r="A1188">
            <v>1184</v>
          </cell>
          <cell r="B1188" t="str">
            <v>UNOCAL INDONESIA COMPANY.</v>
          </cell>
          <cell r="C1188" t="str">
            <v>GANDANG-2A</v>
          </cell>
          <cell r="E1188">
            <v>12732</v>
          </cell>
          <cell r="F1188" t="str">
            <v>BHS GAS</v>
          </cell>
          <cell r="G1188">
            <v>589</v>
          </cell>
          <cell r="H1188" t="str">
            <v>Whitey</v>
          </cell>
          <cell r="I1188" t="str">
            <v>300 cc</v>
          </cell>
          <cell r="J1188" t="str">
            <v>28/1/02</v>
          </cell>
          <cell r="L1188" t="str">
            <v>6.274.25</v>
          </cell>
          <cell r="M1188">
            <v>168</v>
          </cell>
          <cell r="N1188">
            <v>37286</v>
          </cell>
          <cell r="Q1188" t="str">
            <v>A Budi</v>
          </cell>
          <cell r="R1188" t="str">
            <v>Mar 2/02</v>
          </cell>
          <cell r="S1188" t="str">
            <v>MPSR-589</v>
          </cell>
          <cell r="T1188" t="str">
            <v>-</v>
          </cell>
          <cell r="U1188" t="str">
            <v>BS &amp; AB</v>
          </cell>
          <cell r="AA1188" t="str">
            <v>Cylinders Rack B-1</v>
          </cell>
          <cell r="AC1188" t="str">
            <v>2002-013</v>
          </cell>
        </row>
        <row r="1189">
          <cell r="A1189">
            <v>1185</v>
          </cell>
          <cell r="B1189" t="str">
            <v>UNOCAL INDONESIA COMPANY.</v>
          </cell>
          <cell r="C1189" t="str">
            <v>GANDANG-2A</v>
          </cell>
          <cell r="E1189">
            <v>13689</v>
          </cell>
          <cell r="F1189" t="str">
            <v>BHS GAS</v>
          </cell>
          <cell r="G1189">
            <v>507</v>
          </cell>
          <cell r="H1189" t="str">
            <v>Whitey</v>
          </cell>
          <cell r="I1189" t="str">
            <v>300 cc</v>
          </cell>
          <cell r="J1189" t="str">
            <v>28/1/02</v>
          </cell>
          <cell r="L1189" t="str">
            <v>6.969.79</v>
          </cell>
          <cell r="M1189">
            <v>183</v>
          </cell>
          <cell r="N1189">
            <v>37286</v>
          </cell>
          <cell r="Q1189" t="str">
            <v>A Budi</v>
          </cell>
          <cell r="R1189" t="str">
            <v>Mar 2/02</v>
          </cell>
          <cell r="S1189" t="str">
            <v>MPSR-507</v>
          </cell>
          <cell r="T1189" t="str">
            <v>-</v>
          </cell>
          <cell r="U1189" t="str">
            <v>BS &amp; AB</v>
          </cell>
          <cell r="AA1189" t="str">
            <v>Cylinders Rack B-1</v>
          </cell>
          <cell r="AC1189" t="str">
            <v>2002-013</v>
          </cell>
        </row>
        <row r="1190">
          <cell r="A1190">
            <v>1186</v>
          </cell>
          <cell r="B1190" t="str">
            <v>UNOCAL INDONESIA COMPANY.</v>
          </cell>
          <cell r="C1190" t="str">
            <v>GANDANG-2A</v>
          </cell>
          <cell r="E1190">
            <v>12742</v>
          </cell>
          <cell r="F1190" t="str">
            <v>BHS Fluid</v>
          </cell>
          <cell r="G1190">
            <v>1695</v>
          </cell>
          <cell r="H1190" t="str">
            <v>Whitey</v>
          </cell>
          <cell r="I1190" t="str">
            <v>300 cc</v>
          </cell>
          <cell r="J1190" t="str">
            <v>28/1/02</v>
          </cell>
          <cell r="L1190" t="str">
            <v>6.276.34</v>
          </cell>
          <cell r="M1190">
            <v>169</v>
          </cell>
          <cell r="N1190">
            <v>37286</v>
          </cell>
          <cell r="Q1190" t="str">
            <v>A Budi</v>
          </cell>
          <cell r="R1190" t="str">
            <v>Mar 2/02</v>
          </cell>
          <cell r="S1190" t="str">
            <v>MPSR-1695</v>
          </cell>
          <cell r="T1190" t="str">
            <v>-</v>
          </cell>
          <cell r="U1190" t="str">
            <v>BS &amp; AB</v>
          </cell>
          <cell r="AA1190" t="str">
            <v>Cylinders Rack B-1</v>
          </cell>
          <cell r="AC1190" t="str">
            <v>2002-013</v>
          </cell>
        </row>
        <row r="1191">
          <cell r="A1191">
            <v>1187</v>
          </cell>
          <cell r="B1191" t="str">
            <v>UNOCAL INDONESIA COMPANY.</v>
          </cell>
          <cell r="C1191" t="str">
            <v>GANDANG-2A</v>
          </cell>
          <cell r="E1191">
            <v>13801</v>
          </cell>
          <cell r="F1191" t="str">
            <v>BHS GAS</v>
          </cell>
          <cell r="G1191">
            <v>528</v>
          </cell>
          <cell r="H1191" t="str">
            <v>Whitey</v>
          </cell>
          <cell r="I1191" t="str">
            <v>300 cc</v>
          </cell>
          <cell r="J1191" t="str">
            <v>28/1/02</v>
          </cell>
          <cell r="L1191" t="str">
            <v>6.978.30</v>
          </cell>
          <cell r="M1191">
            <v>185</v>
          </cell>
          <cell r="N1191">
            <v>37286</v>
          </cell>
          <cell r="Q1191" t="str">
            <v>A Budi</v>
          </cell>
          <cell r="R1191" t="str">
            <v>Mar 2/02</v>
          </cell>
          <cell r="S1191" t="str">
            <v>MPSR-528</v>
          </cell>
          <cell r="T1191" t="str">
            <v>-</v>
          </cell>
          <cell r="U1191" t="str">
            <v>BS &amp; AB</v>
          </cell>
          <cell r="AA1191" t="str">
            <v>Cylinders Rack B-1</v>
          </cell>
          <cell r="AC1191" t="str">
            <v>2002-013</v>
          </cell>
        </row>
        <row r="1192">
          <cell r="A1192">
            <v>1188</v>
          </cell>
          <cell r="B1192" t="str">
            <v>DEVON ENERGY JABUNG LTD.</v>
          </cell>
          <cell r="C1192" t="str">
            <v>NORTH BETARA -3</v>
          </cell>
          <cell r="E1192" t="str">
            <v>Prod Int :5806-5833 MD</v>
          </cell>
          <cell r="F1192" t="str">
            <v>SEP OIL</v>
          </cell>
          <cell r="G1192">
            <v>3.0087999999999999</v>
          </cell>
          <cell r="H1192" t="str">
            <v>Whitey</v>
          </cell>
          <cell r="I1192" t="str">
            <v>300 cc</v>
          </cell>
          <cell r="J1192" t="str">
            <v>20/1/02</v>
          </cell>
          <cell r="K1192">
            <v>0.72569444444444453</v>
          </cell>
          <cell r="N1192">
            <v>37287</v>
          </cell>
          <cell r="Q1192" t="str">
            <v>A Budi</v>
          </cell>
          <cell r="R1192" t="str">
            <v>Mar 2/02</v>
          </cell>
          <cell r="S1192" t="str">
            <v>-</v>
          </cell>
          <cell r="T1192" t="str">
            <v>-</v>
          </cell>
          <cell r="U1192" t="str">
            <v>BS &amp; AB</v>
          </cell>
          <cell r="AA1192" t="str">
            <v>Cylinders Rack B-1</v>
          </cell>
          <cell r="AC1192" t="str">
            <v>2002-014</v>
          </cell>
        </row>
        <row r="1193">
          <cell r="A1193">
            <v>1189</v>
          </cell>
          <cell r="B1193" t="str">
            <v>DEVON ENERGY JABUNG LTD.</v>
          </cell>
          <cell r="C1193" t="str">
            <v>NORTH BETARA -3</v>
          </cell>
          <cell r="E1193" t="str">
            <v>Prod Int :5806-5833 MD</v>
          </cell>
          <cell r="F1193" t="str">
            <v>SEP GAS</v>
          </cell>
          <cell r="G1193" t="str">
            <v>1644-A</v>
          </cell>
          <cell r="H1193" t="str">
            <v>Whitey</v>
          </cell>
          <cell r="I1193" t="str">
            <v>300 cc</v>
          </cell>
          <cell r="J1193" t="str">
            <v>20/1/02</v>
          </cell>
          <cell r="K1193">
            <v>0.54861111111111105</v>
          </cell>
          <cell r="N1193">
            <v>37287</v>
          </cell>
          <cell r="O1193">
            <v>100</v>
          </cell>
          <cell r="P1193">
            <v>90</v>
          </cell>
          <cell r="Q1193" t="str">
            <v>A Budi</v>
          </cell>
          <cell r="R1193" t="str">
            <v>Mar 2/02</v>
          </cell>
          <cell r="S1193" t="str">
            <v>-</v>
          </cell>
          <cell r="T1193" t="str">
            <v>-</v>
          </cell>
          <cell r="U1193" t="str">
            <v>BS &amp; AB</v>
          </cell>
          <cell r="AA1193" t="str">
            <v>Cylinders Rack B-1</v>
          </cell>
          <cell r="AC1193" t="str">
            <v>2002-014</v>
          </cell>
        </row>
        <row r="1194">
          <cell r="A1194">
            <v>1190</v>
          </cell>
          <cell r="B1194" t="str">
            <v>DEVON ENERGY JABUNG LTD.</v>
          </cell>
          <cell r="C1194" t="str">
            <v>NORTH BETARA -3</v>
          </cell>
          <cell r="E1194" t="str">
            <v>Prod Int :5884-5904 &amp; 5926-5942 MD</v>
          </cell>
          <cell r="F1194" t="str">
            <v>SEP OIL</v>
          </cell>
          <cell r="G1194" t="str">
            <v>70A789</v>
          </cell>
          <cell r="H1194" t="str">
            <v>Whitey</v>
          </cell>
          <cell r="I1194" t="str">
            <v>300 cc</v>
          </cell>
          <cell r="J1194" t="str">
            <v>18/1/02</v>
          </cell>
          <cell r="K1194">
            <v>0.34027777777777773</v>
          </cell>
          <cell r="N1194">
            <v>37287</v>
          </cell>
          <cell r="Q1194" t="str">
            <v>A Budi</v>
          </cell>
          <cell r="R1194" t="str">
            <v>Mar 2/02</v>
          </cell>
          <cell r="S1194" t="str">
            <v>-</v>
          </cell>
          <cell r="T1194" t="str">
            <v>-</v>
          </cell>
          <cell r="U1194" t="str">
            <v>BS &amp; AB</v>
          </cell>
          <cell r="AA1194" t="str">
            <v>Cylinders Rack B-1</v>
          </cell>
          <cell r="AC1194" t="str">
            <v>2002-014</v>
          </cell>
        </row>
        <row r="1195">
          <cell r="A1195">
            <v>1191</v>
          </cell>
          <cell r="B1195" t="str">
            <v>DEVON ENERGY JABUNG LTD.</v>
          </cell>
          <cell r="C1195" t="str">
            <v>NORTH BETARA -3</v>
          </cell>
          <cell r="E1195" t="str">
            <v>Prod Int :5884-5904 &amp; 5926-5942 MD</v>
          </cell>
          <cell r="F1195" t="str">
            <v>BHS GAS</v>
          </cell>
          <cell r="G1195" t="str">
            <v>1658-A</v>
          </cell>
          <cell r="H1195" t="str">
            <v>Whitey</v>
          </cell>
          <cell r="I1195" t="str">
            <v>300 cc</v>
          </cell>
          <cell r="J1195" t="str">
            <v>18/1/02</v>
          </cell>
          <cell r="K1195">
            <v>0.27083333333333331</v>
          </cell>
          <cell r="N1195">
            <v>37287</v>
          </cell>
          <cell r="O1195">
            <v>105</v>
          </cell>
          <cell r="P1195">
            <v>90</v>
          </cell>
          <cell r="Q1195" t="str">
            <v>A Budi</v>
          </cell>
          <cell r="R1195" t="str">
            <v>Mar 2/02</v>
          </cell>
          <cell r="S1195" t="str">
            <v>-</v>
          </cell>
          <cell r="T1195" t="str">
            <v>-</v>
          </cell>
          <cell r="U1195" t="str">
            <v>BS &amp; AB</v>
          </cell>
          <cell r="AA1195" t="str">
            <v>Cylinders Rack B-1</v>
          </cell>
          <cell r="AC1195" t="str">
            <v>2002-014</v>
          </cell>
        </row>
        <row r="1196">
          <cell r="A1196">
            <v>1192</v>
          </cell>
          <cell r="B1196" t="str">
            <v>DEVON ENERGY JABUNG LTD.</v>
          </cell>
          <cell r="C1196" t="str">
            <v>NORTH BETARA-3</v>
          </cell>
          <cell r="E1196" t="str">
            <v>5806-5833 MD</v>
          </cell>
          <cell r="F1196" t="str">
            <v>SEP OIL</v>
          </cell>
          <cell r="G1196" t="str">
            <v>WIA-5387</v>
          </cell>
          <cell r="H1196" t="str">
            <v>Whitey</v>
          </cell>
          <cell r="I1196" t="str">
            <v>300 cc</v>
          </cell>
          <cell r="J1196" t="str">
            <v>20/01/02</v>
          </cell>
          <cell r="K1196">
            <v>0.93055555555555547</v>
          </cell>
          <cell r="N1196">
            <v>37287</v>
          </cell>
          <cell r="Q1196" t="str">
            <v>A Budi</v>
          </cell>
          <cell r="R1196" t="str">
            <v>Mar 2/02</v>
          </cell>
          <cell r="U1196" t="str">
            <v>BS &amp; AB</v>
          </cell>
          <cell r="AA1196" t="str">
            <v>Cylinders Rack B-1</v>
          </cell>
          <cell r="AC1196" t="str">
            <v>2002-014</v>
          </cell>
        </row>
        <row r="1197">
          <cell r="A1197">
            <v>1193</v>
          </cell>
          <cell r="B1197" t="str">
            <v>DEVON ENERGY JABUNG LTD.</v>
          </cell>
          <cell r="C1197" t="str">
            <v>NORTH BETARA-3</v>
          </cell>
          <cell r="E1197" t="str">
            <v>5806-5833 MD</v>
          </cell>
          <cell r="F1197" t="str">
            <v>BHS GAS</v>
          </cell>
          <cell r="G1197" t="str">
            <v>1740-A</v>
          </cell>
          <cell r="H1197" t="str">
            <v>Whitey</v>
          </cell>
          <cell r="I1197" t="str">
            <v>300 cc</v>
          </cell>
          <cell r="J1197" t="str">
            <v>20/01/02</v>
          </cell>
          <cell r="K1197">
            <v>0.93055555555555547</v>
          </cell>
          <cell r="N1197">
            <v>37287</v>
          </cell>
          <cell r="O1197" t="str">
            <v>Vaccum</v>
          </cell>
          <cell r="P1197">
            <v>90</v>
          </cell>
          <cell r="Q1197" t="str">
            <v>A Budi</v>
          </cell>
          <cell r="R1197" t="str">
            <v>Mar 2/02</v>
          </cell>
          <cell r="U1197" t="str">
            <v>BS &amp; AB</v>
          </cell>
          <cell r="AA1197" t="str">
            <v>Cylinders Rack B-1</v>
          </cell>
          <cell r="AC1197" t="str">
            <v>2002-014</v>
          </cell>
        </row>
        <row r="1198">
          <cell r="A1198">
            <v>1194</v>
          </cell>
          <cell r="B1198" t="str">
            <v>DEVON ENERGY JABUNG LTD.</v>
          </cell>
          <cell r="C1198" t="str">
            <v>NORTH BETARA-3</v>
          </cell>
          <cell r="E1198" t="str">
            <v>58884-5904 &amp; 5926-5942</v>
          </cell>
          <cell r="F1198" t="str">
            <v>SEP OIL</v>
          </cell>
          <cell r="G1198" t="str">
            <v>WIC-0403</v>
          </cell>
          <cell r="H1198" t="str">
            <v>Whitey</v>
          </cell>
          <cell r="I1198" t="str">
            <v>300 cc</v>
          </cell>
          <cell r="J1198" t="str">
            <v>18/01/02</v>
          </cell>
          <cell r="K1198">
            <v>0.11805555555555557</v>
          </cell>
          <cell r="N1198">
            <v>37287</v>
          </cell>
          <cell r="Q1198" t="str">
            <v>A Budi</v>
          </cell>
          <cell r="R1198" t="str">
            <v>Mar 2/02</v>
          </cell>
          <cell r="U1198" t="str">
            <v>BS &amp; AB</v>
          </cell>
          <cell r="AA1198" t="str">
            <v>Cylinders Rack B-1</v>
          </cell>
          <cell r="AC1198" t="str">
            <v>2002-014</v>
          </cell>
        </row>
        <row r="1199">
          <cell r="A1199">
            <v>1195</v>
          </cell>
          <cell r="B1199" t="str">
            <v>DEVON ENERGY JABUNG LTD.</v>
          </cell>
          <cell r="C1199" t="str">
            <v>NORTH BETARA-3</v>
          </cell>
          <cell r="E1199" t="str">
            <v>58884-5904 &amp; 5926-5942</v>
          </cell>
          <cell r="F1199" t="str">
            <v>BHS GAS</v>
          </cell>
          <cell r="G1199" t="str">
            <v>1703-A</v>
          </cell>
          <cell r="H1199" t="str">
            <v>Whitey</v>
          </cell>
          <cell r="I1199" t="str">
            <v>300 cc</v>
          </cell>
          <cell r="J1199" t="str">
            <v>17/01/02</v>
          </cell>
          <cell r="K1199">
            <v>0.95833333333333337</v>
          </cell>
          <cell r="N1199">
            <v>37287</v>
          </cell>
          <cell r="O1199">
            <v>100</v>
          </cell>
          <cell r="P1199">
            <v>90</v>
          </cell>
          <cell r="Q1199" t="str">
            <v>A Budi</v>
          </cell>
          <cell r="R1199" t="str">
            <v>Mar 2/02</v>
          </cell>
          <cell r="U1199" t="str">
            <v>BS &amp; AB</v>
          </cell>
          <cell r="AA1199" t="str">
            <v>Cylinders Rack B-1</v>
          </cell>
          <cell r="AC1199" t="str">
            <v>2002-014</v>
          </cell>
        </row>
        <row r="1200">
          <cell r="A1200">
            <v>1196</v>
          </cell>
          <cell r="B1200" t="str">
            <v>DEVON ENERGY JABUNG LTD.</v>
          </cell>
          <cell r="C1200" t="str">
            <v>NORTH BETARA-3</v>
          </cell>
          <cell r="E1200" t="str">
            <v>5806-5833 MD</v>
          </cell>
          <cell r="F1200" t="str">
            <v>SEP OIL</v>
          </cell>
          <cell r="G1200" t="str">
            <v>WIE-3821</v>
          </cell>
          <cell r="H1200" t="str">
            <v>Whitey</v>
          </cell>
          <cell r="I1200" t="str">
            <v>300 cc</v>
          </cell>
          <cell r="J1200" t="str">
            <v>20/01/02</v>
          </cell>
          <cell r="K1200">
            <v>0.90972222222222221</v>
          </cell>
          <cell r="N1200">
            <v>37287</v>
          </cell>
          <cell r="Q1200" t="str">
            <v>A Budi</v>
          </cell>
          <cell r="R1200" t="str">
            <v>Mar 2/02</v>
          </cell>
          <cell r="U1200" t="str">
            <v>BS &amp; AB</v>
          </cell>
          <cell r="AA1200" t="str">
            <v>Cylinders Rack B-1</v>
          </cell>
          <cell r="AC1200" t="str">
            <v>2002-014</v>
          </cell>
        </row>
        <row r="1201">
          <cell r="A1201">
            <v>1197</v>
          </cell>
          <cell r="B1201" t="str">
            <v>DEVON ENERGY JABUNG LTD.</v>
          </cell>
          <cell r="C1201" t="str">
            <v>NORTH BETARA-3</v>
          </cell>
          <cell r="E1201" t="str">
            <v>5806-5833 MD</v>
          </cell>
          <cell r="F1201" t="str">
            <v>BHS GAS</v>
          </cell>
          <cell r="G1201" t="str">
            <v>433-A</v>
          </cell>
          <cell r="H1201" t="str">
            <v>Whitey</v>
          </cell>
          <cell r="I1201" t="str">
            <v>300 cc</v>
          </cell>
          <cell r="J1201" t="str">
            <v>20/01/02</v>
          </cell>
          <cell r="K1201">
            <v>0.94791666666666663</v>
          </cell>
          <cell r="N1201">
            <v>37287</v>
          </cell>
          <cell r="O1201">
            <v>120</v>
          </cell>
          <cell r="P1201">
            <v>90</v>
          </cell>
          <cell r="Q1201" t="str">
            <v>A Budi</v>
          </cell>
          <cell r="R1201" t="str">
            <v>Mar 2/02</v>
          </cell>
          <cell r="U1201" t="str">
            <v>BS &amp; AB</v>
          </cell>
          <cell r="AA1201" t="str">
            <v>Cylinders Rack B-1</v>
          </cell>
          <cell r="AC1201" t="str">
            <v>2002-014</v>
          </cell>
        </row>
        <row r="1202">
          <cell r="A1202">
            <v>1198</v>
          </cell>
          <cell r="B1202" t="str">
            <v>DEVON ENERGY JABUNG LTD.</v>
          </cell>
          <cell r="C1202" t="str">
            <v>NORTH BETARA-3</v>
          </cell>
          <cell r="E1202" t="str">
            <v>5884-5904 &amp; 5926-5942</v>
          </cell>
          <cell r="F1202" t="str">
            <v>SEP OIL</v>
          </cell>
          <cell r="G1202">
            <v>5035</v>
          </cell>
          <cell r="H1202" t="str">
            <v>Whitey</v>
          </cell>
          <cell r="I1202" t="str">
            <v>300 cc</v>
          </cell>
          <cell r="J1202" t="str">
            <v>17-18/01/02</v>
          </cell>
          <cell r="K1202">
            <v>3.125E-2</v>
          </cell>
          <cell r="N1202">
            <v>37287</v>
          </cell>
          <cell r="Q1202" t="str">
            <v>A Budi</v>
          </cell>
          <cell r="R1202" t="str">
            <v>Mar 2/02</v>
          </cell>
          <cell r="U1202" t="str">
            <v>BS &amp; AB</v>
          </cell>
          <cell r="AA1202" t="str">
            <v>Cylinders Rack B-1</v>
          </cell>
          <cell r="AC1202" t="str">
            <v>2002-014</v>
          </cell>
        </row>
        <row r="1203">
          <cell r="A1203">
            <v>1199</v>
          </cell>
          <cell r="B1203" t="str">
            <v>DEVON ENERGY JABUNG LTD.</v>
          </cell>
          <cell r="C1203" t="str">
            <v>NORTH BETARA-3</v>
          </cell>
          <cell r="E1203" t="str">
            <v>5884-5904 &amp; 5926-5942</v>
          </cell>
          <cell r="F1203" t="str">
            <v>Sep Gas</v>
          </cell>
          <cell r="G1203" t="str">
            <v>1528-A</v>
          </cell>
          <cell r="H1203" t="str">
            <v>Whitey</v>
          </cell>
          <cell r="I1203" t="str">
            <v>300 cc</v>
          </cell>
          <cell r="J1203" t="str">
            <v>17/01/02</v>
          </cell>
          <cell r="K1203">
            <v>0.92013888888888884</v>
          </cell>
          <cell r="N1203">
            <v>37287</v>
          </cell>
          <cell r="O1203">
            <v>2</v>
          </cell>
          <cell r="P1203">
            <v>90</v>
          </cell>
          <cell r="Q1203" t="str">
            <v>A Budi</v>
          </cell>
          <cell r="R1203" t="str">
            <v>Mar 2/02</v>
          </cell>
          <cell r="U1203" t="str">
            <v>BS &amp; AB</v>
          </cell>
          <cell r="AA1203" t="str">
            <v>Cylinders Rack B-1</v>
          </cell>
          <cell r="AC1203" t="str">
            <v>2002-014</v>
          </cell>
        </row>
        <row r="1204">
          <cell r="A1204">
            <v>1200</v>
          </cell>
          <cell r="B1204" t="str">
            <v>DEVON ENERGY JABUNG LTD.</v>
          </cell>
          <cell r="C1204" t="str">
            <v>Gemah - 11</v>
          </cell>
          <cell r="F1204" t="str">
            <v>Sep Gas</v>
          </cell>
          <cell r="G1204" t="str">
            <v>A-1370</v>
          </cell>
          <cell r="H1204" t="str">
            <v>Whitey</v>
          </cell>
          <cell r="I1204" t="str">
            <v>300 cc</v>
          </cell>
          <cell r="N1204">
            <v>37287</v>
          </cell>
          <cell r="Q1204" t="str">
            <v>A Budi</v>
          </cell>
          <cell r="R1204" t="str">
            <v>Mar 2/02</v>
          </cell>
          <cell r="T1204" t="str">
            <v>Schlumberger Cilandak</v>
          </cell>
          <cell r="U1204" t="str">
            <v>BS &amp; AB</v>
          </cell>
          <cell r="V1204" t="str">
            <v>25/03/02</v>
          </cell>
          <cell r="W1204" t="str">
            <v>A.budi</v>
          </cell>
          <cell r="AA1204" t="str">
            <v>Cylinders Rack B-1</v>
          </cell>
          <cell r="AC1204" t="str">
            <v>2002-015</v>
          </cell>
        </row>
        <row r="1205">
          <cell r="A1205">
            <v>1201</v>
          </cell>
          <cell r="B1205" t="str">
            <v>DEVON ENERGY JABUNG LTD.</v>
          </cell>
          <cell r="C1205" t="str">
            <v>Gemah - 11</v>
          </cell>
          <cell r="F1205" t="str">
            <v>Sep Gas</v>
          </cell>
          <cell r="G1205" t="str">
            <v>A - 1055</v>
          </cell>
          <cell r="H1205" t="str">
            <v>Whitey</v>
          </cell>
          <cell r="I1205" t="str">
            <v>300 cc</v>
          </cell>
          <cell r="N1205">
            <v>37287</v>
          </cell>
          <cell r="Q1205" t="str">
            <v>A Budi</v>
          </cell>
          <cell r="R1205" t="str">
            <v>Mar 2/02</v>
          </cell>
          <cell r="T1205" t="str">
            <v>Schlumberger Cilandak</v>
          </cell>
          <cell r="U1205" t="str">
            <v>BS &amp; AB</v>
          </cell>
          <cell r="V1205" t="str">
            <v>25/03/02</v>
          </cell>
          <cell r="W1205" t="str">
            <v>A.budi</v>
          </cell>
          <cell r="AA1205" t="str">
            <v>Cylinders Rack B-1</v>
          </cell>
          <cell r="AC1205" t="str">
            <v>2002-015</v>
          </cell>
        </row>
        <row r="1206">
          <cell r="A1206">
            <v>1202</v>
          </cell>
          <cell r="B1206" t="str">
            <v>DEVON ENERGY JABUNG LTD.</v>
          </cell>
          <cell r="C1206" t="str">
            <v>Gemah - 11</v>
          </cell>
          <cell r="F1206" t="str">
            <v>Sep Gas</v>
          </cell>
          <cell r="G1206" t="str">
            <v>A - 1223</v>
          </cell>
          <cell r="H1206" t="str">
            <v>Whitey</v>
          </cell>
          <cell r="I1206" t="str">
            <v>300 cc</v>
          </cell>
          <cell r="N1206">
            <v>37287</v>
          </cell>
          <cell r="Q1206" t="str">
            <v>A Budi</v>
          </cell>
          <cell r="R1206" t="str">
            <v>Mar 2/02</v>
          </cell>
          <cell r="T1206" t="str">
            <v>Schlumberger Cilandak</v>
          </cell>
          <cell r="U1206" t="str">
            <v>BS &amp; AB</v>
          </cell>
          <cell r="V1206" t="str">
            <v>25/03/02</v>
          </cell>
          <cell r="W1206" t="str">
            <v>A.budi</v>
          </cell>
          <cell r="AA1206" t="str">
            <v>Cylinders Rack B-1</v>
          </cell>
          <cell r="AC1206" t="str">
            <v>2002-015</v>
          </cell>
        </row>
        <row r="1207">
          <cell r="A1207">
            <v>1203</v>
          </cell>
          <cell r="B1207" t="str">
            <v>DEVON ENERGY JABUNG LTD.</v>
          </cell>
          <cell r="C1207" t="str">
            <v>Gemah - 13</v>
          </cell>
          <cell r="F1207" t="str">
            <v>Sep Gas</v>
          </cell>
          <cell r="G1207" t="str">
            <v>1706 A</v>
          </cell>
          <cell r="H1207" t="str">
            <v>Whitey</v>
          </cell>
          <cell r="I1207" t="str">
            <v>300 cc</v>
          </cell>
          <cell r="N1207">
            <v>37287</v>
          </cell>
          <cell r="Q1207" t="str">
            <v>A Budi</v>
          </cell>
          <cell r="R1207" t="str">
            <v>Mar 2/02</v>
          </cell>
          <cell r="T1207" t="str">
            <v>Schlumberger Cilandak</v>
          </cell>
          <cell r="U1207" t="str">
            <v>BS &amp; AB</v>
          </cell>
          <cell r="V1207" t="str">
            <v>25/03/02</v>
          </cell>
          <cell r="W1207" t="str">
            <v>A.budi</v>
          </cell>
          <cell r="AA1207" t="str">
            <v>Cylinders Rack B-1</v>
          </cell>
          <cell r="AC1207" t="str">
            <v>2002-016</v>
          </cell>
        </row>
        <row r="1208">
          <cell r="A1208">
            <v>1204</v>
          </cell>
          <cell r="B1208" t="str">
            <v>DEVON ENERGY JABUNG LTD.</v>
          </cell>
          <cell r="C1208" t="str">
            <v>Gemah - 13</v>
          </cell>
          <cell r="F1208" t="str">
            <v>Sep Gas</v>
          </cell>
          <cell r="G1208" t="str">
            <v>1842 A</v>
          </cell>
          <cell r="H1208" t="str">
            <v>Whitey</v>
          </cell>
          <cell r="I1208" t="str">
            <v>300 cc</v>
          </cell>
          <cell r="N1208">
            <v>37287</v>
          </cell>
          <cell r="Q1208" t="str">
            <v>A Budi</v>
          </cell>
          <cell r="R1208" t="str">
            <v>Mar 2/02</v>
          </cell>
          <cell r="T1208" t="str">
            <v>Schlumberger Cilandak</v>
          </cell>
          <cell r="U1208" t="str">
            <v>BS &amp; AB</v>
          </cell>
          <cell r="V1208" t="str">
            <v>25/03/02</v>
          </cell>
          <cell r="W1208" t="str">
            <v>A.budi</v>
          </cell>
          <cell r="AA1208" t="str">
            <v>Cylinders Rack B-1</v>
          </cell>
          <cell r="AC1208" t="str">
            <v>2002-016</v>
          </cell>
        </row>
        <row r="1209">
          <cell r="A1209">
            <v>1205</v>
          </cell>
          <cell r="B1209" t="str">
            <v>DEVON ENERGY JABUNG LTD.</v>
          </cell>
          <cell r="C1209" t="str">
            <v>Gemah - 13</v>
          </cell>
          <cell r="F1209" t="str">
            <v>Sep Gas</v>
          </cell>
          <cell r="G1209" t="str">
            <v>940 A</v>
          </cell>
          <cell r="H1209" t="str">
            <v>Whitey</v>
          </cell>
          <cell r="I1209" t="str">
            <v>300 cc</v>
          </cell>
          <cell r="N1209">
            <v>37287</v>
          </cell>
          <cell r="Q1209" t="str">
            <v>A Budi</v>
          </cell>
          <cell r="R1209" t="str">
            <v>Mar 2/02</v>
          </cell>
          <cell r="T1209" t="str">
            <v>Schlumberger Cilandak</v>
          </cell>
          <cell r="U1209" t="str">
            <v>BS &amp; AB</v>
          </cell>
          <cell r="V1209" t="str">
            <v>25/03/02</v>
          </cell>
          <cell r="W1209" t="str">
            <v>A.budi</v>
          </cell>
          <cell r="AA1209" t="str">
            <v>Cylinders Rack B-1</v>
          </cell>
          <cell r="AC1209" t="str">
            <v>2002-016</v>
          </cell>
        </row>
        <row r="1210">
          <cell r="A1210">
            <v>1206</v>
          </cell>
          <cell r="B1210" t="str">
            <v>DEVON ENERGY JABUNG LTD.</v>
          </cell>
          <cell r="C1210" t="str">
            <v>Gemah - 13</v>
          </cell>
          <cell r="F1210" t="str">
            <v>Sep Liq</v>
          </cell>
          <cell r="G1210" t="str">
            <v>5267-EA</v>
          </cell>
          <cell r="H1210" t="str">
            <v>Whitey</v>
          </cell>
          <cell r="I1210" t="str">
            <v>300 cc</v>
          </cell>
          <cell r="N1210">
            <v>37306</v>
          </cell>
          <cell r="Q1210" t="str">
            <v>A Budi</v>
          </cell>
          <cell r="R1210" t="str">
            <v>Mar 2/02</v>
          </cell>
          <cell r="T1210" t="str">
            <v>Schlumberger Cilandak</v>
          </cell>
          <cell r="U1210" t="str">
            <v>BS &amp; AB</v>
          </cell>
          <cell r="V1210" t="str">
            <v>25/03/02</v>
          </cell>
          <cell r="W1210" t="str">
            <v>A.budi</v>
          </cell>
          <cell r="AA1210" t="str">
            <v>Cylinders Rack B-1</v>
          </cell>
          <cell r="AC1210" t="str">
            <v>2002-016</v>
          </cell>
        </row>
        <row r="1211">
          <cell r="A1211">
            <v>1207</v>
          </cell>
          <cell r="B1211" t="str">
            <v>DEVON ENERGY JABUNG LTD.</v>
          </cell>
          <cell r="C1211" t="str">
            <v>Gemah - 13</v>
          </cell>
          <cell r="F1211" t="str">
            <v>Sep Liq</v>
          </cell>
          <cell r="G1211">
            <v>813850</v>
          </cell>
          <cell r="H1211" t="str">
            <v>Whitey</v>
          </cell>
          <cell r="I1211" t="str">
            <v>300 cc</v>
          </cell>
          <cell r="N1211">
            <v>37306</v>
          </cell>
          <cell r="Q1211" t="str">
            <v>A Budi</v>
          </cell>
          <cell r="R1211" t="str">
            <v>Mar 2/02</v>
          </cell>
          <cell r="T1211" t="str">
            <v>Schlumberger Cilandak</v>
          </cell>
          <cell r="U1211" t="str">
            <v>BS &amp; AB</v>
          </cell>
          <cell r="V1211" t="str">
            <v>25/03/02</v>
          </cell>
          <cell r="W1211" t="str">
            <v>A.budi</v>
          </cell>
          <cell r="AA1211" t="str">
            <v>Cylinders Rack B-1</v>
          </cell>
          <cell r="AC1211" t="str">
            <v>2002-016</v>
          </cell>
        </row>
        <row r="1212">
          <cell r="A1212">
            <v>1208</v>
          </cell>
          <cell r="B1212" t="str">
            <v>DEVON ENERGY JABUNG LTD.</v>
          </cell>
          <cell r="C1212" t="str">
            <v>Gemah - 13</v>
          </cell>
          <cell r="F1212" t="str">
            <v>Sep Liq</v>
          </cell>
          <cell r="G1212">
            <v>813495</v>
          </cell>
          <cell r="H1212" t="str">
            <v>Whitey</v>
          </cell>
          <cell r="I1212" t="str">
            <v>300 cc</v>
          </cell>
          <cell r="N1212">
            <v>37306</v>
          </cell>
          <cell r="Q1212" t="str">
            <v>A Budi</v>
          </cell>
          <cell r="R1212" t="str">
            <v>Mar 2/02</v>
          </cell>
          <cell r="T1212" t="str">
            <v>Schlumberger Cilandak</v>
          </cell>
          <cell r="U1212" t="str">
            <v>BS &amp; AB</v>
          </cell>
          <cell r="V1212" t="str">
            <v>25/03/02</v>
          </cell>
          <cell r="W1212" t="str">
            <v>A.budi</v>
          </cell>
          <cell r="AA1212" t="str">
            <v>Cylinders Rack B-1</v>
          </cell>
          <cell r="AC1212" t="str">
            <v>2002-016</v>
          </cell>
        </row>
        <row r="1213">
          <cell r="A1213">
            <v>1209</v>
          </cell>
          <cell r="B1213" t="str">
            <v>KODECO ENERGY COMPANY LTD.</v>
          </cell>
          <cell r="C1213" t="str">
            <v>KE-40-1</v>
          </cell>
          <cell r="F1213" t="str">
            <v>Sep Gas</v>
          </cell>
          <cell r="G1213" t="str">
            <v>1746 A</v>
          </cell>
          <cell r="H1213" t="str">
            <v>Whitey</v>
          </cell>
          <cell r="I1213" t="str">
            <v>300 cc</v>
          </cell>
          <cell r="K1213" t="str">
            <v>13 : 45 - 14 : 15</v>
          </cell>
          <cell r="L1213">
            <v>270</v>
          </cell>
          <cell r="M1213">
            <v>92</v>
          </cell>
          <cell r="N1213">
            <v>37289</v>
          </cell>
          <cell r="Q1213" t="str">
            <v>A Budi</v>
          </cell>
          <cell r="R1213" t="str">
            <v>Mar 2/02</v>
          </cell>
          <cell r="T1213" t="str">
            <v>Schlumberger Cilandak</v>
          </cell>
          <cell r="U1213" t="str">
            <v>BS &amp; AB</v>
          </cell>
          <cell r="AA1213" t="str">
            <v>Cylinders Rack B-1</v>
          </cell>
          <cell r="AC1213" t="str">
            <v>2002-017</v>
          </cell>
        </row>
        <row r="1214">
          <cell r="A1214">
            <v>1210</v>
          </cell>
          <cell r="B1214" t="str">
            <v>KODECO ENERGY COMPANY LTD.</v>
          </cell>
          <cell r="C1214" t="str">
            <v>KE-40-1</v>
          </cell>
          <cell r="F1214" t="str">
            <v>Sep Gas</v>
          </cell>
          <cell r="G1214" t="str">
            <v>1501 A</v>
          </cell>
          <cell r="H1214" t="str">
            <v>Whitey</v>
          </cell>
          <cell r="I1214" t="str">
            <v>300 cc</v>
          </cell>
          <cell r="K1214" t="str">
            <v>23 : 45 - 00 : 15</v>
          </cell>
          <cell r="L1214">
            <v>270</v>
          </cell>
          <cell r="M1214">
            <v>92</v>
          </cell>
          <cell r="N1214">
            <v>37289</v>
          </cell>
          <cell r="Q1214" t="str">
            <v>A Budi</v>
          </cell>
          <cell r="R1214" t="str">
            <v>Mar 2/02</v>
          </cell>
          <cell r="T1214" t="str">
            <v>Schlumberger Cilandak</v>
          </cell>
          <cell r="U1214" t="str">
            <v>BS &amp; AB</v>
          </cell>
          <cell r="AA1214" t="str">
            <v>Cylinders Rack B-1</v>
          </cell>
          <cell r="AC1214" t="str">
            <v>2002-017</v>
          </cell>
        </row>
        <row r="1215">
          <cell r="A1215">
            <v>1211</v>
          </cell>
          <cell r="B1215" t="str">
            <v>KODECO ENERGY COMPANY LTD.</v>
          </cell>
          <cell r="C1215" t="str">
            <v>KE-40-1</v>
          </cell>
          <cell r="F1215" t="str">
            <v>Sep Oil</v>
          </cell>
          <cell r="G1215" t="str">
            <v>WIA-3443</v>
          </cell>
          <cell r="H1215" t="str">
            <v>Whitey</v>
          </cell>
          <cell r="I1215" t="str">
            <v>300 cc</v>
          </cell>
          <cell r="K1215" t="str">
            <v>13 : 45 - 14 : 15</v>
          </cell>
          <cell r="L1215">
            <v>270</v>
          </cell>
          <cell r="M1215">
            <v>92</v>
          </cell>
          <cell r="N1215">
            <v>37289</v>
          </cell>
          <cell r="Q1215" t="str">
            <v>A Budi</v>
          </cell>
          <cell r="R1215" t="str">
            <v>Mar 2/02</v>
          </cell>
          <cell r="T1215" t="str">
            <v>Schlumberger Cilandak</v>
          </cell>
          <cell r="U1215" t="str">
            <v>BS &amp; AB</v>
          </cell>
          <cell r="AA1215" t="str">
            <v>Cylinders Rack B-1</v>
          </cell>
          <cell r="AC1215" t="str">
            <v>2002-017</v>
          </cell>
        </row>
        <row r="1216">
          <cell r="A1216">
            <v>1212</v>
          </cell>
          <cell r="B1216" t="str">
            <v>KODECO ENERGY COMPANY LTD.</v>
          </cell>
          <cell r="C1216" t="str">
            <v>KE-40-1</v>
          </cell>
          <cell r="F1216" t="str">
            <v>Sep Oil</v>
          </cell>
          <cell r="G1216" t="str">
            <v>69A2076</v>
          </cell>
          <cell r="H1216" t="str">
            <v>Whitey</v>
          </cell>
          <cell r="I1216" t="str">
            <v>300 cc</v>
          </cell>
          <cell r="K1216" t="str">
            <v>23 : 45 - 00 : 15</v>
          </cell>
          <cell r="L1216">
            <v>270</v>
          </cell>
          <cell r="M1216">
            <v>92</v>
          </cell>
          <cell r="N1216">
            <v>37289</v>
          </cell>
          <cell r="Q1216" t="str">
            <v>A Budi</v>
          </cell>
          <cell r="R1216" t="str">
            <v>Mar 2/02</v>
          </cell>
          <cell r="T1216" t="str">
            <v>Schlumberger Cilandak</v>
          </cell>
          <cell r="U1216" t="str">
            <v>BS &amp; AB</v>
          </cell>
          <cell r="AA1216" t="str">
            <v>Cylinders Rack B-1</v>
          </cell>
          <cell r="AC1216" t="str">
            <v>2002-017</v>
          </cell>
        </row>
        <row r="1217">
          <cell r="A1217">
            <v>1213</v>
          </cell>
          <cell r="B1217" t="str">
            <v>GULF RESOURCES (KAKAP) LTD.</v>
          </cell>
          <cell r="C1217" t="str">
            <v>KF SALES GAS</v>
          </cell>
          <cell r="F1217" t="str">
            <v>Sep Gas</v>
          </cell>
          <cell r="G1217" t="str">
            <v>CL 0115</v>
          </cell>
          <cell r="H1217" t="str">
            <v>Whitey</v>
          </cell>
          <cell r="I1217" t="str">
            <v>300 cc</v>
          </cell>
          <cell r="J1217" t="str">
            <v>14/02/02</v>
          </cell>
          <cell r="K1217">
            <v>0.74305555555555547</v>
          </cell>
          <cell r="N1217">
            <v>37289</v>
          </cell>
          <cell r="Q1217" t="str">
            <v>A Budi</v>
          </cell>
          <cell r="R1217" t="str">
            <v>Mar 2/02</v>
          </cell>
          <cell r="T1217" t="str">
            <v>Schlumberger Cilandak</v>
          </cell>
          <cell r="U1217" t="str">
            <v>BS &amp; AB</v>
          </cell>
          <cell r="AA1217" t="str">
            <v>Cylinders Rack B-1</v>
          </cell>
          <cell r="AC1217" t="str">
            <v>2002-018</v>
          </cell>
        </row>
        <row r="1218">
          <cell r="A1218">
            <v>1214</v>
          </cell>
          <cell r="B1218" t="str">
            <v>GULF RESOURCES (KAKAP) LTD.</v>
          </cell>
          <cell r="C1218" t="str">
            <v>KF SALES GAS</v>
          </cell>
          <cell r="F1218" t="str">
            <v>Sep Gas</v>
          </cell>
          <cell r="G1218" t="str">
            <v>CLI C-006</v>
          </cell>
          <cell r="H1218" t="str">
            <v>Whitey</v>
          </cell>
          <cell r="I1218" t="str">
            <v>300 cc</v>
          </cell>
          <cell r="J1218" t="str">
            <v>14/02/02</v>
          </cell>
          <cell r="K1218">
            <v>0.75</v>
          </cell>
          <cell r="N1218">
            <v>37289</v>
          </cell>
          <cell r="Q1218" t="str">
            <v>A Budi</v>
          </cell>
          <cell r="R1218" t="str">
            <v>Mar 2/02</v>
          </cell>
          <cell r="T1218" t="str">
            <v>Schlumberger Cilandak</v>
          </cell>
          <cell r="U1218" t="str">
            <v>BS &amp; AB</v>
          </cell>
          <cell r="AA1218" t="str">
            <v>Cylinders Rack B-1</v>
          </cell>
          <cell r="AC1218" t="str">
            <v>2002-018</v>
          </cell>
        </row>
        <row r="1219">
          <cell r="A1219">
            <v>1215</v>
          </cell>
          <cell r="B1219" t="str">
            <v>ENERGY EQUITY EPIC (SENGKANG) PTY LTD.</v>
          </cell>
          <cell r="C1219" t="str">
            <v>Kalosi Oil Seep</v>
          </cell>
          <cell r="F1219" t="str">
            <v>Sep Liq</v>
          </cell>
          <cell r="J1219">
            <v>37307</v>
          </cell>
          <cell r="N1219">
            <v>37298</v>
          </cell>
          <cell r="Q1219" t="str">
            <v>A Budi</v>
          </cell>
          <cell r="S1219" t="str">
            <v>jerrican-1</v>
          </cell>
          <cell r="T1219" t="str">
            <v>Client</v>
          </cell>
          <cell r="AB1219" t="str">
            <v>Stock Tank</v>
          </cell>
          <cell r="AC1219" t="str">
            <v>2002-020</v>
          </cell>
        </row>
        <row r="1220">
          <cell r="A1220">
            <v>1216</v>
          </cell>
          <cell r="B1220" t="str">
            <v>ENERGY EQUITY EPIC (SENGKANG) PTY LTD.</v>
          </cell>
          <cell r="C1220" t="str">
            <v>Kalosi Oil Seep</v>
          </cell>
          <cell r="F1220" t="str">
            <v>Sep Liq</v>
          </cell>
          <cell r="N1220">
            <v>37298</v>
          </cell>
          <cell r="Q1220" t="str">
            <v>A Budi</v>
          </cell>
          <cell r="S1220" t="str">
            <v>Bottle-1</v>
          </cell>
          <cell r="T1220" t="str">
            <v>Client</v>
          </cell>
          <cell r="AB1220" t="str">
            <v>Stock Tank</v>
          </cell>
          <cell r="AC1220" t="str">
            <v>2002-020</v>
          </cell>
        </row>
        <row r="1221">
          <cell r="A1221">
            <v>1217</v>
          </cell>
          <cell r="B1221" t="str">
            <v>ENERGY EQUITY EPIC (SENGKANG) PTY LTD.</v>
          </cell>
          <cell r="C1221" t="str">
            <v>Kalosi Oil Seep</v>
          </cell>
          <cell r="F1221" t="str">
            <v>Sep Liq</v>
          </cell>
          <cell r="J1221">
            <v>37311</v>
          </cell>
          <cell r="N1221">
            <v>37298</v>
          </cell>
          <cell r="Q1221" t="str">
            <v>A Budi</v>
          </cell>
          <cell r="S1221" t="str">
            <v>Bottle-2</v>
          </cell>
          <cell r="T1221" t="str">
            <v>Client</v>
          </cell>
          <cell r="AB1221" t="str">
            <v>Stock Tank</v>
          </cell>
          <cell r="AC1221" t="str">
            <v>2002-020</v>
          </cell>
        </row>
        <row r="1222">
          <cell r="A1222">
            <v>1218</v>
          </cell>
          <cell r="B1222" t="str">
            <v>CONOCO INDONESIA INC.</v>
          </cell>
          <cell r="C1222" t="str">
            <v>Keong - 2</v>
          </cell>
          <cell r="D1222">
            <v>1</v>
          </cell>
          <cell r="F1222" t="str">
            <v>Sep Gas</v>
          </cell>
          <cell r="G1222" t="str">
            <v>RFL-017</v>
          </cell>
          <cell r="H1222" t="str">
            <v>Whitey</v>
          </cell>
          <cell r="I1222" t="str">
            <v>300 cc</v>
          </cell>
          <cell r="J1222" t="str">
            <v>Feb 10. 2002</v>
          </cell>
          <cell r="K1222">
            <v>0.14583333333333334</v>
          </cell>
          <cell r="L1222">
            <v>446.1</v>
          </cell>
          <cell r="M1222">
            <v>119.7</v>
          </cell>
          <cell r="N1222">
            <v>37300</v>
          </cell>
          <cell r="Q1222" t="str">
            <v>A Budi</v>
          </cell>
          <cell r="R1222" t="str">
            <v>Mar 2/02</v>
          </cell>
          <cell r="S1222" t="str">
            <v>3273-A</v>
          </cell>
          <cell r="T1222" t="str">
            <v>Halliburton</v>
          </cell>
          <cell r="U1222" t="str">
            <v>BS &amp; AB</v>
          </cell>
          <cell r="V1222">
            <v>37440</v>
          </cell>
          <cell r="W1222" t="str">
            <v>Seno</v>
          </cell>
          <cell r="AA1222" t="str">
            <v>Cylinders Rack B-1</v>
          </cell>
          <cell r="AC1222" t="str">
            <v>2002-021</v>
          </cell>
        </row>
        <row r="1223">
          <cell r="A1223">
            <v>1219</v>
          </cell>
          <cell r="B1223" t="str">
            <v>CONOCO INDONESIA INC.</v>
          </cell>
          <cell r="C1223" t="str">
            <v>Keong - 2</v>
          </cell>
          <cell r="D1223">
            <v>1</v>
          </cell>
          <cell r="F1223" t="str">
            <v>Sep Gas</v>
          </cell>
          <cell r="G1223" t="str">
            <v>CNC-122</v>
          </cell>
          <cell r="H1223" t="str">
            <v>Whitey</v>
          </cell>
          <cell r="I1223" t="str">
            <v>300 cc</v>
          </cell>
          <cell r="J1223" t="str">
            <v>Feb 10. 2002</v>
          </cell>
          <cell r="K1223">
            <v>0.17361111111111113</v>
          </cell>
          <cell r="L1223">
            <v>449.8</v>
          </cell>
          <cell r="M1223">
            <v>120.3</v>
          </cell>
          <cell r="N1223">
            <v>37300</v>
          </cell>
          <cell r="Q1223" t="str">
            <v>A Budi</v>
          </cell>
          <cell r="R1223" t="str">
            <v>Mar 2/02</v>
          </cell>
          <cell r="S1223" t="str">
            <v>A-0135</v>
          </cell>
          <cell r="T1223" t="str">
            <v>Halliburton</v>
          </cell>
          <cell r="U1223" t="str">
            <v>BS &amp; AB</v>
          </cell>
          <cell r="V1223">
            <v>37440</v>
          </cell>
          <cell r="W1223" t="str">
            <v>Seno</v>
          </cell>
          <cell r="AA1223" t="str">
            <v>Cylinders Rack B-1</v>
          </cell>
          <cell r="AC1223" t="str">
            <v>2002-021</v>
          </cell>
        </row>
        <row r="1224">
          <cell r="A1224">
            <v>1220</v>
          </cell>
          <cell r="B1224" t="str">
            <v>CONOCO INDONESIA INC.</v>
          </cell>
          <cell r="C1224" t="str">
            <v>Keong - 2</v>
          </cell>
          <cell r="D1224">
            <v>1</v>
          </cell>
          <cell r="F1224" t="str">
            <v>Sep Gas</v>
          </cell>
          <cell r="G1224" t="str">
            <v>CNC-119</v>
          </cell>
          <cell r="H1224" t="str">
            <v>Whitey</v>
          </cell>
          <cell r="I1224" t="str">
            <v>300 cc</v>
          </cell>
          <cell r="J1224" t="str">
            <v>Feb 10. 2002</v>
          </cell>
          <cell r="K1224">
            <v>0.40625</v>
          </cell>
          <cell r="L1224">
            <v>457</v>
          </cell>
          <cell r="M1224">
            <v>116.9</v>
          </cell>
          <cell r="N1224">
            <v>37300</v>
          </cell>
          <cell r="Q1224" t="str">
            <v>A Budi</v>
          </cell>
          <cell r="R1224" t="str">
            <v>Mar 2/02</v>
          </cell>
          <cell r="S1224" t="str">
            <v>1290-A</v>
          </cell>
          <cell r="T1224" t="str">
            <v>Halliburton</v>
          </cell>
          <cell r="U1224" t="str">
            <v>BS &amp; AB</v>
          </cell>
          <cell r="V1224">
            <v>37440</v>
          </cell>
          <cell r="W1224" t="str">
            <v>Seno</v>
          </cell>
          <cell r="AA1224" t="str">
            <v>Cylinders Rack B-1</v>
          </cell>
          <cell r="AC1224" t="str">
            <v>2002-021</v>
          </cell>
        </row>
        <row r="1225">
          <cell r="A1225">
            <v>1221</v>
          </cell>
          <cell r="B1225" t="str">
            <v>CONOCO INDONESIA INC.</v>
          </cell>
          <cell r="C1225" t="str">
            <v>Keong - 2</v>
          </cell>
          <cell r="D1225">
            <v>1</v>
          </cell>
          <cell r="F1225" t="str">
            <v>Sep Gas</v>
          </cell>
          <cell r="G1225" t="str">
            <v>CO-02</v>
          </cell>
          <cell r="H1225" t="str">
            <v>Whitey</v>
          </cell>
          <cell r="I1225" t="str">
            <v>300 cc</v>
          </cell>
          <cell r="J1225" t="str">
            <v>Feb 10. 2002</v>
          </cell>
          <cell r="K1225">
            <v>0.43055555555555558</v>
          </cell>
          <cell r="L1225">
            <v>456.9</v>
          </cell>
          <cell r="M1225">
            <v>116.8</v>
          </cell>
          <cell r="N1225">
            <v>37300</v>
          </cell>
          <cell r="Q1225" t="str">
            <v>A Budi</v>
          </cell>
          <cell r="R1225" t="str">
            <v>Mar 2/02</v>
          </cell>
          <cell r="S1225" t="str">
            <v>4149-A</v>
          </cell>
          <cell r="T1225" t="str">
            <v>Halliburton</v>
          </cell>
          <cell r="U1225" t="str">
            <v>BS &amp; AB</v>
          </cell>
          <cell r="V1225">
            <v>37440</v>
          </cell>
          <cell r="W1225" t="str">
            <v>Seno</v>
          </cell>
          <cell r="AA1225" t="str">
            <v>Cylinders Rack B-1</v>
          </cell>
          <cell r="AC1225" t="str">
            <v>2002-021</v>
          </cell>
        </row>
        <row r="1226">
          <cell r="A1226">
            <v>1222</v>
          </cell>
          <cell r="B1226" t="str">
            <v>CONOCO INDONESIA INC.</v>
          </cell>
          <cell r="C1226" t="str">
            <v>Keong - 2</v>
          </cell>
          <cell r="D1226">
            <v>1</v>
          </cell>
          <cell r="F1226" t="str">
            <v>Sep Gas</v>
          </cell>
          <cell r="G1226" t="str">
            <v>CO-03</v>
          </cell>
          <cell r="H1226" t="str">
            <v>Whitey</v>
          </cell>
          <cell r="I1226" t="str">
            <v>300 cc</v>
          </cell>
          <cell r="J1226" t="str">
            <v>Feb 10. 2002</v>
          </cell>
          <cell r="K1226">
            <v>0.4548611111111111</v>
          </cell>
          <cell r="L1226">
            <v>456.5</v>
          </cell>
          <cell r="M1226">
            <v>117.1</v>
          </cell>
          <cell r="N1226">
            <v>37300</v>
          </cell>
          <cell r="Q1226" t="str">
            <v>A Budi</v>
          </cell>
          <cell r="R1226" t="str">
            <v>Mar 2/02</v>
          </cell>
          <cell r="S1226" t="str">
            <v>4106-A</v>
          </cell>
          <cell r="T1226" t="str">
            <v>Halliburton</v>
          </cell>
          <cell r="U1226" t="str">
            <v>BS &amp; AB</v>
          </cell>
          <cell r="V1226">
            <v>37440</v>
          </cell>
          <cell r="W1226" t="str">
            <v>Seno</v>
          </cell>
          <cell r="AA1226" t="str">
            <v>Cylinders Rack B-1</v>
          </cell>
          <cell r="AB1226" t="str">
            <v xml:space="preserve"> This 4106-A Hold for study</v>
          </cell>
          <cell r="AC1226" t="str">
            <v>2002-021</v>
          </cell>
        </row>
        <row r="1227">
          <cell r="A1227">
            <v>1223</v>
          </cell>
          <cell r="B1227" t="str">
            <v>GULF RESOURCES (GRISSIK) LTD.</v>
          </cell>
          <cell r="C1227" t="str">
            <v>Liquid propane sample</v>
          </cell>
          <cell r="F1227" t="str">
            <v>Sep Liq</v>
          </cell>
          <cell r="G1227" t="str">
            <v>RFL-13</v>
          </cell>
          <cell r="J1227" t="str">
            <v>Feb. 10. 2002</v>
          </cell>
          <cell r="K1227">
            <v>0.64930555555555558</v>
          </cell>
          <cell r="L1227">
            <v>239</v>
          </cell>
          <cell r="M1227">
            <v>232</v>
          </cell>
          <cell r="N1227">
            <v>37301</v>
          </cell>
          <cell r="Q1227" t="str">
            <v>A Budi</v>
          </cell>
          <cell r="T1227" t="str">
            <v>Corelab</v>
          </cell>
          <cell r="AC1227" t="str">
            <v>2002-022</v>
          </cell>
        </row>
        <row r="1228">
          <cell r="A1228">
            <v>1224</v>
          </cell>
          <cell r="B1228" t="str">
            <v>PT. SAMA SATYA CILAMAYA GAS</v>
          </cell>
          <cell r="C1228" t="str">
            <v>Co2,Tank-C</v>
          </cell>
          <cell r="F1228" t="str">
            <v>Sep Gas</v>
          </cell>
          <cell r="J1228">
            <v>37329</v>
          </cell>
          <cell r="N1228">
            <v>37307</v>
          </cell>
          <cell r="Q1228" t="str">
            <v>A Budi</v>
          </cell>
          <cell r="S1228" t="str">
            <v>AA 0425</v>
          </cell>
          <cell r="T1228" t="str">
            <v>Client</v>
          </cell>
          <cell r="AB1228" t="str">
            <v>1 St Received</v>
          </cell>
          <cell r="AC1228" t="str">
            <v>2002-023</v>
          </cell>
        </row>
        <row r="1229">
          <cell r="A1229">
            <v>1225</v>
          </cell>
          <cell r="B1229" t="str">
            <v>PT. SAMA SATYA CILAMAYA GAS</v>
          </cell>
          <cell r="C1229" t="str">
            <v>Co2,Tank-C</v>
          </cell>
          <cell r="F1229" t="str">
            <v>Sep Gas</v>
          </cell>
          <cell r="J1229">
            <v>37336</v>
          </cell>
          <cell r="N1229">
            <v>37307</v>
          </cell>
          <cell r="Q1229" t="str">
            <v>A Budi</v>
          </cell>
          <cell r="S1229" t="str">
            <v>AA 0125</v>
          </cell>
          <cell r="T1229" t="str">
            <v>Client</v>
          </cell>
          <cell r="AB1229" t="str">
            <v>3 rd Received</v>
          </cell>
          <cell r="AC1229" t="str">
            <v>2002-023</v>
          </cell>
        </row>
        <row r="1230">
          <cell r="A1230">
            <v>1226</v>
          </cell>
          <cell r="B1230" t="str">
            <v>PT. SAMA SATYA CILAMAYA GAS</v>
          </cell>
          <cell r="C1230" t="str">
            <v>Co2,Tank-C</v>
          </cell>
          <cell r="F1230" t="str">
            <v>Sep Gas</v>
          </cell>
          <cell r="J1230">
            <v>37336</v>
          </cell>
          <cell r="N1230">
            <v>37307</v>
          </cell>
          <cell r="Q1230" t="str">
            <v>A Budi</v>
          </cell>
          <cell r="S1230" t="str">
            <v>03EK001</v>
          </cell>
          <cell r="T1230" t="str">
            <v>Client</v>
          </cell>
          <cell r="AB1230" t="str">
            <v>3 rd Received</v>
          </cell>
          <cell r="AC1230" t="str">
            <v>2002-023</v>
          </cell>
        </row>
        <row r="1231">
          <cell r="A1231">
            <v>1227</v>
          </cell>
          <cell r="B1231" t="str">
            <v>PT. SAMA SATYA CILAMAYA GAS</v>
          </cell>
          <cell r="C1231" t="str">
            <v>Co2,Tank-C</v>
          </cell>
          <cell r="F1231" t="str">
            <v>Sep Gas</v>
          </cell>
          <cell r="J1231">
            <v>37326</v>
          </cell>
          <cell r="N1231">
            <v>37307</v>
          </cell>
          <cell r="Q1231" t="str">
            <v>A Budi</v>
          </cell>
          <cell r="S1231" t="str">
            <v>AA 0425</v>
          </cell>
          <cell r="T1231" t="str">
            <v>Client</v>
          </cell>
          <cell r="AB1231" t="str">
            <v>2 nd Received</v>
          </cell>
          <cell r="AC1231" t="str">
            <v>2002-023</v>
          </cell>
        </row>
        <row r="1232">
          <cell r="A1232">
            <v>1228</v>
          </cell>
          <cell r="B1232" t="str">
            <v>PT. SAMA SATYA CILAMAYA GAS</v>
          </cell>
          <cell r="C1232" t="str">
            <v>Co2,Tank-C</v>
          </cell>
          <cell r="F1232" t="str">
            <v>Sep Gas</v>
          </cell>
          <cell r="J1232">
            <v>37357</v>
          </cell>
          <cell r="N1232">
            <v>37307</v>
          </cell>
          <cell r="Q1232" t="str">
            <v>A Budi</v>
          </cell>
          <cell r="S1232" t="str">
            <v>GPTC.B136</v>
          </cell>
          <cell r="T1232" t="str">
            <v>Client</v>
          </cell>
          <cell r="AB1232" t="str">
            <v>4 th Received</v>
          </cell>
          <cell r="AC1232" t="str">
            <v>2002-023</v>
          </cell>
        </row>
        <row r="1233">
          <cell r="A1233">
            <v>1229</v>
          </cell>
          <cell r="B1233" t="str">
            <v>PT. SAMA SATYA CILAMAYA GAS</v>
          </cell>
          <cell r="C1233" t="str">
            <v>Co2,Tank-C</v>
          </cell>
          <cell r="F1233" t="str">
            <v>Sep Gas</v>
          </cell>
          <cell r="J1233">
            <v>37357</v>
          </cell>
          <cell r="N1233">
            <v>37307</v>
          </cell>
          <cell r="Q1233" t="str">
            <v>A Budi</v>
          </cell>
          <cell r="S1233" t="str">
            <v>GPTC.B188</v>
          </cell>
          <cell r="T1233" t="str">
            <v>Client</v>
          </cell>
          <cell r="AB1233" t="str">
            <v>4 th Received</v>
          </cell>
          <cell r="AC1233" t="str">
            <v>2002-023</v>
          </cell>
        </row>
        <row r="1234">
          <cell r="A1234">
            <v>1230</v>
          </cell>
          <cell r="B1234" t="str">
            <v>YPF Maxus Southeast Sumatra B.V.</v>
          </cell>
          <cell r="C1234" t="str">
            <v>Yani # 2</v>
          </cell>
          <cell r="F1234" t="str">
            <v>Sep Gas</v>
          </cell>
          <cell r="G1234" t="str">
            <v>1733-A</v>
          </cell>
          <cell r="K1234" t="str">
            <v>15 : 30 - 16 : 00</v>
          </cell>
          <cell r="L1234">
            <v>365</v>
          </cell>
          <cell r="M1234">
            <v>106</v>
          </cell>
          <cell r="N1234">
            <v>37289</v>
          </cell>
          <cell r="Q1234" t="str">
            <v>A Budi</v>
          </cell>
          <cell r="R1234" t="str">
            <v>-</v>
          </cell>
          <cell r="S1234" t="str">
            <v>-</v>
          </cell>
          <cell r="T1234" t="str">
            <v>-</v>
          </cell>
          <cell r="U1234" t="str">
            <v>-</v>
          </cell>
          <cell r="AC1234" t="str">
            <v>2002-024</v>
          </cell>
        </row>
        <row r="1235">
          <cell r="A1235">
            <v>1231</v>
          </cell>
          <cell r="B1235" t="str">
            <v>YPF Maxus Southeast Sumatra B.V.</v>
          </cell>
          <cell r="C1235" t="str">
            <v>Yani # 2</v>
          </cell>
          <cell r="F1235" t="str">
            <v>Sep Gas</v>
          </cell>
          <cell r="G1235" t="str">
            <v>79A2687</v>
          </cell>
          <cell r="K1235" t="str">
            <v>15 : 30 - 16 : 00</v>
          </cell>
          <cell r="L1235">
            <v>365</v>
          </cell>
          <cell r="M1235">
            <v>106</v>
          </cell>
          <cell r="N1235">
            <v>37289</v>
          </cell>
          <cell r="Q1235" t="str">
            <v>A Budi</v>
          </cell>
          <cell r="R1235" t="str">
            <v>-</v>
          </cell>
          <cell r="S1235" t="str">
            <v>-</v>
          </cell>
          <cell r="T1235" t="str">
            <v>-</v>
          </cell>
          <cell r="U1235" t="str">
            <v>-</v>
          </cell>
          <cell r="AC1235" t="str">
            <v>2002-024</v>
          </cell>
        </row>
        <row r="1236">
          <cell r="A1236">
            <v>1232</v>
          </cell>
          <cell r="B1236" t="str">
            <v>YPF Maxus Southeast Sumatra B.V.</v>
          </cell>
          <cell r="C1236" t="str">
            <v>Yani # 2</v>
          </cell>
          <cell r="F1236" t="str">
            <v>Sep Gas</v>
          </cell>
          <cell r="G1236" t="str">
            <v>1495-A</v>
          </cell>
          <cell r="K1236" t="str">
            <v>16 : 00 - 16 : 30</v>
          </cell>
          <cell r="L1236">
            <v>365</v>
          </cell>
          <cell r="M1236">
            <v>106</v>
          </cell>
          <cell r="N1236">
            <v>37289</v>
          </cell>
          <cell r="Q1236" t="str">
            <v>A Budi</v>
          </cell>
          <cell r="R1236" t="str">
            <v>-</v>
          </cell>
          <cell r="S1236" t="str">
            <v>-</v>
          </cell>
          <cell r="T1236" t="str">
            <v>-</v>
          </cell>
          <cell r="U1236" t="str">
            <v>-</v>
          </cell>
          <cell r="AC1236" t="str">
            <v>2002-024</v>
          </cell>
        </row>
        <row r="1237">
          <cell r="A1237">
            <v>1233</v>
          </cell>
          <cell r="B1237" t="str">
            <v>YPF Maxus Southeast Sumatra B.V.</v>
          </cell>
          <cell r="C1237" t="str">
            <v>Yani # 2</v>
          </cell>
          <cell r="F1237" t="str">
            <v>Sep Gas</v>
          </cell>
          <cell r="G1237" t="str">
            <v>79A775</v>
          </cell>
          <cell r="K1237" t="str">
            <v>16 : 00 - 16 : 30</v>
          </cell>
          <cell r="L1237">
            <v>365</v>
          </cell>
          <cell r="M1237">
            <v>106</v>
          </cell>
          <cell r="N1237">
            <v>37289</v>
          </cell>
          <cell r="Q1237" t="str">
            <v>A Budi</v>
          </cell>
          <cell r="R1237" t="str">
            <v>-</v>
          </cell>
          <cell r="S1237" t="str">
            <v>-</v>
          </cell>
          <cell r="T1237" t="str">
            <v>-</v>
          </cell>
          <cell r="U1237" t="str">
            <v>-</v>
          </cell>
          <cell r="AC1237" t="str">
            <v>2002-024</v>
          </cell>
        </row>
        <row r="1238">
          <cell r="A1238">
            <v>1234</v>
          </cell>
          <cell r="B1238" t="str">
            <v>UNOCAL INDONESIA COMPANY.</v>
          </cell>
          <cell r="C1238" t="str">
            <v>GENDALO-3</v>
          </cell>
          <cell r="E1238">
            <v>11702</v>
          </cell>
          <cell r="F1238" t="str">
            <v>BHS GAS</v>
          </cell>
          <cell r="J1238">
            <v>37301</v>
          </cell>
          <cell r="L1238">
            <v>6743.96</v>
          </cell>
          <cell r="M1238" t="str">
            <v>179 F</v>
          </cell>
          <cell r="N1238">
            <v>37307</v>
          </cell>
          <cell r="Q1238" t="str">
            <v>A Budi</v>
          </cell>
          <cell r="S1238" t="str">
            <v>MPSR-524</v>
          </cell>
          <cell r="T1238" t="str">
            <v>Client</v>
          </cell>
          <cell r="V1238">
            <v>37261</v>
          </cell>
          <cell r="W1238" t="str">
            <v>Bintang Silaen</v>
          </cell>
          <cell r="AB1238" t="str">
            <v>Send to USA</v>
          </cell>
          <cell r="AC1238" t="str">
            <v>2002-025</v>
          </cell>
        </row>
        <row r="1239">
          <cell r="A1239">
            <v>1235</v>
          </cell>
          <cell r="B1239" t="str">
            <v>UNOCAL INDONESIA COMPANY.</v>
          </cell>
          <cell r="C1239" t="str">
            <v>GENDALO-3</v>
          </cell>
          <cell r="E1239">
            <v>11572.5</v>
          </cell>
          <cell r="F1239" t="str">
            <v>BHS GAS</v>
          </cell>
          <cell r="J1239">
            <v>37301</v>
          </cell>
          <cell r="L1239">
            <v>6725.84</v>
          </cell>
          <cell r="M1239" t="str">
            <v>174 F</v>
          </cell>
          <cell r="N1239">
            <v>37307</v>
          </cell>
          <cell r="Q1239" t="str">
            <v>A Budi</v>
          </cell>
          <cell r="S1239" t="str">
            <v>MPSR-761</v>
          </cell>
          <cell r="T1239" t="str">
            <v>Client</v>
          </cell>
          <cell r="AC1239" t="str">
            <v>2002-025</v>
          </cell>
        </row>
        <row r="1240">
          <cell r="A1240">
            <v>1236</v>
          </cell>
          <cell r="B1240" t="str">
            <v>UNOCAL INDONESIA COMPANY.</v>
          </cell>
          <cell r="C1240" t="str">
            <v>GENDALO-3</v>
          </cell>
          <cell r="E1240">
            <v>11702</v>
          </cell>
          <cell r="F1240" t="str">
            <v>BHS GAS</v>
          </cell>
          <cell r="J1240">
            <v>37301</v>
          </cell>
          <cell r="L1240">
            <v>6743.96</v>
          </cell>
          <cell r="M1240" t="str">
            <v>179 F</v>
          </cell>
          <cell r="N1240">
            <v>37307</v>
          </cell>
          <cell r="Q1240" t="str">
            <v>A Budi</v>
          </cell>
          <cell r="S1240" t="str">
            <v>MPSR-767</v>
          </cell>
          <cell r="T1240" t="str">
            <v>Client</v>
          </cell>
          <cell r="AC1240" t="str">
            <v>2002-025</v>
          </cell>
        </row>
        <row r="1241">
          <cell r="A1241">
            <v>1237</v>
          </cell>
          <cell r="B1241" t="str">
            <v>BP INDONESIA</v>
          </cell>
          <cell r="C1241" t="str">
            <v>MB UNIT V-100</v>
          </cell>
          <cell r="F1241" t="str">
            <v>Sep Liq</v>
          </cell>
          <cell r="N1241">
            <v>37308</v>
          </cell>
          <cell r="Q1241" t="str">
            <v>A Budi</v>
          </cell>
          <cell r="S1241" t="str">
            <v>Upper</v>
          </cell>
          <cell r="T1241" t="str">
            <v>Client</v>
          </cell>
          <cell r="AC1241" t="str">
            <v>2002-026</v>
          </cell>
        </row>
        <row r="1242">
          <cell r="A1242">
            <v>1238</v>
          </cell>
          <cell r="B1242" t="str">
            <v>BP INDONESIA</v>
          </cell>
          <cell r="C1242" t="str">
            <v>MB UNIT V-100</v>
          </cell>
          <cell r="F1242" t="str">
            <v>Sep Liq</v>
          </cell>
          <cell r="N1242">
            <v>37308</v>
          </cell>
          <cell r="Q1242" t="str">
            <v>A Budi</v>
          </cell>
          <cell r="S1242" t="str">
            <v>Lower</v>
          </cell>
          <cell r="T1242" t="str">
            <v>Client</v>
          </cell>
          <cell r="AC1242" t="str">
            <v>2002-026</v>
          </cell>
        </row>
        <row r="1243">
          <cell r="A1243">
            <v>1239</v>
          </cell>
          <cell r="B1243" t="str">
            <v>DEVON ENERGY JABUNG LTD.</v>
          </cell>
          <cell r="C1243" t="str">
            <v>LPG ex TK-330</v>
          </cell>
          <cell r="F1243" t="str">
            <v>Gas Sample</v>
          </cell>
          <cell r="J1243">
            <v>37308</v>
          </cell>
          <cell r="L1243">
            <v>100</v>
          </cell>
          <cell r="M1243">
            <v>94</v>
          </cell>
          <cell r="N1243">
            <v>37308</v>
          </cell>
          <cell r="Q1243" t="str">
            <v>A Budi</v>
          </cell>
          <cell r="S1243" t="str">
            <v>04eko001</v>
          </cell>
          <cell r="T1243" t="str">
            <v>Client</v>
          </cell>
          <cell r="AC1243" t="str">
            <v>2002-027</v>
          </cell>
        </row>
        <row r="1244">
          <cell r="A1244">
            <v>1240</v>
          </cell>
          <cell r="B1244" t="str">
            <v>PGN TRANS SUMATRA TENGAH</v>
          </cell>
          <cell r="C1244" t="str">
            <v>PCV Duri Metering</v>
          </cell>
          <cell r="F1244" t="str">
            <v>Gas Sample</v>
          </cell>
          <cell r="J1244">
            <v>37312</v>
          </cell>
          <cell r="K1244">
            <v>0.70833333333333337</v>
          </cell>
          <cell r="L1244">
            <v>435</v>
          </cell>
          <cell r="M1244" t="str">
            <v>-</v>
          </cell>
          <cell r="N1244">
            <v>37316</v>
          </cell>
          <cell r="Q1244" t="str">
            <v>Drijarkoroseno</v>
          </cell>
          <cell r="S1244" t="str">
            <v>04 EKO 001</v>
          </cell>
          <cell r="T1244" t="str">
            <v>PGN</v>
          </cell>
          <cell r="AA1244" t="str">
            <v>GC room</v>
          </cell>
          <cell r="AB1244" t="str">
            <v>with Lube Oil - 1 Gallon</v>
          </cell>
          <cell r="AC1244" t="str">
            <v>2002-028</v>
          </cell>
        </row>
        <row r="1245">
          <cell r="A1245">
            <v>1241</v>
          </cell>
          <cell r="B1245" t="str">
            <v>GULF RESOURCES (RAMBA) LTD.</v>
          </cell>
          <cell r="C1245" t="str">
            <v>SUBAN-7</v>
          </cell>
          <cell r="E1245" t="str">
            <v>2817-2823 FT</v>
          </cell>
          <cell r="F1245" t="str">
            <v>Sep Liq</v>
          </cell>
          <cell r="J1245">
            <v>37306</v>
          </cell>
          <cell r="K1245">
            <v>0.55208333333333337</v>
          </cell>
          <cell r="L1245" t="str">
            <v>458 psia</v>
          </cell>
          <cell r="M1245">
            <v>201</v>
          </cell>
          <cell r="N1245">
            <v>37312</v>
          </cell>
          <cell r="O1245">
            <v>298</v>
          </cell>
          <cell r="P1245">
            <v>73</v>
          </cell>
          <cell r="Q1245" t="str">
            <v>A Budi</v>
          </cell>
          <cell r="S1245" t="str">
            <v>6950/0374</v>
          </cell>
          <cell r="T1245" t="str">
            <v>Geoservices</v>
          </cell>
          <cell r="V1245" t="str">
            <v>28/03/02</v>
          </cell>
          <cell r="W1245" t="str">
            <v>Bintang Silaen</v>
          </cell>
          <cell r="AA1245" t="str">
            <v>Rack B-2</v>
          </cell>
          <cell r="AC1245" t="str">
            <v>2002-029</v>
          </cell>
        </row>
        <row r="1246">
          <cell r="A1246">
            <v>1242</v>
          </cell>
          <cell r="B1246" t="str">
            <v>GULF RESOURCES (RAMBA) LTD.</v>
          </cell>
          <cell r="C1246" t="str">
            <v>SUBAN-7</v>
          </cell>
          <cell r="F1246" t="str">
            <v>Sep Liq</v>
          </cell>
          <cell r="J1246">
            <v>37305</v>
          </cell>
          <cell r="K1246">
            <v>0.41666666666666669</v>
          </cell>
          <cell r="L1246" t="str">
            <v>222.2 psia</v>
          </cell>
          <cell r="M1246">
            <v>146.9</v>
          </cell>
          <cell r="N1246">
            <v>37313</v>
          </cell>
          <cell r="O1246">
            <v>162</v>
          </cell>
          <cell r="P1246">
            <v>73</v>
          </cell>
          <cell r="Q1246" t="str">
            <v>A Budi</v>
          </cell>
          <cell r="S1246" t="str">
            <v>XB 1058</v>
          </cell>
          <cell r="T1246" t="str">
            <v>Geoservices</v>
          </cell>
          <cell r="V1246" t="str">
            <v>28/03/02</v>
          </cell>
          <cell r="W1246" t="str">
            <v>Bintang Silaen</v>
          </cell>
          <cell r="AA1246" t="str">
            <v>Rack B-2</v>
          </cell>
          <cell r="AC1246" t="str">
            <v>2002-029</v>
          </cell>
        </row>
        <row r="1247">
          <cell r="A1247">
            <v>1243</v>
          </cell>
          <cell r="B1247" t="str">
            <v>GULF RESOURCES (RAMBA) LTD.</v>
          </cell>
          <cell r="C1247" t="str">
            <v>SUBAN-7</v>
          </cell>
          <cell r="F1247" t="str">
            <v>Sep Liq</v>
          </cell>
          <cell r="J1247">
            <v>37305</v>
          </cell>
          <cell r="K1247">
            <v>0.46875</v>
          </cell>
          <cell r="L1247" t="str">
            <v>222 psia</v>
          </cell>
          <cell r="M1247">
            <v>147</v>
          </cell>
          <cell r="N1247">
            <v>37313</v>
          </cell>
          <cell r="O1247">
            <v>171</v>
          </cell>
          <cell r="P1247">
            <v>73</v>
          </cell>
          <cell r="Q1247" t="str">
            <v>A Budi</v>
          </cell>
          <cell r="S1247" t="str">
            <v>XC 68208</v>
          </cell>
          <cell r="T1247" t="str">
            <v>Geoservices</v>
          </cell>
          <cell r="V1247" t="str">
            <v>28/03/02</v>
          </cell>
          <cell r="W1247" t="str">
            <v>Bintang Silaen</v>
          </cell>
          <cell r="AA1247" t="str">
            <v>Rack B-2</v>
          </cell>
          <cell r="AC1247" t="str">
            <v>2002-029</v>
          </cell>
        </row>
        <row r="1248">
          <cell r="A1248">
            <v>1244</v>
          </cell>
          <cell r="B1248" t="str">
            <v>GULF RESOURCES (RAMBA) LTD.</v>
          </cell>
          <cell r="C1248" t="str">
            <v>SUBAN-7</v>
          </cell>
          <cell r="F1248" t="str">
            <v>Sep Gas</v>
          </cell>
          <cell r="J1248">
            <v>37305</v>
          </cell>
          <cell r="K1248">
            <v>0.4861111111111111</v>
          </cell>
          <cell r="L1248" t="str">
            <v>222 psia</v>
          </cell>
          <cell r="M1248">
            <v>147</v>
          </cell>
          <cell r="N1248">
            <v>37313</v>
          </cell>
          <cell r="O1248">
            <v>210</v>
          </cell>
          <cell r="P1248">
            <v>120</v>
          </cell>
          <cell r="Q1248" t="str">
            <v>A Budi</v>
          </cell>
          <cell r="S1248" t="str">
            <v>A 10666</v>
          </cell>
          <cell r="T1248" t="str">
            <v>Geoservices</v>
          </cell>
          <cell r="V1248" t="str">
            <v>28/03/02</v>
          </cell>
          <cell r="W1248" t="str">
            <v>Bintang Silaen</v>
          </cell>
          <cell r="AA1248" t="str">
            <v>Rack B-2</v>
          </cell>
          <cell r="AC1248" t="str">
            <v>2002-029</v>
          </cell>
        </row>
        <row r="1249">
          <cell r="A1249">
            <v>1245</v>
          </cell>
          <cell r="B1249" t="str">
            <v>GULF RESOURCES (RAMBA) LTD.</v>
          </cell>
          <cell r="C1249" t="str">
            <v>SUBAN-7</v>
          </cell>
          <cell r="F1249" t="str">
            <v>Sep Gas</v>
          </cell>
          <cell r="J1249">
            <v>37305</v>
          </cell>
          <cell r="K1249">
            <v>0.4375</v>
          </cell>
          <cell r="L1249" t="str">
            <v>222,2 psia</v>
          </cell>
          <cell r="M1249">
            <v>146.9</v>
          </cell>
          <cell r="N1249">
            <v>37313</v>
          </cell>
          <cell r="O1249">
            <v>220</v>
          </cell>
          <cell r="P1249">
            <v>120</v>
          </cell>
          <cell r="Q1249" t="str">
            <v>A Budi</v>
          </cell>
          <cell r="S1249" t="str">
            <v>A 14289</v>
          </cell>
          <cell r="T1249" t="str">
            <v>Geoservices</v>
          </cell>
          <cell r="V1249" t="str">
            <v>28/03/02</v>
          </cell>
          <cell r="W1249" t="str">
            <v>Bintang Silaen</v>
          </cell>
          <cell r="AA1249" t="str">
            <v>Rack B-2</v>
          </cell>
          <cell r="AC1249" t="str">
            <v>2002-029</v>
          </cell>
        </row>
        <row r="1250">
          <cell r="A1250">
            <v>1246</v>
          </cell>
          <cell r="B1250" t="str">
            <v>GULF RESOURCES (RAMBA) LTD.</v>
          </cell>
          <cell r="C1250" t="str">
            <v>SUBAN-7</v>
          </cell>
          <cell r="F1250" t="str">
            <v>Sep Gas</v>
          </cell>
          <cell r="J1250">
            <v>37305</v>
          </cell>
          <cell r="K1250">
            <v>0.46875</v>
          </cell>
          <cell r="L1250" t="str">
            <v>222 psia</v>
          </cell>
          <cell r="M1250">
            <v>147</v>
          </cell>
          <cell r="N1250">
            <v>37313</v>
          </cell>
          <cell r="O1250">
            <v>205</v>
          </cell>
          <cell r="P1250">
            <v>120</v>
          </cell>
          <cell r="Q1250" t="str">
            <v>A Budi</v>
          </cell>
          <cell r="S1250" t="str">
            <v>A 14295</v>
          </cell>
          <cell r="T1250" t="str">
            <v>Geoservices</v>
          </cell>
          <cell r="V1250" t="str">
            <v>28/03/02</v>
          </cell>
          <cell r="W1250" t="str">
            <v>Bintang Silaen</v>
          </cell>
          <cell r="AA1250" t="str">
            <v>Rack B-2</v>
          </cell>
          <cell r="AC1250" t="str">
            <v>2002-029</v>
          </cell>
        </row>
        <row r="1251">
          <cell r="A1251">
            <v>1247</v>
          </cell>
          <cell r="B1251" t="str">
            <v>GULF RESOURCES (RAMBA) LTD.</v>
          </cell>
          <cell r="C1251" t="str">
            <v>SUBAN-7</v>
          </cell>
          <cell r="F1251" t="str">
            <v>Sep Gas</v>
          </cell>
          <cell r="J1251">
            <v>37305</v>
          </cell>
          <cell r="K1251">
            <v>0.41666666666666669</v>
          </cell>
          <cell r="L1251" t="str">
            <v>222.2 psia</v>
          </cell>
          <cell r="M1251">
            <v>146.9</v>
          </cell>
          <cell r="N1251">
            <v>37313</v>
          </cell>
          <cell r="O1251">
            <v>210</v>
          </cell>
          <cell r="P1251">
            <v>120</v>
          </cell>
          <cell r="Q1251" t="str">
            <v>A Budi</v>
          </cell>
          <cell r="S1251" t="str">
            <v>A 10668</v>
          </cell>
          <cell r="T1251" t="str">
            <v>Geoservices</v>
          </cell>
          <cell r="V1251" t="str">
            <v>28/03/02</v>
          </cell>
          <cell r="W1251" t="str">
            <v>Bintang Silaen</v>
          </cell>
          <cell r="AA1251" t="str">
            <v>Rack B-2</v>
          </cell>
          <cell r="AC1251" t="str">
            <v>2002-029</v>
          </cell>
        </row>
        <row r="1252">
          <cell r="A1252">
            <v>1248</v>
          </cell>
          <cell r="B1252" t="str">
            <v>GULF RESOURCES (RAMBA) LTD.</v>
          </cell>
          <cell r="C1252" t="str">
            <v>SUBAN-7</v>
          </cell>
          <cell r="F1252" t="str">
            <v>Sep Gas</v>
          </cell>
          <cell r="J1252">
            <v>37306</v>
          </cell>
          <cell r="K1252">
            <v>0.55208333333333337</v>
          </cell>
          <cell r="L1252" t="str">
            <v>458 psia</v>
          </cell>
          <cell r="M1252">
            <v>201</v>
          </cell>
          <cell r="N1252">
            <v>37313</v>
          </cell>
          <cell r="O1252">
            <v>422</v>
          </cell>
          <cell r="P1252">
            <v>120</v>
          </cell>
          <cell r="Q1252" t="str">
            <v>A Budi</v>
          </cell>
          <cell r="S1252" t="str">
            <v>A 11294</v>
          </cell>
          <cell r="T1252" t="str">
            <v>Geoservices</v>
          </cell>
          <cell r="V1252" t="str">
            <v>28/03/02</v>
          </cell>
          <cell r="W1252" t="str">
            <v>Bintang Silaen</v>
          </cell>
          <cell r="AA1252" t="str">
            <v>Rack B-2</v>
          </cell>
          <cell r="AC1252" t="str">
            <v>2002-029</v>
          </cell>
        </row>
        <row r="1253">
          <cell r="A1253">
            <v>1249</v>
          </cell>
          <cell r="B1253" t="str">
            <v>GULF RESOURCES (RAMBA) LTD.</v>
          </cell>
          <cell r="C1253" t="str">
            <v>SUBAN-7</v>
          </cell>
          <cell r="F1253" t="str">
            <v>Sep Gas</v>
          </cell>
          <cell r="J1253">
            <v>37306</v>
          </cell>
          <cell r="K1253">
            <v>0.57291666666666663</v>
          </cell>
          <cell r="L1253" t="str">
            <v>456 psia</v>
          </cell>
          <cell r="M1253">
            <v>201</v>
          </cell>
          <cell r="N1253">
            <v>37313</v>
          </cell>
          <cell r="O1253">
            <v>432</v>
          </cell>
          <cell r="P1253">
            <v>120</v>
          </cell>
          <cell r="Q1253" t="str">
            <v>A Budi</v>
          </cell>
          <cell r="S1253" t="str">
            <v>4931 A</v>
          </cell>
          <cell r="T1253" t="str">
            <v>Geoservices</v>
          </cell>
          <cell r="V1253" t="str">
            <v>28/03/02</v>
          </cell>
          <cell r="W1253" t="str">
            <v>Bintang Silaen</v>
          </cell>
          <cell r="AA1253" t="str">
            <v>Rack B-2</v>
          </cell>
          <cell r="AC1253" t="str">
            <v>2002-029</v>
          </cell>
        </row>
        <row r="1254">
          <cell r="A1254">
            <v>1250</v>
          </cell>
          <cell r="B1254" t="str">
            <v>KODECO ENERGY COMPANY LTD.</v>
          </cell>
          <cell r="C1254" t="str">
            <v>KE 30 DST-2</v>
          </cell>
          <cell r="F1254" t="str">
            <v>Sep Gas</v>
          </cell>
          <cell r="J1254">
            <v>37305</v>
          </cell>
          <cell r="K1254">
            <v>0.95833333333333337</v>
          </cell>
          <cell r="L1254" t="str">
            <v>110 psi</v>
          </cell>
          <cell r="M1254">
            <v>83</v>
          </cell>
          <cell r="N1254">
            <v>37314</v>
          </cell>
          <cell r="Q1254" t="str">
            <v>A Budi</v>
          </cell>
          <cell r="S1254" t="str">
            <v>KDCE-01</v>
          </cell>
          <cell r="T1254" t="str">
            <v>?</v>
          </cell>
          <cell r="AC1254" t="str">
            <v>2002-030</v>
          </cell>
        </row>
        <row r="1255">
          <cell r="A1255">
            <v>1251</v>
          </cell>
          <cell r="B1255" t="str">
            <v>KODECO ENERGY COMPANY LTD.</v>
          </cell>
          <cell r="C1255" t="str">
            <v>KE 30 DST-2</v>
          </cell>
          <cell r="F1255" t="str">
            <v>Sep Oil &amp; Gas</v>
          </cell>
          <cell r="J1255">
            <v>37305</v>
          </cell>
          <cell r="K1255">
            <v>0.91666666666666663</v>
          </cell>
          <cell r="L1255" t="str">
            <v>110 psi</v>
          </cell>
          <cell r="M1255">
            <v>81</v>
          </cell>
          <cell r="N1255">
            <v>37314</v>
          </cell>
          <cell r="Q1255" t="str">
            <v>A Budi</v>
          </cell>
          <cell r="S1255" t="str">
            <v>KDCE-03</v>
          </cell>
          <cell r="T1255" t="str">
            <v>?</v>
          </cell>
          <cell r="AC1255" t="str">
            <v>2002-030</v>
          </cell>
        </row>
        <row r="1256">
          <cell r="A1256">
            <v>1252</v>
          </cell>
          <cell r="B1256" t="str">
            <v>YPF Maxus Southeast Sumatra B.V.</v>
          </cell>
          <cell r="C1256" t="str">
            <v>Erma # 3</v>
          </cell>
          <cell r="F1256" t="str">
            <v>Sep Gas</v>
          </cell>
          <cell r="G1256" t="str">
            <v>345-A</v>
          </cell>
          <cell r="J1256">
            <v>37310</v>
          </cell>
          <cell r="K1256">
            <v>0.34166666666666662</v>
          </cell>
          <cell r="L1256">
            <v>650</v>
          </cell>
          <cell r="M1256">
            <v>180</v>
          </cell>
          <cell r="N1256">
            <v>37314</v>
          </cell>
          <cell r="Q1256" t="str">
            <v>A Budi</v>
          </cell>
          <cell r="R1256" t="str">
            <v>-</v>
          </cell>
          <cell r="S1256" t="str">
            <v>-</v>
          </cell>
          <cell r="T1256" t="str">
            <v>-</v>
          </cell>
          <cell r="U1256" t="str">
            <v>-</v>
          </cell>
          <cell r="AC1256" t="str">
            <v>2002-031</v>
          </cell>
        </row>
        <row r="1257">
          <cell r="A1257">
            <v>1253</v>
          </cell>
          <cell r="B1257" t="str">
            <v>YPF Maxus Southeast Sumatra B.V.</v>
          </cell>
          <cell r="C1257" t="str">
            <v>Erma # 3</v>
          </cell>
          <cell r="F1257" t="str">
            <v>Sep Oil</v>
          </cell>
          <cell r="G1257">
            <v>3.0019</v>
          </cell>
          <cell r="J1257">
            <v>37310</v>
          </cell>
          <cell r="L1257">
            <v>650</v>
          </cell>
          <cell r="M1257">
            <v>180</v>
          </cell>
          <cell r="N1257">
            <v>37314</v>
          </cell>
          <cell r="Q1257" t="str">
            <v>A Budi</v>
          </cell>
          <cell r="R1257" t="str">
            <v>-</v>
          </cell>
          <cell r="S1257" t="str">
            <v>-</v>
          </cell>
          <cell r="T1257" t="str">
            <v>-</v>
          </cell>
          <cell r="U1257" t="str">
            <v>-</v>
          </cell>
          <cell r="AC1257" t="str">
            <v>2002-031</v>
          </cell>
        </row>
        <row r="1258">
          <cell r="A1258">
            <v>1254</v>
          </cell>
          <cell r="B1258" t="str">
            <v>YPF Maxus Southeast Sumatra B.V.</v>
          </cell>
          <cell r="C1258" t="str">
            <v>Erma # 3</v>
          </cell>
          <cell r="F1258" t="str">
            <v>Sep Gas</v>
          </cell>
          <cell r="G1258" t="str">
            <v>1676-A</v>
          </cell>
          <cell r="J1258">
            <v>37310</v>
          </cell>
          <cell r="K1258">
            <v>0.39513888888888887</v>
          </cell>
          <cell r="L1258">
            <v>650</v>
          </cell>
          <cell r="M1258">
            <v>180</v>
          </cell>
          <cell r="N1258">
            <v>37314</v>
          </cell>
          <cell r="Q1258" t="str">
            <v>A Budi</v>
          </cell>
          <cell r="R1258" t="str">
            <v>-</v>
          </cell>
          <cell r="S1258" t="str">
            <v>-</v>
          </cell>
          <cell r="T1258" t="str">
            <v>-</v>
          </cell>
          <cell r="U1258" t="str">
            <v>-</v>
          </cell>
          <cell r="V1258">
            <v>37412</v>
          </cell>
          <cell r="W1258" t="str">
            <v>SP</v>
          </cell>
          <cell r="AC1258" t="str">
            <v>2002-031</v>
          </cell>
        </row>
        <row r="1259">
          <cell r="A1259">
            <v>1255</v>
          </cell>
          <cell r="B1259" t="str">
            <v>YPF Maxus Southeast Sumatra B.V.</v>
          </cell>
          <cell r="C1259" t="str">
            <v>Erma # 3</v>
          </cell>
          <cell r="F1259" t="str">
            <v>Sep Oil</v>
          </cell>
          <cell r="G1259">
            <v>3.0055999999999998</v>
          </cell>
          <cell r="J1259">
            <v>37310</v>
          </cell>
          <cell r="L1259">
            <v>650</v>
          </cell>
          <cell r="M1259">
            <v>180</v>
          </cell>
          <cell r="N1259">
            <v>37314</v>
          </cell>
          <cell r="Q1259" t="str">
            <v>A Budi</v>
          </cell>
          <cell r="R1259" t="str">
            <v>-</v>
          </cell>
          <cell r="S1259" t="str">
            <v>-</v>
          </cell>
          <cell r="T1259" t="str">
            <v>-</v>
          </cell>
          <cell r="U1259" t="str">
            <v>-</v>
          </cell>
          <cell r="AC1259" t="str">
            <v>2002-031</v>
          </cell>
        </row>
        <row r="1260">
          <cell r="A1260">
            <v>1256</v>
          </cell>
          <cell r="B1260" t="str">
            <v>YPF Maxus Southeast Sumatra B.V.</v>
          </cell>
          <cell r="C1260" t="str">
            <v>Erma # 3</v>
          </cell>
          <cell r="F1260" t="str">
            <v>Sep Gas</v>
          </cell>
          <cell r="G1260" t="str">
            <v>616-A</v>
          </cell>
          <cell r="J1260">
            <v>37310</v>
          </cell>
          <cell r="K1260">
            <v>0.43263888888888885</v>
          </cell>
          <cell r="L1260">
            <v>610</v>
          </cell>
          <cell r="M1260">
            <v>170</v>
          </cell>
          <cell r="N1260">
            <v>37314</v>
          </cell>
          <cell r="Q1260" t="str">
            <v>A Budi</v>
          </cell>
          <cell r="R1260" t="str">
            <v>-</v>
          </cell>
          <cell r="S1260" t="str">
            <v>-</v>
          </cell>
          <cell r="T1260" t="str">
            <v>-</v>
          </cell>
          <cell r="U1260" t="str">
            <v>-</v>
          </cell>
          <cell r="V1260">
            <v>37412</v>
          </cell>
          <cell r="W1260" t="str">
            <v>SP</v>
          </cell>
          <cell r="AC1260" t="str">
            <v>2002-031</v>
          </cell>
        </row>
        <row r="1261">
          <cell r="A1261">
            <v>1257</v>
          </cell>
          <cell r="B1261" t="str">
            <v>YPF Maxus Southeast Sumatra B.V.</v>
          </cell>
          <cell r="C1261" t="str">
            <v>Erma # 3</v>
          </cell>
          <cell r="F1261" t="str">
            <v>Sep Oil</v>
          </cell>
          <cell r="G1261">
            <v>3.0017</v>
          </cell>
          <cell r="J1261">
            <v>37310</v>
          </cell>
          <cell r="L1261">
            <v>610</v>
          </cell>
          <cell r="M1261">
            <v>170</v>
          </cell>
          <cell r="N1261">
            <v>37314</v>
          </cell>
          <cell r="Q1261" t="str">
            <v>A Budi</v>
          </cell>
          <cell r="R1261" t="str">
            <v>-</v>
          </cell>
          <cell r="S1261" t="str">
            <v>-</v>
          </cell>
          <cell r="T1261" t="str">
            <v>-</v>
          </cell>
          <cell r="U1261" t="str">
            <v>-</v>
          </cell>
          <cell r="AC1261" t="str">
            <v>2002-031</v>
          </cell>
        </row>
        <row r="1262">
          <cell r="A1262">
            <v>1258</v>
          </cell>
          <cell r="B1262" t="str">
            <v>YPF Maxus Southeast Sumatra B.V.</v>
          </cell>
          <cell r="C1262" t="str">
            <v>Erma # 3</v>
          </cell>
          <cell r="F1262" t="str">
            <v>Sep Gas</v>
          </cell>
          <cell r="G1262" t="str">
            <v>1503-A</v>
          </cell>
          <cell r="J1262">
            <v>37310</v>
          </cell>
          <cell r="K1262">
            <v>0.53055555555555556</v>
          </cell>
          <cell r="L1262">
            <v>610</v>
          </cell>
          <cell r="M1262">
            <v>170</v>
          </cell>
          <cell r="N1262">
            <v>37314</v>
          </cell>
          <cell r="Q1262" t="str">
            <v>A Budi</v>
          </cell>
          <cell r="R1262" t="str">
            <v>-</v>
          </cell>
          <cell r="S1262" t="str">
            <v>-</v>
          </cell>
          <cell r="T1262" t="str">
            <v>-</v>
          </cell>
          <cell r="U1262" t="str">
            <v>-</v>
          </cell>
          <cell r="V1262">
            <v>37412</v>
          </cell>
          <cell r="W1262" t="str">
            <v>SP</v>
          </cell>
          <cell r="AC1262" t="str">
            <v>2002-031</v>
          </cell>
        </row>
        <row r="1263">
          <cell r="A1263">
            <v>1259</v>
          </cell>
          <cell r="B1263" t="str">
            <v>YPF Maxus Southeast Sumatra B.V.</v>
          </cell>
          <cell r="C1263" t="str">
            <v>Erma # 3</v>
          </cell>
          <cell r="F1263" t="str">
            <v>Sep Oil</v>
          </cell>
          <cell r="G1263">
            <v>5051</v>
          </cell>
          <cell r="J1263">
            <v>37310</v>
          </cell>
          <cell r="L1263">
            <v>610</v>
          </cell>
          <cell r="M1263">
            <v>170</v>
          </cell>
          <cell r="N1263">
            <v>37314</v>
          </cell>
          <cell r="Q1263" t="str">
            <v>A Budi</v>
          </cell>
          <cell r="R1263" t="str">
            <v>-</v>
          </cell>
          <cell r="S1263" t="str">
            <v>-</v>
          </cell>
          <cell r="T1263" t="str">
            <v>-</v>
          </cell>
          <cell r="U1263" t="str">
            <v>-</v>
          </cell>
          <cell r="AC1263" t="str">
            <v>2002-031</v>
          </cell>
        </row>
        <row r="1264">
          <cell r="A1264">
            <v>1260</v>
          </cell>
          <cell r="B1264" t="str">
            <v>YPF Maxus Southeast Sumatra B.V.</v>
          </cell>
          <cell r="C1264" t="str">
            <v>Erma # 3</v>
          </cell>
          <cell r="F1264" t="str">
            <v>Sep Gas</v>
          </cell>
          <cell r="G1264" t="str">
            <v>1429-A</v>
          </cell>
          <cell r="J1264">
            <v>37310</v>
          </cell>
          <cell r="K1264">
            <v>0.60624999999999996</v>
          </cell>
          <cell r="L1264">
            <v>640</v>
          </cell>
          <cell r="M1264">
            <v>175</v>
          </cell>
          <cell r="N1264">
            <v>37314</v>
          </cell>
          <cell r="Q1264" t="str">
            <v>A Budi</v>
          </cell>
          <cell r="R1264" t="str">
            <v>-</v>
          </cell>
          <cell r="S1264" t="str">
            <v>-</v>
          </cell>
          <cell r="T1264" t="str">
            <v>-</v>
          </cell>
          <cell r="U1264" t="str">
            <v>-</v>
          </cell>
          <cell r="AC1264" t="str">
            <v>2002-031</v>
          </cell>
        </row>
        <row r="1265">
          <cell r="A1265">
            <v>1261</v>
          </cell>
          <cell r="B1265" t="str">
            <v>YPF Maxus Southeast Sumatra B.V.</v>
          </cell>
          <cell r="C1265" t="str">
            <v>Erma # 3</v>
          </cell>
          <cell r="F1265" t="str">
            <v>Sep Oil</v>
          </cell>
          <cell r="G1265">
            <v>3.0011999999999999</v>
          </cell>
          <cell r="J1265">
            <v>37310</v>
          </cell>
          <cell r="L1265">
            <v>640</v>
          </cell>
          <cell r="M1265">
            <v>175</v>
          </cell>
          <cell r="N1265">
            <v>37314</v>
          </cell>
          <cell r="Q1265" t="str">
            <v>A Budi</v>
          </cell>
          <cell r="R1265" t="str">
            <v>-</v>
          </cell>
          <cell r="S1265" t="str">
            <v>-</v>
          </cell>
          <cell r="T1265" t="str">
            <v>-</v>
          </cell>
          <cell r="U1265" t="str">
            <v>-</v>
          </cell>
          <cell r="AC1265" t="str">
            <v>2002-031</v>
          </cell>
        </row>
        <row r="1266">
          <cell r="A1266">
            <v>1262</v>
          </cell>
          <cell r="B1266" t="str">
            <v>YPF Maxus Southeast Sumatra B.V.</v>
          </cell>
          <cell r="C1266" t="str">
            <v>Erma # 3</v>
          </cell>
          <cell r="F1266" t="str">
            <v>Sep Gas</v>
          </cell>
          <cell r="G1266" t="str">
            <v>1496-A</v>
          </cell>
          <cell r="J1266">
            <v>37310</v>
          </cell>
          <cell r="K1266">
            <v>0.63888888888888895</v>
          </cell>
          <cell r="L1266">
            <v>640</v>
          </cell>
          <cell r="M1266">
            <v>175</v>
          </cell>
          <cell r="N1266">
            <v>37314</v>
          </cell>
          <cell r="Q1266" t="str">
            <v>A Budi</v>
          </cell>
          <cell r="R1266" t="str">
            <v>-</v>
          </cell>
          <cell r="S1266" t="str">
            <v>-</v>
          </cell>
          <cell r="T1266" t="str">
            <v>-</v>
          </cell>
          <cell r="U1266" t="str">
            <v>-</v>
          </cell>
          <cell r="V1266">
            <v>37412</v>
          </cell>
          <cell r="W1266" t="str">
            <v>SP</v>
          </cell>
          <cell r="AC1266" t="str">
            <v>2002-031</v>
          </cell>
        </row>
        <row r="1267">
          <cell r="A1267">
            <v>1263</v>
          </cell>
          <cell r="B1267" t="str">
            <v>YPF Maxus Southeast Sumatra B.V.</v>
          </cell>
          <cell r="C1267" t="str">
            <v>Erma # 3</v>
          </cell>
          <cell r="F1267" t="str">
            <v>Sep Oil</v>
          </cell>
          <cell r="G1267">
            <v>3.0041000000000002</v>
          </cell>
          <cell r="J1267">
            <v>37310</v>
          </cell>
          <cell r="L1267">
            <v>640</v>
          </cell>
          <cell r="M1267">
            <v>175</v>
          </cell>
          <cell r="N1267">
            <v>37314</v>
          </cell>
          <cell r="Q1267" t="str">
            <v>A Budi</v>
          </cell>
          <cell r="R1267" t="str">
            <v>-</v>
          </cell>
          <cell r="S1267" t="str">
            <v>-</v>
          </cell>
          <cell r="T1267" t="str">
            <v>-</v>
          </cell>
          <cell r="U1267" t="str">
            <v>-</v>
          </cell>
          <cell r="AC1267" t="str">
            <v>2002-031</v>
          </cell>
        </row>
        <row r="1268">
          <cell r="A1268">
            <v>1264</v>
          </cell>
          <cell r="B1268" t="str">
            <v>GULF RESOURCES (KAKAP) LTD.</v>
          </cell>
          <cell r="C1268" t="str">
            <v>KG Platform</v>
          </cell>
          <cell r="F1268" t="str">
            <v>Gas Sample</v>
          </cell>
          <cell r="G1268" t="str">
            <v>RFL 12</v>
          </cell>
          <cell r="H1268" t="str">
            <v>1800 Psi</v>
          </cell>
          <cell r="I1268" t="str">
            <v>300 cc</v>
          </cell>
          <cell r="J1268" t="str">
            <v>-</v>
          </cell>
          <cell r="K1268" t="str">
            <v>-</v>
          </cell>
          <cell r="L1268" t="str">
            <v>-</v>
          </cell>
          <cell r="M1268" t="str">
            <v>-</v>
          </cell>
          <cell r="N1268">
            <v>37316</v>
          </cell>
          <cell r="O1268" t="str">
            <v>-</v>
          </cell>
          <cell r="P1268" t="str">
            <v>-</v>
          </cell>
          <cell r="Q1268" t="str">
            <v>Drijarkoroseno</v>
          </cell>
          <cell r="R1268" t="str">
            <v>-</v>
          </cell>
          <cell r="S1268" t="str">
            <v>-</v>
          </cell>
          <cell r="T1268" t="str">
            <v>-</v>
          </cell>
          <cell r="U1268" t="str">
            <v>-</v>
          </cell>
          <cell r="AA1268" t="str">
            <v>GC room</v>
          </cell>
          <cell r="AB1268" t="str">
            <v>No Identity</v>
          </cell>
          <cell r="AC1268" t="str">
            <v>2002-032</v>
          </cell>
        </row>
        <row r="1269">
          <cell r="A1269">
            <v>1265</v>
          </cell>
          <cell r="B1269" t="str">
            <v>GULF RESOURCES (KAKAP) LTD.</v>
          </cell>
          <cell r="C1269" t="str">
            <v>KG Platform</v>
          </cell>
          <cell r="F1269" t="str">
            <v>Gas Sample</v>
          </cell>
          <cell r="G1269" t="str">
            <v>RFL 13</v>
          </cell>
          <cell r="H1269" t="str">
            <v>1800 Psi</v>
          </cell>
          <cell r="I1269" t="str">
            <v>300 cc</v>
          </cell>
          <cell r="J1269">
            <v>37273</v>
          </cell>
          <cell r="K1269" t="str">
            <v>-</v>
          </cell>
          <cell r="L1269">
            <v>46</v>
          </cell>
          <cell r="M1269">
            <v>165</v>
          </cell>
          <cell r="N1269">
            <v>37316</v>
          </cell>
          <cell r="O1269">
            <v>45</v>
          </cell>
          <cell r="P1269">
            <v>120</v>
          </cell>
          <cell r="Q1269" t="str">
            <v>Drijarkoroseno</v>
          </cell>
          <cell r="R1269" t="str">
            <v>-</v>
          </cell>
          <cell r="S1269" t="str">
            <v>-</v>
          </cell>
          <cell r="T1269" t="str">
            <v>-</v>
          </cell>
          <cell r="U1269" t="str">
            <v>-</v>
          </cell>
          <cell r="AA1269" t="str">
            <v>GC room</v>
          </cell>
          <cell r="AC1269" t="str">
            <v>2002-032</v>
          </cell>
        </row>
        <row r="1270">
          <cell r="A1270">
            <v>1266</v>
          </cell>
          <cell r="B1270" t="str">
            <v>GULF RESOURCES (KAKAP) LTD.</v>
          </cell>
          <cell r="C1270" t="str">
            <v>KG Platform</v>
          </cell>
          <cell r="F1270" t="str">
            <v>Gas Sample</v>
          </cell>
          <cell r="G1270" t="str">
            <v>GPTC B347</v>
          </cell>
          <cell r="H1270" t="str">
            <v>1800 Psi</v>
          </cell>
          <cell r="I1270" t="str">
            <v>500 cc</v>
          </cell>
          <cell r="J1270">
            <v>37273</v>
          </cell>
          <cell r="K1270" t="str">
            <v>-</v>
          </cell>
          <cell r="L1270">
            <v>670</v>
          </cell>
          <cell r="M1270">
            <v>94</v>
          </cell>
          <cell r="N1270">
            <v>37316</v>
          </cell>
          <cell r="O1270">
            <v>650</v>
          </cell>
          <cell r="P1270">
            <v>120</v>
          </cell>
          <cell r="Q1270" t="str">
            <v>Drijarkoroseno</v>
          </cell>
          <cell r="R1270" t="str">
            <v>-</v>
          </cell>
          <cell r="S1270" t="str">
            <v>-</v>
          </cell>
          <cell r="T1270" t="str">
            <v>-</v>
          </cell>
          <cell r="U1270" t="str">
            <v>-</v>
          </cell>
          <cell r="V1270" t="str">
            <v>18/04/02</v>
          </cell>
          <cell r="W1270" t="str">
            <v>A.Budi</v>
          </cell>
          <cell r="AA1270" t="str">
            <v>GC room</v>
          </cell>
          <cell r="AC1270" t="str">
            <v>2002-032</v>
          </cell>
        </row>
        <row r="1271">
          <cell r="A1271">
            <v>1267</v>
          </cell>
          <cell r="B1271" t="str">
            <v>CONOCO INDONESIA INC.</v>
          </cell>
          <cell r="C1271" t="str">
            <v>KIJING-3</v>
          </cell>
          <cell r="D1271" t="str">
            <v>-</v>
          </cell>
          <cell r="E1271" t="str">
            <v>2876 FT</v>
          </cell>
          <cell r="F1271" t="str">
            <v>BHS Gas</v>
          </cell>
          <cell r="G1271" t="str">
            <v>-</v>
          </cell>
          <cell r="J1271">
            <v>37305</v>
          </cell>
          <cell r="K1271" t="str">
            <v>-</v>
          </cell>
          <cell r="L1271" t="str">
            <v>1247 Psia</v>
          </cell>
          <cell r="M1271">
            <v>160</v>
          </cell>
          <cell r="N1271">
            <v>37319</v>
          </cell>
          <cell r="O1271" t="str">
            <v>-</v>
          </cell>
          <cell r="P1271" t="str">
            <v>-</v>
          </cell>
          <cell r="Q1271" t="str">
            <v>-</v>
          </cell>
          <cell r="R1271" t="str">
            <v>-</v>
          </cell>
          <cell r="S1271" t="str">
            <v>MPSR 706</v>
          </cell>
          <cell r="T1271" t="str">
            <v>Schlumberger</v>
          </cell>
          <cell r="V1271">
            <v>37593</v>
          </cell>
          <cell r="W1271" t="str">
            <v>Bintang Silaen</v>
          </cell>
          <cell r="AB1271" t="str">
            <v>Hydrostatic Pressure=1441 Psi</v>
          </cell>
          <cell r="AC1271" t="str">
            <v>2002-034</v>
          </cell>
        </row>
        <row r="1272">
          <cell r="A1272">
            <v>1268</v>
          </cell>
          <cell r="B1272" t="str">
            <v>CONOCO INDONESIA INC.</v>
          </cell>
          <cell r="C1272" t="str">
            <v>KIJING-3</v>
          </cell>
          <cell r="D1272" t="str">
            <v>-</v>
          </cell>
          <cell r="E1272" t="str">
            <v>2876 FT</v>
          </cell>
          <cell r="F1272" t="str">
            <v>BHS Gas</v>
          </cell>
          <cell r="G1272" t="str">
            <v>-</v>
          </cell>
          <cell r="J1272">
            <v>37305</v>
          </cell>
          <cell r="K1272" t="str">
            <v>-</v>
          </cell>
          <cell r="L1272" t="str">
            <v>1247 Psia</v>
          </cell>
          <cell r="M1272">
            <v>160</v>
          </cell>
          <cell r="N1272">
            <v>37319</v>
          </cell>
          <cell r="O1272" t="str">
            <v>-</v>
          </cell>
          <cell r="P1272" t="str">
            <v>-</v>
          </cell>
          <cell r="Q1272" t="str">
            <v>-</v>
          </cell>
          <cell r="R1272" t="str">
            <v>-</v>
          </cell>
          <cell r="S1272" t="str">
            <v>MPSR 632</v>
          </cell>
          <cell r="T1272" t="str">
            <v>Schlumberger</v>
          </cell>
          <cell r="V1272">
            <v>37593</v>
          </cell>
          <cell r="W1272" t="str">
            <v>Bintang Silaen</v>
          </cell>
          <cell r="AB1272" t="str">
            <v>Hydrostatic Pressure=1441 Psi</v>
          </cell>
          <cell r="AC1272" t="str">
            <v>2002-034</v>
          </cell>
        </row>
        <row r="1273">
          <cell r="A1273">
            <v>1269</v>
          </cell>
          <cell r="B1273" t="str">
            <v>CONOCO INDONESIA INC.</v>
          </cell>
          <cell r="C1273" t="str">
            <v>KIJING-3</v>
          </cell>
          <cell r="D1273" t="str">
            <v>-</v>
          </cell>
          <cell r="E1273" t="str">
            <v>2876 FT</v>
          </cell>
          <cell r="F1273" t="str">
            <v>BHS Gas</v>
          </cell>
          <cell r="G1273" t="str">
            <v>-</v>
          </cell>
          <cell r="J1273">
            <v>37305</v>
          </cell>
          <cell r="K1273" t="str">
            <v>-</v>
          </cell>
          <cell r="L1273" t="str">
            <v>1247 Psia</v>
          </cell>
          <cell r="M1273">
            <v>160</v>
          </cell>
          <cell r="N1273">
            <v>37319</v>
          </cell>
          <cell r="O1273" t="str">
            <v>-</v>
          </cell>
          <cell r="P1273" t="str">
            <v>-</v>
          </cell>
          <cell r="Q1273" t="str">
            <v>-</v>
          </cell>
          <cell r="R1273" t="str">
            <v>-</v>
          </cell>
          <cell r="S1273" t="str">
            <v>MPSR 636</v>
          </cell>
          <cell r="T1273" t="str">
            <v>Schlumberger</v>
          </cell>
          <cell r="V1273">
            <v>37593</v>
          </cell>
          <cell r="W1273" t="str">
            <v>Bintang Silaen</v>
          </cell>
          <cell r="AB1273" t="str">
            <v>Hydrostatic Pressure=1441 Psi</v>
          </cell>
          <cell r="AC1273" t="str">
            <v>2002-034</v>
          </cell>
        </row>
        <row r="1274">
          <cell r="A1274">
            <v>1270</v>
          </cell>
          <cell r="B1274" t="str">
            <v>DEVON ENERGY JABUNG LTD.</v>
          </cell>
          <cell r="C1274" t="str">
            <v>SABAR # 1</v>
          </cell>
          <cell r="E1274">
            <v>4628</v>
          </cell>
          <cell r="F1274" t="str">
            <v>MDT GAS</v>
          </cell>
          <cell r="L1274">
            <v>2021.5</v>
          </cell>
          <cell r="N1274">
            <v>37321</v>
          </cell>
          <cell r="Q1274" t="str">
            <v>A Budi</v>
          </cell>
          <cell r="S1274">
            <v>513</v>
          </cell>
          <cell r="T1274" t="str">
            <v>Schlumberger</v>
          </cell>
          <cell r="V1274">
            <v>37410</v>
          </cell>
          <cell r="W1274" t="str">
            <v>A.Budi</v>
          </cell>
          <cell r="AC1274" t="str">
            <v>2002-035</v>
          </cell>
        </row>
        <row r="1275">
          <cell r="A1275">
            <v>1271</v>
          </cell>
          <cell r="B1275" t="str">
            <v>DEVON ENERGY JABUNG LTD.</v>
          </cell>
          <cell r="C1275" t="str">
            <v>SABAR # 1</v>
          </cell>
          <cell r="E1275">
            <v>4628</v>
          </cell>
          <cell r="F1275" t="str">
            <v>MDT GAS</v>
          </cell>
          <cell r="L1275">
            <v>2021.5</v>
          </cell>
          <cell r="N1275">
            <v>37321</v>
          </cell>
          <cell r="Q1275" t="str">
            <v>A Budi</v>
          </cell>
          <cell r="S1275">
            <v>334</v>
          </cell>
          <cell r="T1275" t="str">
            <v>Schlumberger</v>
          </cell>
          <cell r="V1275">
            <v>37410</v>
          </cell>
          <cell r="W1275" t="str">
            <v>A.Budi</v>
          </cell>
          <cell r="AC1275" t="str">
            <v>2002-035</v>
          </cell>
        </row>
        <row r="1276">
          <cell r="A1276">
            <v>1272</v>
          </cell>
          <cell r="B1276" t="str">
            <v>DEVON ENERGY JABUNG LTD.</v>
          </cell>
          <cell r="C1276" t="str">
            <v>SABAR # 1</v>
          </cell>
          <cell r="E1276">
            <v>5304</v>
          </cell>
          <cell r="F1276" t="str">
            <v>MDT OIL</v>
          </cell>
          <cell r="L1276">
            <v>2255.98</v>
          </cell>
          <cell r="N1276">
            <v>37321</v>
          </cell>
          <cell r="Q1276" t="str">
            <v>A Budi</v>
          </cell>
          <cell r="S1276">
            <v>272</v>
          </cell>
          <cell r="T1276" t="str">
            <v>Schlumberger</v>
          </cell>
          <cell r="V1276">
            <v>37410</v>
          </cell>
          <cell r="W1276" t="str">
            <v>A.Budi</v>
          </cell>
          <cell r="AC1276" t="str">
            <v>2002-035</v>
          </cell>
        </row>
        <row r="1277">
          <cell r="A1277">
            <v>1273</v>
          </cell>
          <cell r="B1277" t="str">
            <v>DEVON ENERGY JABUNG LTD.</v>
          </cell>
          <cell r="C1277" t="str">
            <v>SABAR # 1</v>
          </cell>
          <cell r="E1277">
            <v>5312</v>
          </cell>
          <cell r="F1277" t="str">
            <v>MDT OIL</v>
          </cell>
          <cell r="L1277">
            <v>2255.15</v>
          </cell>
          <cell r="N1277">
            <v>37321</v>
          </cell>
          <cell r="Q1277" t="str">
            <v>A Budi</v>
          </cell>
          <cell r="S1277">
            <v>1524</v>
          </cell>
          <cell r="T1277" t="str">
            <v>Schlumberger</v>
          </cell>
          <cell r="V1277">
            <v>37410</v>
          </cell>
          <cell r="W1277" t="str">
            <v>A.Budi</v>
          </cell>
          <cell r="AC1277" t="str">
            <v>2002-035</v>
          </cell>
        </row>
        <row r="1278">
          <cell r="A1278">
            <v>1274</v>
          </cell>
          <cell r="B1278" t="str">
            <v>UNOCAL INDONESIA COMPANY.</v>
          </cell>
          <cell r="C1278" t="str">
            <v>Gendalo - 3</v>
          </cell>
          <cell r="D1278">
            <v>1</v>
          </cell>
          <cell r="F1278" t="str">
            <v>Sep. Oil</v>
          </cell>
          <cell r="J1278">
            <v>37308</v>
          </cell>
          <cell r="K1278">
            <v>0.78819444444444453</v>
          </cell>
          <cell r="L1278">
            <v>480</v>
          </cell>
          <cell r="M1278" t="str">
            <v>28°C</v>
          </cell>
          <cell r="O1278">
            <v>522</v>
          </cell>
          <cell r="P1278">
            <v>74</v>
          </cell>
          <cell r="Q1278" t="str">
            <v>A Budi</v>
          </cell>
          <cell r="S1278" t="str">
            <v>5747 EA</v>
          </cell>
          <cell r="T1278" t="str">
            <v>Schlumberger</v>
          </cell>
          <cell r="U1278" t="str">
            <v>A. Budi</v>
          </cell>
          <cell r="AC1278" t="str">
            <v>2002-036</v>
          </cell>
        </row>
        <row r="1279">
          <cell r="A1279">
            <v>1275</v>
          </cell>
          <cell r="B1279" t="str">
            <v>UNOCAL INDONESIA COMPANY.</v>
          </cell>
          <cell r="C1279" t="str">
            <v>Gendalo - 3</v>
          </cell>
          <cell r="D1279">
            <v>1</v>
          </cell>
          <cell r="F1279" t="str">
            <v>Sep. Oil</v>
          </cell>
          <cell r="J1279">
            <v>37308</v>
          </cell>
          <cell r="K1279">
            <v>0.90277777777777779</v>
          </cell>
          <cell r="L1279">
            <v>470</v>
          </cell>
          <cell r="M1279" t="str">
            <v>27°C</v>
          </cell>
          <cell r="S1279" t="str">
            <v>5951 EA</v>
          </cell>
          <cell r="T1279" t="str">
            <v>Schlumberger</v>
          </cell>
          <cell r="U1279" t="str">
            <v>A. Budi</v>
          </cell>
          <cell r="V1279">
            <v>37261</v>
          </cell>
          <cell r="W1279" t="str">
            <v>Bintang Silaen</v>
          </cell>
          <cell r="AC1279" t="str">
            <v>2002-036</v>
          </cell>
        </row>
        <row r="1280">
          <cell r="A1280">
            <v>1276</v>
          </cell>
          <cell r="B1280" t="str">
            <v>UNOCAL INDONESIA COMPANY.</v>
          </cell>
          <cell r="C1280" t="str">
            <v>Gendalo - 3</v>
          </cell>
          <cell r="D1280">
            <v>1</v>
          </cell>
          <cell r="F1280" t="str">
            <v>Sep. Oil</v>
          </cell>
          <cell r="J1280">
            <v>37308</v>
          </cell>
          <cell r="K1280">
            <v>0.75</v>
          </cell>
          <cell r="L1280">
            <v>480</v>
          </cell>
          <cell r="M1280" t="str">
            <v>28°C</v>
          </cell>
          <cell r="O1280">
            <v>525</v>
          </cell>
          <cell r="P1280">
            <v>74</v>
          </cell>
          <cell r="Q1280" t="str">
            <v>A Budi</v>
          </cell>
          <cell r="S1280" t="str">
            <v>5261 EA</v>
          </cell>
          <cell r="T1280" t="str">
            <v>Schlumberger</v>
          </cell>
          <cell r="U1280" t="str">
            <v>A. Budi</v>
          </cell>
          <cell r="AC1280" t="str">
            <v>2002-036</v>
          </cell>
        </row>
        <row r="1281">
          <cell r="A1281">
            <v>1277</v>
          </cell>
          <cell r="B1281" t="str">
            <v>UNOCAL INDONESIA COMPANY.</v>
          </cell>
          <cell r="C1281" t="str">
            <v>Gendalo - 3</v>
          </cell>
          <cell r="D1281">
            <v>1</v>
          </cell>
          <cell r="F1281" t="str">
            <v>Sep. Oil</v>
          </cell>
          <cell r="J1281">
            <v>37308</v>
          </cell>
          <cell r="K1281">
            <v>0.86805555555555547</v>
          </cell>
          <cell r="L1281">
            <v>480</v>
          </cell>
          <cell r="M1281" t="str">
            <v>27°C</v>
          </cell>
          <cell r="S1281" t="str">
            <v>6137 EA</v>
          </cell>
          <cell r="T1281" t="str">
            <v>Schlumberger</v>
          </cell>
          <cell r="U1281" t="str">
            <v>A. Budi</v>
          </cell>
          <cell r="V1281">
            <v>37261</v>
          </cell>
          <cell r="W1281" t="str">
            <v>Bintang Silaen</v>
          </cell>
          <cell r="AC1281" t="str">
            <v>2002-036</v>
          </cell>
        </row>
        <row r="1282">
          <cell r="A1282">
            <v>1278</v>
          </cell>
          <cell r="B1282" t="str">
            <v>UNOCAL INDONESIA COMPANY.</v>
          </cell>
          <cell r="C1282" t="str">
            <v>Gendalo - 3</v>
          </cell>
          <cell r="D1282">
            <v>1</v>
          </cell>
          <cell r="F1282" t="str">
            <v>Sep. Oil</v>
          </cell>
          <cell r="J1282">
            <v>37309</v>
          </cell>
          <cell r="K1282">
            <v>0.20833333333333334</v>
          </cell>
          <cell r="L1282">
            <v>420</v>
          </cell>
          <cell r="M1282" t="str">
            <v>27°C</v>
          </cell>
          <cell r="S1282" t="str">
            <v>5956 EA</v>
          </cell>
          <cell r="T1282" t="str">
            <v>Schlumberger</v>
          </cell>
          <cell r="U1282" t="str">
            <v>A. Budi</v>
          </cell>
          <cell r="V1282">
            <v>37261</v>
          </cell>
          <cell r="W1282" t="str">
            <v>Bintang Silaen</v>
          </cell>
          <cell r="AC1282" t="str">
            <v>2002-036</v>
          </cell>
        </row>
        <row r="1283">
          <cell r="A1283">
            <v>1279</v>
          </cell>
          <cell r="B1283" t="str">
            <v>UNOCAL INDONESIA COMPANY.</v>
          </cell>
          <cell r="C1283" t="str">
            <v>Gendalo - 3</v>
          </cell>
          <cell r="D1283">
            <v>1</v>
          </cell>
          <cell r="F1283" t="str">
            <v>Sep. Oil</v>
          </cell>
          <cell r="J1283">
            <v>37309</v>
          </cell>
          <cell r="K1283">
            <v>0.17708333333333334</v>
          </cell>
          <cell r="L1283">
            <v>450</v>
          </cell>
          <cell r="M1283" t="str">
            <v>27°C</v>
          </cell>
          <cell r="S1283" t="str">
            <v>6101 EA</v>
          </cell>
          <cell r="T1283" t="str">
            <v>Schlumberger</v>
          </cell>
          <cell r="U1283" t="str">
            <v>A. Budi</v>
          </cell>
          <cell r="V1283">
            <v>37261</v>
          </cell>
          <cell r="W1283" t="str">
            <v>Bintang Silaen</v>
          </cell>
          <cell r="AC1283" t="str">
            <v>2002-036</v>
          </cell>
        </row>
        <row r="1284">
          <cell r="A1284">
            <v>1280</v>
          </cell>
          <cell r="B1284" t="str">
            <v>UNOCAL INDONESIA COMPANY.</v>
          </cell>
          <cell r="C1284" t="str">
            <v>Gendalo - 3</v>
          </cell>
          <cell r="D1284">
            <v>1</v>
          </cell>
          <cell r="F1284" t="str">
            <v>Sep. Oil</v>
          </cell>
          <cell r="J1284">
            <v>37309</v>
          </cell>
          <cell r="K1284">
            <v>4.8611111111111112E-2</v>
          </cell>
          <cell r="L1284">
            <v>440</v>
          </cell>
          <cell r="M1284" t="str">
            <v>28°C</v>
          </cell>
          <cell r="S1284" t="str">
            <v>6348 EA</v>
          </cell>
          <cell r="T1284" t="str">
            <v>Schlumberger</v>
          </cell>
          <cell r="U1284" t="str">
            <v>A. Budi</v>
          </cell>
          <cell r="V1284">
            <v>37261</v>
          </cell>
          <cell r="W1284" t="str">
            <v>Bintang Silaen</v>
          </cell>
          <cell r="AC1284" t="str">
            <v>2002-036</v>
          </cell>
        </row>
        <row r="1285">
          <cell r="A1285">
            <v>1281</v>
          </cell>
          <cell r="B1285" t="str">
            <v>UNOCAL INDONESIA COMPANY.</v>
          </cell>
          <cell r="C1285" t="str">
            <v>Gendalo - 3</v>
          </cell>
          <cell r="D1285">
            <v>1</v>
          </cell>
          <cell r="F1285" t="str">
            <v>Sep. Oil</v>
          </cell>
          <cell r="J1285">
            <v>37308</v>
          </cell>
          <cell r="K1285">
            <v>0.88194444444444453</v>
          </cell>
          <cell r="L1285">
            <v>485</v>
          </cell>
          <cell r="M1285" t="str">
            <v>28°C</v>
          </cell>
          <cell r="S1285" t="str">
            <v>6831 EA</v>
          </cell>
          <cell r="T1285" t="str">
            <v>Schlumberger</v>
          </cell>
          <cell r="U1285" t="str">
            <v>A. Budi</v>
          </cell>
          <cell r="V1285">
            <v>37261</v>
          </cell>
          <cell r="W1285" t="str">
            <v>Bintang Silaen</v>
          </cell>
          <cell r="AC1285" t="str">
            <v>2002-036</v>
          </cell>
        </row>
        <row r="1286">
          <cell r="A1286">
            <v>1282</v>
          </cell>
          <cell r="B1286" t="str">
            <v>UNOCAL INDONESIA COMPANY.</v>
          </cell>
          <cell r="C1286" t="str">
            <v>Gendalo - 3</v>
          </cell>
          <cell r="D1286">
            <v>1</v>
          </cell>
          <cell r="F1286" t="str">
            <v>Sep. Oil</v>
          </cell>
          <cell r="J1286">
            <v>37308</v>
          </cell>
          <cell r="K1286">
            <v>0.92361111111111116</v>
          </cell>
          <cell r="L1286">
            <v>470</v>
          </cell>
          <cell r="M1286" t="str">
            <v>27°C</v>
          </cell>
          <cell r="S1286" t="str">
            <v>5929 EA</v>
          </cell>
          <cell r="T1286" t="str">
            <v>Schlumberger</v>
          </cell>
          <cell r="U1286" t="str">
            <v>A. Budi</v>
          </cell>
          <cell r="V1286">
            <v>37261</v>
          </cell>
          <cell r="W1286" t="str">
            <v>Bintang Silaen</v>
          </cell>
          <cell r="AC1286" t="str">
            <v>2002-036</v>
          </cell>
        </row>
        <row r="1287">
          <cell r="A1287">
            <v>1283</v>
          </cell>
          <cell r="B1287" t="str">
            <v>UNOCAL INDONESIA COMPANY.</v>
          </cell>
          <cell r="C1287" t="str">
            <v>Gendalo - 3</v>
          </cell>
          <cell r="D1287">
            <v>1</v>
          </cell>
          <cell r="F1287" t="str">
            <v>Sep. Oil</v>
          </cell>
          <cell r="J1287">
            <v>37308</v>
          </cell>
          <cell r="K1287">
            <v>0.82638888888888884</v>
          </cell>
          <cell r="L1287">
            <v>480</v>
          </cell>
          <cell r="M1287" t="str">
            <v>28°C</v>
          </cell>
          <cell r="O1287">
            <v>532</v>
          </cell>
          <cell r="P1287">
            <v>74</v>
          </cell>
          <cell r="Q1287" t="str">
            <v>Catur</v>
          </cell>
          <cell r="S1287" t="str">
            <v>4804 EA</v>
          </cell>
          <cell r="T1287" t="str">
            <v>Schlumberger</v>
          </cell>
          <cell r="U1287" t="str">
            <v>A. Budi</v>
          </cell>
          <cell r="AC1287" t="str">
            <v>2002-036</v>
          </cell>
        </row>
        <row r="1288">
          <cell r="A1288">
            <v>1284</v>
          </cell>
          <cell r="B1288" t="str">
            <v>UNOCAL INDONESIA COMPANY.</v>
          </cell>
          <cell r="C1288" t="str">
            <v>Gendalo - 3</v>
          </cell>
          <cell r="D1288">
            <v>1</v>
          </cell>
          <cell r="F1288" t="str">
            <v>Sep. Oil</v>
          </cell>
          <cell r="J1288">
            <v>37309</v>
          </cell>
          <cell r="K1288">
            <v>0.14583333333333334</v>
          </cell>
          <cell r="L1288">
            <v>420</v>
          </cell>
          <cell r="M1288" t="str">
            <v>27°C</v>
          </cell>
          <cell r="S1288" t="str">
            <v>5657 EA</v>
          </cell>
          <cell r="T1288" t="str">
            <v>Schlumberger</v>
          </cell>
          <cell r="U1288" t="str">
            <v>A. Budi</v>
          </cell>
          <cell r="V1288">
            <v>37261</v>
          </cell>
          <cell r="W1288" t="str">
            <v>Bintang Silaen</v>
          </cell>
          <cell r="AC1288" t="str">
            <v>2002-036</v>
          </cell>
        </row>
        <row r="1289">
          <cell r="A1289">
            <v>1285</v>
          </cell>
          <cell r="B1289" t="str">
            <v>UNOCAL INDONESIA COMPANY.</v>
          </cell>
          <cell r="C1289" t="str">
            <v>Gendalo - 3</v>
          </cell>
          <cell r="D1289">
            <v>1</v>
          </cell>
          <cell r="F1289" t="str">
            <v>Sep. Oil</v>
          </cell>
          <cell r="J1289">
            <v>37309</v>
          </cell>
          <cell r="K1289">
            <v>7.2916666666666671E-2</v>
          </cell>
          <cell r="L1289">
            <v>440</v>
          </cell>
          <cell r="M1289" t="str">
            <v>28°C</v>
          </cell>
          <cell r="S1289" t="str">
            <v>5957 EA</v>
          </cell>
          <cell r="T1289" t="str">
            <v>Schlumberger</v>
          </cell>
          <cell r="U1289" t="str">
            <v>A. Budi</v>
          </cell>
          <cell r="V1289">
            <v>37261</v>
          </cell>
          <cell r="W1289" t="str">
            <v>Bintang Silaen</v>
          </cell>
          <cell r="AC1289" t="str">
            <v>2002-036</v>
          </cell>
        </row>
        <row r="1290">
          <cell r="A1290">
            <v>1286</v>
          </cell>
          <cell r="B1290" t="str">
            <v>UNOCAL INDONESIA COMPANY.</v>
          </cell>
          <cell r="C1290" t="str">
            <v>Gendalo - 3</v>
          </cell>
          <cell r="D1290">
            <v>1</v>
          </cell>
          <cell r="F1290" t="str">
            <v>Sep. Oil</v>
          </cell>
          <cell r="J1290">
            <v>37309</v>
          </cell>
          <cell r="K1290">
            <v>2.0833333333333332E-2</v>
          </cell>
          <cell r="L1290">
            <v>410</v>
          </cell>
          <cell r="M1290" t="str">
            <v>28°C</v>
          </cell>
          <cell r="S1290" t="str">
            <v>5744 EA</v>
          </cell>
          <cell r="T1290" t="str">
            <v>Schlumberger</v>
          </cell>
          <cell r="U1290" t="str">
            <v>A. Budi</v>
          </cell>
          <cell r="AC1290" t="str">
            <v>2002-036</v>
          </cell>
        </row>
        <row r="1291">
          <cell r="A1291">
            <v>1287</v>
          </cell>
          <cell r="B1291" t="str">
            <v>UNOCAL INDONESIA COMPANY.</v>
          </cell>
          <cell r="C1291" t="str">
            <v>Gendalo - 3</v>
          </cell>
          <cell r="D1291">
            <v>1</v>
          </cell>
          <cell r="F1291" t="str">
            <v>Sep. Gas</v>
          </cell>
          <cell r="J1291">
            <v>37308</v>
          </cell>
          <cell r="K1291">
            <v>0.75</v>
          </cell>
          <cell r="L1291">
            <v>595</v>
          </cell>
          <cell r="M1291" t="str">
            <v>28°C</v>
          </cell>
          <cell r="O1291">
            <v>550</v>
          </cell>
          <cell r="P1291">
            <v>80</v>
          </cell>
          <cell r="Q1291" t="str">
            <v>Aan Hendriana</v>
          </cell>
          <cell r="S1291" t="str">
            <v>1752 A</v>
          </cell>
          <cell r="T1291" t="str">
            <v>Schlumberger</v>
          </cell>
          <cell r="U1291" t="str">
            <v>A. Budi</v>
          </cell>
          <cell r="AC1291" t="str">
            <v>2002-036</v>
          </cell>
        </row>
        <row r="1292">
          <cell r="A1292">
            <v>1288</v>
          </cell>
          <cell r="B1292" t="str">
            <v>UNOCAL INDONESIA COMPANY.</v>
          </cell>
          <cell r="C1292" t="str">
            <v>Gendalo - 3</v>
          </cell>
          <cell r="D1292">
            <v>1</v>
          </cell>
          <cell r="F1292" t="str">
            <v>Sep. Gas</v>
          </cell>
          <cell r="J1292">
            <v>37308</v>
          </cell>
          <cell r="K1292">
            <v>0.78819444444444453</v>
          </cell>
          <cell r="L1292">
            <v>597</v>
          </cell>
          <cell r="M1292" t="str">
            <v>28°C</v>
          </cell>
          <cell r="O1292">
            <v>595</v>
          </cell>
          <cell r="P1292">
            <v>80</v>
          </cell>
          <cell r="Q1292" t="str">
            <v>Aan Hendriana</v>
          </cell>
          <cell r="S1292" t="str">
            <v>1989 A</v>
          </cell>
          <cell r="T1292" t="str">
            <v>Schlumberger</v>
          </cell>
          <cell r="U1292" t="str">
            <v>A. Budi</v>
          </cell>
          <cell r="AC1292" t="str">
            <v>2002-036</v>
          </cell>
        </row>
        <row r="1293">
          <cell r="A1293">
            <v>1289</v>
          </cell>
          <cell r="B1293" t="str">
            <v>UNOCAL INDONESIA COMPANY.</v>
          </cell>
          <cell r="C1293" t="str">
            <v>Gendalo - 3</v>
          </cell>
          <cell r="D1293">
            <v>1</v>
          </cell>
          <cell r="F1293" t="str">
            <v>Sep. Gas</v>
          </cell>
          <cell r="J1293">
            <v>37308</v>
          </cell>
          <cell r="K1293">
            <v>0.82638888888888884</v>
          </cell>
          <cell r="L1293">
            <v>590</v>
          </cell>
          <cell r="M1293" t="str">
            <v>27°C</v>
          </cell>
          <cell r="O1293">
            <v>580</v>
          </cell>
          <cell r="P1293">
            <v>80</v>
          </cell>
          <cell r="Q1293" t="str">
            <v>Aan Hendriana</v>
          </cell>
          <cell r="S1293" t="str">
            <v>1919 A</v>
          </cell>
          <cell r="T1293" t="str">
            <v>Schlumberger</v>
          </cell>
          <cell r="U1293" t="str">
            <v>A. Budi</v>
          </cell>
          <cell r="AC1293" t="str">
            <v>2002-036</v>
          </cell>
        </row>
        <row r="1294">
          <cell r="A1294">
            <v>1290</v>
          </cell>
          <cell r="B1294" t="str">
            <v>UNOCAL INDONESIA COMPANY.</v>
          </cell>
          <cell r="C1294" t="str">
            <v>Gendalo - 3</v>
          </cell>
          <cell r="D1294">
            <v>1</v>
          </cell>
          <cell r="F1294" t="str">
            <v>Sep. Gas</v>
          </cell>
          <cell r="J1294">
            <v>37309</v>
          </cell>
          <cell r="K1294">
            <v>2.0833333333333332E-2</v>
          </cell>
          <cell r="L1294">
            <v>590</v>
          </cell>
          <cell r="M1294" t="str">
            <v>27°C</v>
          </cell>
          <cell r="O1294">
            <v>590</v>
          </cell>
          <cell r="P1294">
            <v>80</v>
          </cell>
          <cell r="Q1294" t="str">
            <v>Aan Hendriana</v>
          </cell>
          <cell r="S1294" t="str">
            <v>1671 A</v>
          </cell>
          <cell r="T1294" t="str">
            <v>Schlumberger</v>
          </cell>
          <cell r="U1294" t="str">
            <v>A. Budi</v>
          </cell>
          <cell r="AC1294" t="str">
            <v>2002-036</v>
          </cell>
        </row>
        <row r="1295">
          <cell r="A1295">
            <v>1291</v>
          </cell>
          <cell r="B1295" t="str">
            <v>UNOCAL INDONESIA COMPANY.</v>
          </cell>
          <cell r="C1295" t="str">
            <v>Gendalo - 3</v>
          </cell>
          <cell r="D1295">
            <v>1</v>
          </cell>
          <cell r="F1295" t="str">
            <v>Sep. Gas</v>
          </cell>
          <cell r="J1295">
            <v>37309</v>
          </cell>
          <cell r="K1295">
            <v>0.14583333333333334</v>
          </cell>
          <cell r="L1295">
            <v>585</v>
          </cell>
          <cell r="M1295" t="str">
            <v>27°C</v>
          </cell>
          <cell r="S1295" t="str">
            <v>2502 A</v>
          </cell>
          <cell r="T1295" t="str">
            <v>Schlumberger</v>
          </cell>
          <cell r="U1295" t="str">
            <v>A. Budi</v>
          </cell>
          <cell r="V1295">
            <v>37261</v>
          </cell>
          <cell r="W1295" t="str">
            <v>Bintang Silaen</v>
          </cell>
          <cell r="AC1295" t="str">
            <v>2002-036</v>
          </cell>
        </row>
        <row r="1296">
          <cell r="A1296">
            <v>1292</v>
          </cell>
          <cell r="B1296" t="str">
            <v>UNOCAL INDONESIA COMPANY.</v>
          </cell>
          <cell r="C1296" t="str">
            <v>Gendalo - 3</v>
          </cell>
          <cell r="D1296">
            <v>1</v>
          </cell>
          <cell r="F1296" t="str">
            <v>Sep. Gas</v>
          </cell>
          <cell r="J1296">
            <v>37309</v>
          </cell>
          <cell r="K1296">
            <v>0.17361111111111113</v>
          </cell>
          <cell r="L1296">
            <v>585</v>
          </cell>
          <cell r="M1296" t="str">
            <v>27°C</v>
          </cell>
          <cell r="S1296">
            <v>425</v>
          </cell>
          <cell r="T1296" t="str">
            <v>Schlumberger</v>
          </cell>
          <cell r="U1296" t="str">
            <v>A. Budi</v>
          </cell>
          <cell r="V1296">
            <v>37261</v>
          </cell>
          <cell r="W1296" t="str">
            <v>Bintang Silaen</v>
          </cell>
          <cell r="AC1296" t="str">
            <v>2002-036</v>
          </cell>
        </row>
        <row r="1297">
          <cell r="A1297">
            <v>1293</v>
          </cell>
          <cell r="B1297" t="str">
            <v>CONOCO INDONESIA INC.</v>
          </cell>
          <cell r="C1297" t="str">
            <v>Kijing - 3</v>
          </cell>
          <cell r="D1297">
            <v>1</v>
          </cell>
          <cell r="F1297" t="str">
            <v>Sep Gas</v>
          </cell>
          <cell r="H1297" t="str">
            <v>LUXFER</v>
          </cell>
          <cell r="I1297" t="str">
            <v>20 Litres</v>
          </cell>
          <cell r="J1297">
            <v>37321</v>
          </cell>
          <cell r="K1297">
            <v>0.125</v>
          </cell>
          <cell r="L1297">
            <v>290.7</v>
          </cell>
          <cell r="M1297">
            <v>95</v>
          </cell>
          <cell r="N1297">
            <v>37323</v>
          </cell>
          <cell r="O1297">
            <v>320</v>
          </cell>
          <cell r="P1297">
            <v>85</v>
          </cell>
          <cell r="Q1297" t="str">
            <v>A Budi</v>
          </cell>
          <cell r="R1297" t="str">
            <v>-</v>
          </cell>
          <cell r="S1297" t="str">
            <v>3209A</v>
          </cell>
          <cell r="T1297" t="str">
            <v>Halliburton</v>
          </cell>
          <cell r="U1297" t="str">
            <v>A Budi</v>
          </cell>
          <cell r="AB1297" t="str">
            <v>Qg=59.642 mmscf/d, Qo=0 bbl/d</v>
          </cell>
          <cell r="AC1297" t="str">
            <v>2002-037</v>
          </cell>
        </row>
        <row r="1298">
          <cell r="A1298">
            <v>1294</v>
          </cell>
          <cell r="B1298" t="str">
            <v>CONOCO INDONESIA INC.</v>
          </cell>
          <cell r="C1298" t="str">
            <v>Kijing - 3</v>
          </cell>
          <cell r="D1298">
            <v>1</v>
          </cell>
          <cell r="F1298" t="str">
            <v>Sep Gas</v>
          </cell>
          <cell r="H1298" t="str">
            <v>LUXFER</v>
          </cell>
          <cell r="I1298" t="str">
            <v>20 Litres</v>
          </cell>
          <cell r="J1298">
            <v>37321</v>
          </cell>
          <cell r="K1298">
            <v>0.13541666666666666</v>
          </cell>
          <cell r="L1298">
            <v>291</v>
          </cell>
          <cell r="M1298">
            <v>95</v>
          </cell>
          <cell r="N1298">
            <v>37323</v>
          </cell>
          <cell r="O1298">
            <v>321</v>
          </cell>
          <cell r="P1298">
            <v>85</v>
          </cell>
          <cell r="Q1298" t="str">
            <v>A Budi</v>
          </cell>
          <cell r="R1298" t="str">
            <v>-</v>
          </cell>
          <cell r="S1298" t="str">
            <v>5738A</v>
          </cell>
          <cell r="T1298" t="str">
            <v>Halliburton</v>
          </cell>
          <cell r="U1298" t="str">
            <v>A Budi</v>
          </cell>
          <cell r="AB1298" t="str">
            <v>Qg=59.596 mmscf/d, Qo=0 bbl/d</v>
          </cell>
          <cell r="AC1298" t="str">
            <v>2002-037</v>
          </cell>
        </row>
        <row r="1299">
          <cell r="A1299">
            <v>1295</v>
          </cell>
          <cell r="B1299" t="str">
            <v>CONOCO INDONESIA INC.</v>
          </cell>
          <cell r="C1299" t="str">
            <v>Kijing - 3</v>
          </cell>
          <cell r="D1299">
            <v>1</v>
          </cell>
          <cell r="F1299" t="str">
            <v>Sep Gas</v>
          </cell>
          <cell r="H1299" t="str">
            <v>LUXFER</v>
          </cell>
          <cell r="I1299" t="str">
            <v>20 Litres</v>
          </cell>
          <cell r="J1299">
            <v>37321</v>
          </cell>
          <cell r="K1299">
            <v>0.27083333333333331</v>
          </cell>
          <cell r="L1299">
            <v>300.3</v>
          </cell>
          <cell r="M1299">
            <v>94.8</v>
          </cell>
          <cell r="N1299">
            <v>37323</v>
          </cell>
          <cell r="O1299">
            <v>330</v>
          </cell>
          <cell r="P1299">
            <v>85</v>
          </cell>
          <cell r="Q1299" t="str">
            <v>A Budi</v>
          </cell>
          <cell r="R1299" t="str">
            <v>-</v>
          </cell>
          <cell r="S1299" t="str">
            <v>3224A</v>
          </cell>
          <cell r="T1299" t="str">
            <v>Halliburton</v>
          </cell>
          <cell r="U1299" t="str">
            <v>A Budi</v>
          </cell>
          <cell r="AB1299" t="str">
            <v>Qg=60.426 mmscf/d, Qo=0 bbl/d</v>
          </cell>
          <cell r="AC1299" t="str">
            <v>2002-037</v>
          </cell>
        </row>
        <row r="1300">
          <cell r="A1300">
            <v>1296</v>
          </cell>
          <cell r="B1300" t="str">
            <v>CONOCO INDONESIA INC.</v>
          </cell>
          <cell r="C1300" t="str">
            <v>Kijing - 3</v>
          </cell>
          <cell r="D1300">
            <v>1</v>
          </cell>
          <cell r="F1300" t="str">
            <v>Sep Gas</v>
          </cell>
          <cell r="H1300" t="str">
            <v>LUXFER</v>
          </cell>
          <cell r="I1300" t="str">
            <v>20 Litres</v>
          </cell>
          <cell r="J1300">
            <v>37321</v>
          </cell>
          <cell r="K1300">
            <v>0.28125</v>
          </cell>
          <cell r="L1300">
            <v>301.39999999999998</v>
          </cell>
          <cell r="M1300">
            <v>95.3</v>
          </cell>
          <cell r="N1300">
            <v>37323</v>
          </cell>
          <cell r="O1300">
            <v>332</v>
          </cell>
          <cell r="P1300">
            <v>85</v>
          </cell>
          <cell r="Q1300" t="str">
            <v>A Budi</v>
          </cell>
          <cell r="R1300" t="str">
            <v>-</v>
          </cell>
          <cell r="S1300" t="str">
            <v>5710A</v>
          </cell>
          <cell r="T1300" t="str">
            <v>Halliburton</v>
          </cell>
          <cell r="U1300" t="str">
            <v>A Budi</v>
          </cell>
          <cell r="AB1300" t="str">
            <v>Qg=60.521 mmscf/d, Qo=0 bbl/d</v>
          </cell>
          <cell r="AC1300" t="str">
            <v>2002-037</v>
          </cell>
        </row>
        <row r="1301">
          <cell r="A1301">
            <v>1297</v>
          </cell>
          <cell r="B1301" t="str">
            <v>CONOCO INDONESIA INC.</v>
          </cell>
          <cell r="C1301" t="str">
            <v>Kijing - 3</v>
          </cell>
          <cell r="D1301">
            <v>1</v>
          </cell>
          <cell r="F1301" t="str">
            <v>Sep Gas</v>
          </cell>
          <cell r="H1301" t="str">
            <v>LUXFER</v>
          </cell>
          <cell r="I1301" t="str">
            <v>20 Litres</v>
          </cell>
          <cell r="J1301">
            <v>37321</v>
          </cell>
          <cell r="K1301">
            <v>0.36458333333333331</v>
          </cell>
          <cell r="L1301">
            <v>305</v>
          </cell>
          <cell r="M1301">
            <v>98</v>
          </cell>
          <cell r="N1301">
            <v>37323</v>
          </cell>
          <cell r="O1301">
            <v>320</v>
          </cell>
          <cell r="P1301">
            <v>85</v>
          </cell>
          <cell r="Q1301" t="str">
            <v>A Budi</v>
          </cell>
          <cell r="R1301" t="str">
            <v>-</v>
          </cell>
          <cell r="S1301" t="str">
            <v>1418A</v>
          </cell>
          <cell r="T1301" t="str">
            <v>Halliburton</v>
          </cell>
          <cell r="U1301" t="str">
            <v>A Budi</v>
          </cell>
          <cell r="AB1301" t="str">
            <v>Qg=60.454 mmscf/d, Qo=0 bbl/d</v>
          </cell>
          <cell r="AC1301" t="str">
            <v>2002-037</v>
          </cell>
        </row>
        <row r="1302">
          <cell r="A1302">
            <v>1298</v>
          </cell>
          <cell r="B1302" t="str">
            <v>CONOCO INDONESIA INC.</v>
          </cell>
          <cell r="C1302" t="str">
            <v>Kijing - 3</v>
          </cell>
          <cell r="D1302">
            <v>1</v>
          </cell>
          <cell r="F1302" t="str">
            <v>Sep Gas</v>
          </cell>
          <cell r="H1302" t="str">
            <v>LUXFER</v>
          </cell>
          <cell r="I1302" t="str">
            <v>20 Litres</v>
          </cell>
          <cell r="J1302">
            <v>37321</v>
          </cell>
          <cell r="K1302">
            <v>0.375</v>
          </cell>
          <cell r="L1302">
            <v>305.3</v>
          </cell>
          <cell r="M1302">
            <v>97.9</v>
          </cell>
          <cell r="N1302">
            <v>37323</v>
          </cell>
          <cell r="O1302">
            <v>325</v>
          </cell>
          <cell r="P1302">
            <v>85</v>
          </cell>
          <cell r="Q1302" t="str">
            <v>A Budi</v>
          </cell>
          <cell r="R1302" t="str">
            <v>-</v>
          </cell>
          <cell r="S1302" t="str">
            <v>3567A</v>
          </cell>
          <cell r="T1302" t="str">
            <v>Halliburton</v>
          </cell>
          <cell r="U1302" t="str">
            <v>A Budi</v>
          </cell>
          <cell r="AB1302" t="str">
            <v>Qg=60.523 mmscf/d, Qo=0 bbl/d</v>
          </cell>
          <cell r="AC1302" t="str">
            <v>2002-037</v>
          </cell>
        </row>
        <row r="1303">
          <cell r="A1303">
            <v>1299</v>
          </cell>
          <cell r="B1303" t="str">
            <v>CONOCO INDONESIA INC.</v>
          </cell>
          <cell r="C1303" t="str">
            <v>Kijing - 3</v>
          </cell>
          <cell r="D1303">
            <v>1</v>
          </cell>
          <cell r="F1303" t="str">
            <v>Sep Gas</v>
          </cell>
          <cell r="H1303" t="str">
            <v>LUXFER</v>
          </cell>
          <cell r="I1303" t="str">
            <v>20 Litres</v>
          </cell>
          <cell r="J1303">
            <v>37321</v>
          </cell>
          <cell r="K1303">
            <v>0.38541666666666669</v>
          </cell>
          <cell r="L1303">
            <v>305.7</v>
          </cell>
          <cell r="M1303">
            <v>97.3</v>
          </cell>
          <cell r="N1303">
            <v>37323</v>
          </cell>
          <cell r="O1303">
            <v>325</v>
          </cell>
          <cell r="P1303">
            <v>85</v>
          </cell>
          <cell r="Q1303" t="str">
            <v>A Budi</v>
          </cell>
          <cell r="R1303" t="str">
            <v>-</v>
          </cell>
          <cell r="S1303" t="str">
            <v>5575A</v>
          </cell>
          <cell r="T1303" t="str">
            <v>Halliburton</v>
          </cell>
          <cell r="U1303" t="str">
            <v>A Budi</v>
          </cell>
          <cell r="AB1303" t="str">
            <v>Qg=60.585 mmscf/d, Qo=0 bbl/d</v>
          </cell>
          <cell r="AC1303" t="str">
            <v>2002-037</v>
          </cell>
        </row>
        <row r="1304">
          <cell r="A1304">
            <v>1300</v>
          </cell>
          <cell r="B1304" t="str">
            <v>CONOCO INDONESIA INC.</v>
          </cell>
          <cell r="C1304" t="str">
            <v>Kijing - 3</v>
          </cell>
          <cell r="D1304">
            <v>1</v>
          </cell>
          <cell r="F1304" t="str">
            <v>Sep Gas</v>
          </cell>
          <cell r="H1304" t="str">
            <v>LUXFER</v>
          </cell>
          <cell r="I1304" t="str">
            <v>20 Litres</v>
          </cell>
          <cell r="J1304">
            <v>37321</v>
          </cell>
          <cell r="K1304">
            <v>0.43402777777777773</v>
          </cell>
          <cell r="L1304">
            <v>306.5</v>
          </cell>
          <cell r="M1304">
            <v>95.3</v>
          </cell>
          <cell r="N1304">
            <v>37323</v>
          </cell>
          <cell r="O1304">
            <v>329</v>
          </cell>
          <cell r="P1304">
            <v>85</v>
          </cell>
          <cell r="Q1304" t="str">
            <v>A Budi</v>
          </cell>
          <cell r="R1304" t="str">
            <v>-</v>
          </cell>
          <cell r="S1304" t="str">
            <v>1431A</v>
          </cell>
          <cell r="T1304" t="str">
            <v>Halliburton</v>
          </cell>
          <cell r="U1304" t="str">
            <v>A Budi</v>
          </cell>
          <cell r="AB1304" t="str">
            <v>Qg=60.699 mmscf/d, Qo=0 bbl/d</v>
          </cell>
          <cell r="AC1304" t="str">
            <v>2002-037</v>
          </cell>
        </row>
        <row r="1305">
          <cell r="A1305">
            <v>1301</v>
          </cell>
          <cell r="B1305" t="str">
            <v>CONOCO INDONESIA INC.</v>
          </cell>
          <cell r="C1305" t="str">
            <v>Kijing - 3</v>
          </cell>
          <cell r="D1305">
            <v>1</v>
          </cell>
          <cell r="F1305" t="str">
            <v>Sep Gas</v>
          </cell>
          <cell r="H1305" t="str">
            <v>LUXFER</v>
          </cell>
          <cell r="I1305" t="str">
            <v>20 Litres</v>
          </cell>
          <cell r="J1305">
            <v>37321</v>
          </cell>
          <cell r="K1305">
            <v>0.64236111111111105</v>
          </cell>
          <cell r="L1305">
            <v>309.3</v>
          </cell>
          <cell r="M1305">
            <v>96.4</v>
          </cell>
          <cell r="N1305">
            <v>37323</v>
          </cell>
          <cell r="O1305">
            <v>230</v>
          </cell>
          <cell r="P1305">
            <v>85</v>
          </cell>
          <cell r="Q1305" t="str">
            <v>A Budi</v>
          </cell>
          <cell r="R1305" t="str">
            <v>-</v>
          </cell>
          <cell r="S1305" t="str">
            <v>212 A</v>
          </cell>
          <cell r="T1305" t="str">
            <v>Halliburton</v>
          </cell>
          <cell r="U1305" t="str">
            <v>A Budi</v>
          </cell>
          <cell r="AB1305" t="str">
            <v>Qg=61.263 mmscf/d, Qo=0 bbl/d</v>
          </cell>
          <cell r="AC1305" t="str">
            <v>2002-037</v>
          </cell>
        </row>
        <row r="1306">
          <cell r="A1306">
            <v>1302</v>
          </cell>
          <cell r="B1306" t="str">
            <v>GULF RESOURCES (GRISSIK) LTD.</v>
          </cell>
          <cell r="C1306" t="str">
            <v>CGP Propane Store</v>
          </cell>
          <cell r="F1306" t="str">
            <v>Sep Gas</v>
          </cell>
          <cell r="G1306" t="str">
            <v>CL-0109</v>
          </cell>
          <cell r="J1306" t="str">
            <v>March 8. 2002</v>
          </cell>
          <cell r="K1306">
            <v>0.3125</v>
          </cell>
          <cell r="L1306">
            <v>125</v>
          </cell>
          <cell r="M1306">
            <v>62</v>
          </cell>
          <cell r="N1306">
            <v>37327</v>
          </cell>
          <cell r="Q1306" t="str">
            <v>A Budi</v>
          </cell>
          <cell r="R1306" t="str">
            <v>-</v>
          </cell>
          <cell r="S1306" t="str">
            <v>-</v>
          </cell>
          <cell r="T1306" t="str">
            <v>-</v>
          </cell>
          <cell r="U1306" t="str">
            <v>-</v>
          </cell>
          <cell r="AC1306" t="str">
            <v>2002-038</v>
          </cell>
        </row>
        <row r="1307">
          <cell r="A1307">
            <v>1303</v>
          </cell>
          <cell r="B1307" t="str">
            <v>GULF RESOURCES (GRISSIK) LTD.</v>
          </cell>
          <cell r="C1307" t="str">
            <v>CGP Propane Store</v>
          </cell>
          <cell r="F1307" t="str">
            <v>Sep Gas</v>
          </cell>
          <cell r="G1307" t="str">
            <v>B-110</v>
          </cell>
          <cell r="N1307">
            <v>37327</v>
          </cell>
          <cell r="Q1307" t="str">
            <v>A Budi</v>
          </cell>
          <cell r="R1307" t="str">
            <v>-</v>
          </cell>
          <cell r="S1307" t="str">
            <v>-</v>
          </cell>
          <cell r="T1307" t="str">
            <v>-</v>
          </cell>
          <cell r="U1307" t="str">
            <v>-</v>
          </cell>
          <cell r="AC1307" t="str">
            <v>2002-038</v>
          </cell>
        </row>
        <row r="1308">
          <cell r="A1308">
            <v>1304</v>
          </cell>
          <cell r="B1308" t="str">
            <v>KODECO ENERGY COMPANY LTD.</v>
          </cell>
          <cell r="C1308" t="str">
            <v>KE-39-1</v>
          </cell>
          <cell r="F1308" t="str">
            <v>BHS Water</v>
          </cell>
          <cell r="G1308" t="str">
            <v>AQUA BOTTLES</v>
          </cell>
          <cell r="N1308">
            <v>37333</v>
          </cell>
          <cell r="O1308">
            <v>0</v>
          </cell>
          <cell r="P1308">
            <v>98</v>
          </cell>
          <cell r="Q1308" t="str">
            <v>Supriyanto</v>
          </cell>
          <cell r="R1308">
            <v>37330</v>
          </cell>
          <cell r="S1308" t="str">
            <v>RFS AB-1185</v>
          </cell>
          <cell r="T1308" t="str">
            <v>Schlumberger</v>
          </cell>
          <cell r="U1308" t="str">
            <v>Supriyanto</v>
          </cell>
          <cell r="AC1308" t="str">
            <v>2002-039</v>
          </cell>
        </row>
        <row r="1309">
          <cell r="A1309">
            <v>1305</v>
          </cell>
          <cell r="B1309" t="str">
            <v>KODECO ENERGY COMPANY LTD.</v>
          </cell>
          <cell r="C1309" t="str">
            <v>KE-39-1</v>
          </cell>
          <cell r="F1309" t="str">
            <v>BHS Water</v>
          </cell>
          <cell r="G1309" t="str">
            <v>AQUA BOTTLES</v>
          </cell>
          <cell r="N1309">
            <v>37333</v>
          </cell>
          <cell r="O1309">
            <v>0</v>
          </cell>
          <cell r="P1309">
            <v>98</v>
          </cell>
          <cell r="Q1309" t="str">
            <v>Supriyanto</v>
          </cell>
          <cell r="R1309">
            <v>37330</v>
          </cell>
          <cell r="S1309" t="str">
            <v>RFS AB-1099</v>
          </cell>
          <cell r="T1309" t="str">
            <v>Schlumberger</v>
          </cell>
          <cell r="U1309" t="str">
            <v>Supriyanto</v>
          </cell>
          <cell r="AC1309" t="str">
            <v>2002-039</v>
          </cell>
        </row>
        <row r="1310">
          <cell r="A1310">
            <v>1306</v>
          </cell>
          <cell r="B1310" t="str">
            <v>BP. WEST JAVA</v>
          </cell>
          <cell r="C1310" t="str">
            <v>JJA - 1</v>
          </cell>
          <cell r="F1310" t="str">
            <v>RDT</v>
          </cell>
          <cell r="N1310">
            <v>37329</v>
          </cell>
          <cell r="Q1310" t="str">
            <v>A Budi</v>
          </cell>
          <cell r="R1310" t="str">
            <v>-</v>
          </cell>
          <cell r="S1310">
            <v>71</v>
          </cell>
          <cell r="T1310" t="str">
            <v>Halliburton</v>
          </cell>
          <cell r="U1310" t="str">
            <v>A Budi</v>
          </cell>
          <cell r="V1310" t="str">
            <v>20/03/02</v>
          </cell>
          <cell r="W1310" t="str">
            <v>A.Budi</v>
          </cell>
          <cell r="AC1310" t="str">
            <v>2002-040</v>
          </cell>
        </row>
        <row r="1311">
          <cell r="A1311">
            <v>1307</v>
          </cell>
          <cell r="B1311" t="str">
            <v>PT. ALSTOM POWER ENERGY SYSTEMS INDONESIA.</v>
          </cell>
          <cell r="C1311" t="str">
            <v>CC LAB SAMPLE</v>
          </cell>
          <cell r="F1311" t="str">
            <v>Gas Sample</v>
          </cell>
          <cell r="J1311">
            <v>37326</v>
          </cell>
          <cell r="K1311">
            <v>0.5</v>
          </cell>
          <cell r="L1311" t="str">
            <v>28 Bar</v>
          </cell>
          <cell r="M1311" t="str">
            <v>25°C</v>
          </cell>
          <cell r="N1311">
            <v>37333</v>
          </cell>
          <cell r="O1311">
            <v>355</v>
          </cell>
          <cell r="P1311">
            <v>75</v>
          </cell>
          <cell r="Q1311" t="str">
            <v>Aan Hendriana</v>
          </cell>
          <cell r="S1311" t="str">
            <v>CSXL 79010241.</v>
          </cell>
          <cell r="T1311" t="str">
            <v>Client</v>
          </cell>
          <cell r="V1311" t="str">
            <v>RETURN /07/05/02</v>
          </cell>
          <cell r="W1311" t="str">
            <v>A.Budi</v>
          </cell>
          <cell r="AA1311" t="str">
            <v>GC ROOM</v>
          </cell>
          <cell r="AC1311" t="str">
            <v>2002-041</v>
          </cell>
        </row>
        <row r="1312">
          <cell r="A1312">
            <v>1308</v>
          </cell>
          <cell r="B1312" t="str">
            <v>PT. ALSTOM POWER ENERGY SYSTEMS INDONESIA.</v>
          </cell>
          <cell r="C1312" t="str">
            <v xml:space="preserve"> HEAT RATE SAMPLE</v>
          </cell>
          <cell r="F1312" t="str">
            <v>Gas Sample</v>
          </cell>
          <cell r="J1312">
            <v>37353</v>
          </cell>
          <cell r="K1312">
            <v>0.92152777777777783</v>
          </cell>
          <cell r="L1312" t="str">
            <v>27 Bar</v>
          </cell>
          <cell r="M1312" t="str">
            <v>23 C</v>
          </cell>
          <cell r="N1312">
            <v>37361</v>
          </cell>
          <cell r="S1312" t="str">
            <v>AA0238</v>
          </cell>
          <cell r="T1312" t="str">
            <v>Client</v>
          </cell>
          <cell r="V1312" t="str">
            <v>RETURN/07/05/02</v>
          </cell>
          <cell r="W1312" t="str">
            <v>A.Budi</v>
          </cell>
          <cell r="AB1312" t="str">
            <v>3rd Received</v>
          </cell>
          <cell r="AC1312" t="str">
            <v>2002-041</v>
          </cell>
        </row>
        <row r="1313">
          <cell r="A1313">
            <v>1309</v>
          </cell>
          <cell r="B1313" t="str">
            <v>PT. ALSTOM POWER ENERGY SYSTEMS INDONESIA.</v>
          </cell>
          <cell r="C1313" t="str">
            <v xml:space="preserve"> HEAT RATE SAMPLE</v>
          </cell>
          <cell r="F1313" t="str">
            <v>Gas Sample</v>
          </cell>
          <cell r="J1313">
            <v>37353</v>
          </cell>
          <cell r="K1313">
            <v>0.86805555555555547</v>
          </cell>
          <cell r="L1313" t="str">
            <v>27 Bar</v>
          </cell>
          <cell r="M1313" t="str">
            <v>23 C</v>
          </cell>
          <cell r="N1313">
            <v>37361</v>
          </cell>
          <cell r="S1313" t="str">
            <v>AA0321</v>
          </cell>
          <cell r="T1313" t="str">
            <v>Client</v>
          </cell>
          <cell r="V1313" t="str">
            <v>RETURN/07/05/02</v>
          </cell>
          <cell r="W1313" t="str">
            <v>A.Budi</v>
          </cell>
          <cell r="AB1313" t="str">
            <v>3rd Received</v>
          </cell>
          <cell r="AC1313" t="str">
            <v>2002-041</v>
          </cell>
        </row>
        <row r="1314">
          <cell r="A1314">
            <v>1310</v>
          </cell>
          <cell r="B1314" t="str">
            <v>BP INDONESIA</v>
          </cell>
          <cell r="C1314" t="str">
            <v>Lower Chamber</v>
          </cell>
          <cell r="F1314" t="str">
            <v>Sep Liq</v>
          </cell>
          <cell r="J1314">
            <v>37329</v>
          </cell>
          <cell r="L1314">
            <v>60</v>
          </cell>
          <cell r="M1314">
            <v>90</v>
          </cell>
          <cell r="N1314">
            <v>37335</v>
          </cell>
          <cell r="Q1314" t="str">
            <v>A Budi</v>
          </cell>
          <cell r="S1314" t="str">
            <v>MB Unit (Lower)</v>
          </cell>
          <cell r="T1314" t="str">
            <v>Client</v>
          </cell>
          <cell r="X1314" t="str">
            <v>returned ?</v>
          </cell>
          <cell r="AB1314" t="str">
            <v>Shrinkage Job</v>
          </cell>
          <cell r="AC1314" t="str">
            <v>2002-042</v>
          </cell>
        </row>
        <row r="1315">
          <cell r="A1315">
            <v>1311</v>
          </cell>
          <cell r="B1315" t="str">
            <v>BP INDONESIA</v>
          </cell>
          <cell r="C1315" t="str">
            <v>Upper Chamber</v>
          </cell>
          <cell r="F1315" t="str">
            <v>Sep Liq</v>
          </cell>
          <cell r="J1315">
            <v>37329</v>
          </cell>
          <cell r="L1315">
            <v>60</v>
          </cell>
          <cell r="M1315">
            <v>90</v>
          </cell>
          <cell r="N1315">
            <v>37335</v>
          </cell>
          <cell r="Q1315" t="str">
            <v>A Budi</v>
          </cell>
          <cell r="S1315" t="str">
            <v>MB Unit (Upper)</v>
          </cell>
          <cell r="T1315" t="str">
            <v>Client</v>
          </cell>
          <cell r="X1315" t="str">
            <v>returned ?</v>
          </cell>
          <cell r="AB1315" t="str">
            <v>Shrinkage Job</v>
          </cell>
          <cell r="AC1315" t="str">
            <v>2002-042</v>
          </cell>
        </row>
        <row r="1316">
          <cell r="A1316">
            <v>1312</v>
          </cell>
          <cell r="B1316" t="str">
            <v>GULF RESOURCES (RAMBA) LTD.</v>
          </cell>
          <cell r="C1316" t="str">
            <v>Gegerkalog # 3</v>
          </cell>
          <cell r="F1316" t="str">
            <v>Sep Gas</v>
          </cell>
          <cell r="J1316">
            <v>37334</v>
          </cell>
          <cell r="K1316" t="str">
            <v>6:12-6:30</v>
          </cell>
          <cell r="L1316" t="str">
            <v>860 Psia</v>
          </cell>
          <cell r="M1316">
            <v>78</v>
          </cell>
          <cell r="N1316">
            <v>37337</v>
          </cell>
          <cell r="O1316">
            <v>810</v>
          </cell>
          <cell r="P1316">
            <v>120</v>
          </cell>
          <cell r="Q1316" t="str">
            <v>A Budi</v>
          </cell>
          <cell r="S1316" t="str">
            <v>A-14292</v>
          </cell>
          <cell r="T1316" t="str">
            <v>Geoservices</v>
          </cell>
          <cell r="AC1316" t="str">
            <v>2002-043</v>
          </cell>
        </row>
        <row r="1317">
          <cell r="A1317">
            <v>1313</v>
          </cell>
          <cell r="B1317" t="str">
            <v>GULF RESOURCES (RAMBA) LTD.</v>
          </cell>
          <cell r="C1317" t="str">
            <v>Gegerkalog # 3</v>
          </cell>
          <cell r="F1317" t="str">
            <v>Sep Gas</v>
          </cell>
          <cell r="J1317">
            <v>37334</v>
          </cell>
          <cell r="K1317" t="str">
            <v>6:33-6:55</v>
          </cell>
          <cell r="L1317" t="str">
            <v>850 Psia</v>
          </cell>
          <cell r="M1317">
            <v>78</v>
          </cell>
          <cell r="N1317">
            <v>37337</v>
          </cell>
          <cell r="O1317">
            <v>790</v>
          </cell>
          <cell r="P1317">
            <v>120</v>
          </cell>
          <cell r="Q1317" t="str">
            <v>A Budi</v>
          </cell>
          <cell r="S1317" t="str">
            <v>A-14295</v>
          </cell>
          <cell r="T1317" t="str">
            <v>Geoservices</v>
          </cell>
          <cell r="AC1317" t="str">
            <v>2002-043</v>
          </cell>
        </row>
        <row r="1318">
          <cell r="A1318">
            <v>1314</v>
          </cell>
          <cell r="B1318" t="str">
            <v>UNOCAL INDONESIA COMPANY.</v>
          </cell>
          <cell r="C1318" t="str">
            <v>Ranggas Utara # 1</v>
          </cell>
          <cell r="E1318">
            <v>9656</v>
          </cell>
          <cell r="F1318" t="str">
            <v>BHS Fluid</v>
          </cell>
          <cell r="J1318">
            <v>37323</v>
          </cell>
          <cell r="K1318">
            <v>0.20833333333333334</v>
          </cell>
          <cell r="L1318">
            <v>4688</v>
          </cell>
          <cell r="N1318">
            <v>37337</v>
          </cell>
          <cell r="Q1318" t="str">
            <v>A Budi</v>
          </cell>
          <cell r="S1318">
            <v>1479</v>
          </cell>
          <cell r="T1318" t="str">
            <v>Schlumberger</v>
          </cell>
          <cell r="AC1318" t="str">
            <v>2002-044</v>
          </cell>
        </row>
        <row r="1319">
          <cell r="A1319">
            <v>1315</v>
          </cell>
          <cell r="B1319" t="str">
            <v>GULF RESOURCES (KAKAP) LTD.</v>
          </cell>
          <cell r="C1319" t="str">
            <v>KF. Platform</v>
          </cell>
          <cell r="F1319" t="str">
            <v>Cold Sep</v>
          </cell>
          <cell r="G1319" t="str">
            <v>GPTC-0104</v>
          </cell>
          <cell r="H1319" t="str">
            <v>500 cc</v>
          </cell>
          <cell r="I1319" t="str">
            <v>1800 Psi</v>
          </cell>
          <cell r="J1319">
            <v>37323</v>
          </cell>
          <cell r="K1319">
            <v>0.70833333333333337</v>
          </cell>
          <cell r="L1319" t="str">
            <v>700 Psi</v>
          </cell>
          <cell r="M1319">
            <v>65</v>
          </cell>
          <cell r="N1319">
            <v>37337</v>
          </cell>
          <cell r="Q1319" t="str">
            <v>A Budi</v>
          </cell>
          <cell r="X1319">
            <v>37354</v>
          </cell>
          <cell r="Y1319" t="str">
            <v>Budi</v>
          </cell>
          <cell r="Z1319" t="str">
            <v>Ign Drijarkoroseno</v>
          </cell>
          <cell r="AC1319" t="str">
            <v>2002-045</v>
          </cell>
        </row>
        <row r="1320">
          <cell r="A1320">
            <v>1316</v>
          </cell>
          <cell r="B1320" t="str">
            <v>GULF RESOURCES (KAKAP) LTD.</v>
          </cell>
          <cell r="C1320" t="str">
            <v>KF. Platform</v>
          </cell>
          <cell r="F1320" t="str">
            <v>Cold Sep</v>
          </cell>
          <cell r="G1320" t="str">
            <v>GPTC-010</v>
          </cell>
          <cell r="H1320" t="str">
            <v>500 cc</v>
          </cell>
          <cell r="I1320" t="str">
            <v>1800 Psi</v>
          </cell>
          <cell r="J1320">
            <v>37323</v>
          </cell>
          <cell r="K1320">
            <v>0.70833333333333337</v>
          </cell>
          <cell r="L1320" t="str">
            <v>700 Psi</v>
          </cell>
          <cell r="M1320">
            <v>65</v>
          </cell>
          <cell r="N1320">
            <v>37337</v>
          </cell>
          <cell r="Q1320" t="str">
            <v>A Budi</v>
          </cell>
          <cell r="X1320">
            <v>37354</v>
          </cell>
          <cell r="Y1320" t="str">
            <v>Budi</v>
          </cell>
          <cell r="Z1320" t="str">
            <v>Ign Drijarkoroseno</v>
          </cell>
          <cell r="AC1320" t="str">
            <v>2002-045</v>
          </cell>
        </row>
        <row r="1321">
          <cell r="A1321">
            <v>1317</v>
          </cell>
          <cell r="B1321" t="str">
            <v>GULF RESOURCES (KAKAP) LTD.</v>
          </cell>
          <cell r="C1321" t="str">
            <v>KF. Platform</v>
          </cell>
          <cell r="F1321" t="str">
            <v>KRA Gas Sep</v>
          </cell>
          <cell r="G1321" t="str">
            <v>CLI-0042</v>
          </cell>
          <cell r="H1321" t="str">
            <v>500 cc</v>
          </cell>
          <cell r="I1321" t="str">
            <v>1800 Psi</v>
          </cell>
          <cell r="J1321">
            <v>37323</v>
          </cell>
          <cell r="K1321">
            <v>0.58333333333333337</v>
          </cell>
          <cell r="L1321" t="str">
            <v>900 Psi</v>
          </cell>
          <cell r="N1321">
            <v>37337</v>
          </cell>
          <cell r="Q1321" t="str">
            <v>A Budi</v>
          </cell>
          <cell r="X1321">
            <v>37354</v>
          </cell>
          <cell r="Y1321" t="str">
            <v>Budi</v>
          </cell>
          <cell r="Z1321" t="str">
            <v>Ign Drijarkoroseno</v>
          </cell>
          <cell r="AC1321" t="str">
            <v>2002-045</v>
          </cell>
        </row>
        <row r="1322">
          <cell r="A1322">
            <v>1318</v>
          </cell>
          <cell r="B1322" t="str">
            <v>GULF RESOURCES (KAKAP) LTD.</v>
          </cell>
          <cell r="C1322" t="str">
            <v>KF. Platform</v>
          </cell>
          <cell r="F1322" t="str">
            <v>KH Gas Sep</v>
          </cell>
          <cell r="G1322" t="str">
            <v>CLI B-139</v>
          </cell>
          <cell r="H1322" t="str">
            <v>500 cc</v>
          </cell>
          <cell r="I1322" t="str">
            <v>1800 Psi</v>
          </cell>
          <cell r="J1322">
            <v>37323</v>
          </cell>
          <cell r="K1322">
            <v>0.67361111111111116</v>
          </cell>
          <cell r="L1322" t="str">
            <v>657 Psi</v>
          </cell>
          <cell r="M1322">
            <v>80</v>
          </cell>
          <cell r="N1322">
            <v>37337</v>
          </cell>
          <cell r="Q1322" t="str">
            <v>A Budi</v>
          </cell>
          <cell r="X1322">
            <v>37354</v>
          </cell>
          <cell r="Y1322" t="str">
            <v>Budi</v>
          </cell>
          <cell r="Z1322" t="str">
            <v>Ign Drijarkoroseno</v>
          </cell>
          <cell r="AC1322" t="str">
            <v>2002-045</v>
          </cell>
        </row>
        <row r="1323">
          <cell r="A1323">
            <v>1319</v>
          </cell>
          <cell r="B1323" t="str">
            <v>GULF RESOURCES (KAKAP) LTD.</v>
          </cell>
          <cell r="C1323" t="str">
            <v>KF. Platform</v>
          </cell>
          <cell r="F1323" t="str">
            <v>KH Gas Sep</v>
          </cell>
          <cell r="G1323" t="str">
            <v>CLI-0037</v>
          </cell>
          <cell r="H1323" t="str">
            <v>500 cc</v>
          </cell>
          <cell r="I1323" t="str">
            <v>1800 Psi</v>
          </cell>
          <cell r="J1323">
            <v>37323</v>
          </cell>
          <cell r="K1323" t="str">
            <v>16 ; 00</v>
          </cell>
          <cell r="L1323" t="str">
            <v>660 Psi</v>
          </cell>
          <cell r="M1323">
            <v>80</v>
          </cell>
          <cell r="N1323">
            <v>37337</v>
          </cell>
          <cell r="Q1323" t="str">
            <v>A Budi</v>
          </cell>
          <cell r="X1323">
            <v>37354</v>
          </cell>
          <cell r="Y1323" t="str">
            <v>Budi</v>
          </cell>
          <cell r="Z1323" t="str">
            <v>Ign Drijarkoroseno</v>
          </cell>
          <cell r="AC1323" t="str">
            <v>2002-045</v>
          </cell>
        </row>
        <row r="1324">
          <cell r="A1324">
            <v>1320</v>
          </cell>
          <cell r="B1324" t="str">
            <v>GULF RESOURCES (KAKAP) LTD.</v>
          </cell>
          <cell r="C1324" t="str">
            <v>KF. Platform</v>
          </cell>
          <cell r="F1324" t="str">
            <v>Sales Gas</v>
          </cell>
          <cell r="G1324">
            <v>5018</v>
          </cell>
          <cell r="H1324" t="str">
            <v>710 cc</v>
          </cell>
          <cell r="I1324" t="str">
            <v>1800 Psi</v>
          </cell>
          <cell r="J1324">
            <v>37322</v>
          </cell>
          <cell r="K1324">
            <v>0.5625</v>
          </cell>
          <cell r="L1324" t="str">
            <v>1300 Psi</v>
          </cell>
          <cell r="M1324">
            <v>97</v>
          </cell>
          <cell r="N1324">
            <v>37337</v>
          </cell>
          <cell r="Q1324" t="str">
            <v>A Budi</v>
          </cell>
          <cell r="X1324">
            <v>37354</v>
          </cell>
          <cell r="Y1324" t="str">
            <v>Budi</v>
          </cell>
          <cell r="Z1324" t="str">
            <v>Ign Drijarkoroseno</v>
          </cell>
          <cell r="AC1324" t="str">
            <v>2002-045</v>
          </cell>
        </row>
        <row r="1325">
          <cell r="A1325">
            <v>1321</v>
          </cell>
          <cell r="B1325" t="str">
            <v>GULF RESOURCES (KAKAP) LTD.</v>
          </cell>
          <cell r="C1325" t="str">
            <v>KF. Platform</v>
          </cell>
          <cell r="F1325" t="str">
            <v>KF Sales Gas</v>
          </cell>
          <cell r="G1325">
            <v>5020</v>
          </cell>
          <cell r="H1325" t="str">
            <v>710 cc</v>
          </cell>
          <cell r="I1325" t="str">
            <v>1800 Psi</v>
          </cell>
          <cell r="J1325">
            <v>37322</v>
          </cell>
          <cell r="K1325">
            <v>0.58333333333333337</v>
          </cell>
          <cell r="L1325" t="str">
            <v>1300 Psi</v>
          </cell>
          <cell r="M1325">
            <v>97</v>
          </cell>
          <cell r="N1325">
            <v>37337</v>
          </cell>
          <cell r="Q1325" t="str">
            <v>A Budi</v>
          </cell>
          <cell r="X1325">
            <v>37354</v>
          </cell>
          <cell r="Y1325" t="str">
            <v>Budi</v>
          </cell>
          <cell r="Z1325" t="str">
            <v>Ign Drijarkoroseno</v>
          </cell>
          <cell r="AC1325" t="str">
            <v>2002-045</v>
          </cell>
        </row>
        <row r="1326">
          <cell r="A1326">
            <v>1322</v>
          </cell>
          <cell r="B1326" t="str">
            <v>KODECO ENERGY COMPANY LTD.</v>
          </cell>
          <cell r="C1326" t="str">
            <v>KE 39 - 1</v>
          </cell>
          <cell r="D1326">
            <v>1</v>
          </cell>
          <cell r="E1326" t="str">
            <v>4108-4140</v>
          </cell>
          <cell r="F1326" t="str">
            <v>Sep Gas</v>
          </cell>
          <cell r="G1326" t="str">
            <v>1701-A</v>
          </cell>
          <cell r="H1326" t="str">
            <v>Luxter</v>
          </cell>
          <cell r="I1326" t="str">
            <v>20 LITER</v>
          </cell>
          <cell r="J1326">
            <v>37332</v>
          </cell>
          <cell r="K1326" t="str">
            <v>00:15 -00:30</v>
          </cell>
          <cell r="L1326">
            <v>70</v>
          </cell>
          <cell r="M1326">
            <v>99</v>
          </cell>
          <cell r="N1326">
            <v>37341</v>
          </cell>
          <cell r="O1326">
            <v>85</v>
          </cell>
          <cell r="P1326">
            <v>120</v>
          </cell>
          <cell r="Q1326" t="str">
            <v>A Budi</v>
          </cell>
          <cell r="R1326" t="str">
            <v>-</v>
          </cell>
          <cell r="S1326" t="str">
            <v>-</v>
          </cell>
          <cell r="T1326" t="str">
            <v>Corelab</v>
          </cell>
          <cell r="U1326" t="str">
            <v>-</v>
          </cell>
          <cell r="AC1326" t="str">
            <v>2002-046</v>
          </cell>
        </row>
        <row r="1327">
          <cell r="A1327">
            <v>1323</v>
          </cell>
          <cell r="B1327" t="str">
            <v>KODECO ENERGY COMPANY LTD.</v>
          </cell>
          <cell r="C1327" t="str">
            <v>KE 39 - 1</v>
          </cell>
          <cell r="D1327">
            <v>1</v>
          </cell>
          <cell r="E1327" t="str">
            <v>4108-4140</v>
          </cell>
          <cell r="F1327" t="str">
            <v>Sep Oil</v>
          </cell>
          <cell r="G1327" t="str">
            <v>79A2800</v>
          </cell>
          <cell r="H1327" t="str">
            <v>Hoke</v>
          </cell>
          <cell r="I1327" t="str">
            <v>1000 CC</v>
          </cell>
          <cell r="J1327">
            <v>37332</v>
          </cell>
          <cell r="K1327" t="str">
            <v>00:15 -00:30</v>
          </cell>
          <cell r="L1327">
            <v>70</v>
          </cell>
          <cell r="M1327">
            <v>99</v>
          </cell>
          <cell r="N1327">
            <v>37341</v>
          </cell>
          <cell r="O1327">
            <v>189</v>
          </cell>
          <cell r="P1327">
            <v>74</v>
          </cell>
          <cell r="Q1327" t="str">
            <v>A Budi</v>
          </cell>
          <cell r="R1327" t="str">
            <v>-</v>
          </cell>
          <cell r="S1327" t="str">
            <v>-</v>
          </cell>
          <cell r="T1327" t="str">
            <v>Corelab</v>
          </cell>
          <cell r="U1327" t="str">
            <v>-</v>
          </cell>
          <cell r="AC1327" t="str">
            <v>2002-046</v>
          </cell>
        </row>
        <row r="1328">
          <cell r="A1328">
            <v>1324</v>
          </cell>
          <cell r="B1328" t="str">
            <v>KODECO ENERGY COMPANY LTD.</v>
          </cell>
          <cell r="C1328" t="str">
            <v>KE 39 - 1</v>
          </cell>
          <cell r="D1328">
            <v>1</v>
          </cell>
          <cell r="E1328" t="str">
            <v>4108-4140</v>
          </cell>
          <cell r="F1328" t="str">
            <v>Sep Gas</v>
          </cell>
          <cell r="G1328" t="str">
            <v>381-A</v>
          </cell>
          <cell r="H1328" t="str">
            <v>Luxter</v>
          </cell>
          <cell r="I1328" t="str">
            <v>20 LITER</v>
          </cell>
          <cell r="J1328">
            <v>37332</v>
          </cell>
          <cell r="K1328" t="str">
            <v>00:15 - 00:30</v>
          </cell>
          <cell r="L1328">
            <v>70</v>
          </cell>
          <cell r="M1328">
            <v>99</v>
          </cell>
          <cell r="N1328">
            <v>37341</v>
          </cell>
          <cell r="O1328">
            <v>85</v>
          </cell>
          <cell r="P1328">
            <v>120</v>
          </cell>
          <cell r="Q1328" t="str">
            <v>A Budi</v>
          </cell>
          <cell r="R1328" t="str">
            <v>-</v>
          </cell>
          <cell r="S1328" t="str">
            <v>-</v>
          </cell>
          <cell r="T1328" t="str">
            <v>Corelab</v>
          </cell>
          <cell r="U1328" t="str">
            <v>-</v>
          </cell>
          <cell r="AC1328" t="str">
            <v>2002-046</v>
          </cell>
        </row>
        <row r="1329">
          <cell r="A1329">
            <v>1325</v>
          </cell>
          <cell r="B1329" t="str">
            <v>KODECO ENERGY COMPANY LTD.</v>
          </cell>
          <cell r="C1329" t="str">
            <v>KE 39 - 1</v>
          </cell>
          <cell r="D1329">
            <v>1</v>
          </cell>
          <cell r="E1329" t="str">
            <v>4108-4140</v>
          </cell>
          <cell r="F1329" t="str">
            <v>Sep Liq</v>
          </cell>
          <cell r="G1329" t="str">
            <v>79A2725</v>
          </cell>
          <cell r="H1329" t="str">
            <v>Hoke</v>
          </cell>
          <cell r="I1329" t="str">
            <v>1000 CC</v>
          </cell>
          <cell r="J1329">
            <v>37332</v>
          </cell>
          <cell r="K1329" t="str">
            <v>00:45 - 01:00</v>
          </cell>
          <cell r="L1329">
            <v>70</v>
          </cell>
          <cell r="M1329">
            <v>99</v>
          </cell>
          <cell r="N1329">
            <v>37341</v>
          </cell>
          <cell r="O1329">
            <v>167</v>
          </cell>
          <cell r="P1329">
            <v>74</v>
          </cell>
          <cell r="Q1329" t="str">
            <v>A Budi</v>
          </cell>
          <cell r="R1329" t="str">
            <v>-</v>
          </cell>
          <cell r="S1329" t="str">
            <v>-</v>
          </cell>
          <cell r="T1329" t="str">
            <v>Corelab</v>
          </cell>
          <cell r="U1329" t="str">
            <v>-</v>
          </cell>
          <cell r="AC1329" t="str">
            <v>2002-046</v>
          </cell>
        </row>
        <row r="1330">
          <cell r="A1330">
            <v>1326</v>
          </cell>
          <cell r="B1330" t="str">
            <v>KODECO ENERGY COMPANY LTD.</v>
          </cell>
          <cell r="C1330" t="str">
            <v>KE 39 - 1</v>
          </cell>
          <cell r="D1330">
            <v>2</v>
          </cell>
          <cell r="E1330" t="str">
            <v>3950-3990 &amp; 3996-4001</v>
          </cell>
          <cell r="F1330" t="str">
            <v>Sep Gas</v>
          </cell>
          <cell r="G1330" t="str">
            <v>1513-A</v>
          </cell>
          <cell r="H1330" t="str">
            <v>Luxter</v>
          </cell>
          <cell r="I1330" t="str">
            <v>20 LITER</v>
          </cell>
          <cell r="J1330">
            <v>37334</v>
          </cell>
          <cell r="K1330" t="str">
            <v>18:00 - 18:30</v>
          </cell>
          <cell r="L1330">
            <v>190</v>
          </cell>
          <cell r="M1330">
            <v>63</v>
          </cell>
          <cell r="N1330">
            <v>37341</v>
          </cell>
          <cell r="O1330">
            <v>200</v>
          </cell>
          <cell r="P1330">
            <v>120</v>
          </cell>
          <cell r="Q1330" t="str">
            <v>A Budi</v>
          </cell>
          <cell r="R1330" t="str">
            <v>-</v>
          </cell>
          <cell r="S1330" t="str">
            <v>-</v>
          </cell>
          <cell r="T1330" t="str">
            <v>Corelab</v>
          </cell>
          <cell r="U1330" t="str">
            <v>-</v>
          </cell>
          <cell r="AC1330" t="str">
            <v>2002-046</v>
          </cell>
        </row>
        <row r="1331">
          <cell r="A1331">
            <v>1327</v>
          </cell>
          <cell r="B1331" t="str">
            <v>KODECO ENERGY COMPANY LTD.</v>
          </cell>
          <cell r="C1331" t="str">
            <v>KE 39 - 1</v>
          </cell>
          <cell r="D1331">
            <v>2</v>
          </cell>
          <cell r="E1331" t="str">
            <v>3950-3990 &amp; 3996-4001</v>
          </cell>
          <cell r="F1331" t="str">
            <v>Sep Oil</v>
          </cell>
          <cell r="G1331" t="str">
            <v>W1A-7054</v>
          </cell>
          <cell r="H1331" t="str">
            <v>Whitey</v>
          </cell>
          <cell r="I1331" t="str">
            <v>1000 CC</v>
          </cell>
          <cell r="J1331">
            <v>37334</v>
          </cell>
          <cell r="K1331" t="str">
            <v>18:00 - 18:30</v>
          </cell>
          <cell r="L1331">
            <v>190</v>
          </cell>
          <cell r="M1331">
            <v>61</v>
          </cell>
          <cell r="N1331">
            <v>37341</v>
          </cell>
          <cell r="O1331">
            <v>223</v>
          </cell>
          <cell r="P1331">
            <v>74</v>
          </cell>
          <cell r="Q1331" t="str">
            <v>A Budi</v>
          </cell>
          <cell r="R1331" t="str">
            <v>-</v>
          </cell>
          <cell r="S1331" t="str">
            <v>-</v>
          </cell>
          <cell r="T1331" t="str">
            <v>Corelab</v>
          </cell>
          <cell r="U1331" t="str">
            <v>-</v>
          </cell>
          <cell r="AC1331" t="str">
            <v>2002-046</v>
          </cell>
        </row>
        <row r="1332">
          <cell r="A1332">
            <v>1328</v>
          </cell>
          <cell r="B1332" t="str">
            <v>EXXON MOBIL INDONESIA INC.</v>
          </cell>
          <cell r="C1332" t="str">
            <v>Pase&amp;SLS TR-1,2</v>
          </cell>
          <cell r="F1332" t="str">
            <v>Sep Liq</v>
          </cell>
          <cell r="J1332">
            <v>37340</v>
          </cell>
          <cell r="L1332" t="str">
            <v xml:space="preserve"> </v>
          </cell>
          <cell r="M1332">
            <v>83</v>
          </cell>
          <cell r="N1332">
            <v>37347</v>
          </cell>
          <cell r="Q1332" t="str">
            <v>A Budi</v>
          </cell>
          <cell r="S1332" t="str">
            <v>MOI -TR-1</v>
          </cell>
          <cell r="T1332" t="str">
            <v>Client</v>
          </cell>
          <cell r="V1332" t="str">
            <v>14/05/02</v>
          </cell>
          <cell r="W1332" t="str">
            <v>A.Budi</v>
          </cell>
          <cell r="AC1332" t="str">
            <v>2002-047</v>
          </cell>
        </row>
        <row r="1333">
          <cell r="A1333">
            <v>1329</v>
          </cell>
          <cell r="B1333" t="str">
            <v>EXXON MOBIL INDONESIA INC.</v>
          </cell>
          <cell r="C1333" t="str">
            <v>Pase&amp;SLS TR-1,2</v>
          </cell>
          <cell r="F1333" t="str">
            <v>Sep Liq</v>
          </cell>
          <cell r="J1333">
            <v>37340</v>
          </cell>
          <cell r="L1333" t="str">
            <v>320 psi</v>
          </cell>
          <cell r="M1333">
            <v>88</v>
          </cell>
          <cell r="N1333">
            <v>37347</v>
          </cell>
          <cell r="Q1333" t="str">
            <v>A Budi</v>
          </cell>
          <cell r="S1333" t="str">
            <v>MOI-TR-2</v>
          </cell>
          <cell r="T1333" t="str">
            <v>Client</v>
          </cell>
          <cell r="V1333" t="str">
            <v>14/05/02</v>
          </cell>
          <cell r="W1333" t="str">
            <v>A.Budi</v>
          </cell>
          <cell r="AC1333" t="str">
            <v>2002-047</v>
          </cell>
        </row>
        <row r="1334">
          <cell r="A1334">
            <v>1330</v>
          </cell>
          <cell r="B1334" t="str">
            <v>EXXON MOBIL INDONESIA INC.</v>
          </cell>
          <cell r="C1334" t="str">
            <v>Pase&amp;SLS TR-1,2</v>
          </cell>
          <cell r="F1334" t="str">
            <v>Sep Liq</v>
          </cell>
          <cell r="J1334">
            <v>37340</v>
          </cell>
          <cell r="L1334" t="str">
            <v>570 psi</v>
          </cell>
          <cell r="M1334">
            <v>96</v>
          </cell>
          <cell r="N1334">
            <v>37347</v>
          </cell>
          <cell r="Q1334" t="str">
            <v>A Budi</v>
          </cell>
          <cell r="S1334" t="str">
            <v>MOI-Pase</v>
          </cell>
          <cell r="T1334" t="str">
            <v>Client</v>
          </cell>
          <cell r="V1334" t="str">
            <v>14/05/02</v>
          </cell>
          <cell r="W1334" t="str">
            <v>A.Budi</v>
          </cell>
          <cell r="AC1334" t="str">
            <v>2002-047</v>
          </cell>
        </row>
        <row r="1335">
          <cell r="A1335">
            <v>1331</v>
          </cell>
          <cell r="B1335" t="str">
            <v>UNOCAL INDONESIA COMPANY.</v>
          </cell>
          <cell r="C1335" t="str">
            <v>RANGGAS-4</v>
          </cell>
          <cell r="E1335">
            <v>9709</v>
          </cell>
          <cell r="F1335" t="str">
            <v>BHS OIL</v>
          </cell>
          <cell r="J1335">
            <v>37340</v>
          </cell>
          <cell r="L1335" t="str">
            <v>4742 Psia</v>
          </cell>
          <cell r="M1335">
            <v>139</v>
          </cell>
          <cell r="N1335">
            <v>37347</v>
          </cell>
          <cell r="O1335">
            <v>3600</v>
          </cell>
          <cell r="P1335">
            <v>73</v>
          </cell>
          <cell r="Q1335" t="str">
            <v>A Budi</v>
          </cell>
          <cell r="S1335" t="str">
            <v>MPSR 1694</v>
          </cell>
          <cell r="T1335" t="str">
            <v>Client</v>
          </cell>
          <cell r="V1335">
            <v>37503</v>
          </cell>
          <cell r="W1335" t="str">
            <v>Supriyanto</v>
          </cell>
          <cell r="AC1335" t="str">
            <v>2002-048</v>
          </cell>
        </row>
        <row r="1336">
          <cell r="A1336">
            <v>1332</v>
          </cell>
          <cell r="B1336" t="str">
            <v>UNOCAL INDONESIA COMPANY.</v>
          </cell>
          <cell r="C1336" t="str">
            <v>RANGGAS-4</v>
          </cell>
          <cell r="E1336">
            <v>10256</v>
          </cell>
          <cell r="F1336" t="str">
            <v>BHS OIL</v>
          </cell>
          <cell r="J1336">
            <v>37340</v>
          </cell>
          <cell r="L1336" t="str">
            <v>5138 Psia</v>
          </cell>
          <cell r="M1336">
            <v>151</v>
          </cell>
          <cell r="N1336">
            <v>37347</v>
          </cell>
          <cell r="O1336">
            <v>4380</v>
          </cell>
          <cell r="P1336">
            <v>73</v>
          </cell>
          <cell r="Q1336" t="str">
            <v>A Budi</v>
          </cell>
          <cell r="S1336" t="str">
            <v>MPSR 1690</v>
          </cell>
          <cell r="T1336" t="str">
            <v>Client</v>
          </cell>
          <cell r="AC1336" t="str">
            <v>2002-048</v>
          </cell>
        </row>
        <row r="1337">
          <cell r="A1337">
            <v>1333</v>
          </cell>
          <cell r="B1337" t="str">
            <v>UNOCAL INDONESIA COMPANY.</v>
          </cell>
          <cell r="C1337" t="str">
            <v>RANGGAS-4</v>
          </cell>
          <cell r="E1337">
            <v>10291</v>
          </cell>
          <cell r="F1337" t="str">
            <v>BHS OIL</v>
          </cell>
          <cell r="J1337">
            <v>37340</v>
          </cell>
          <cell r="L1337" t="str">
            <v>5149 Psia</v>
          </cell>
          <cell r="M1337">
            <v>152</v>
          </cell>
          <cell r="N1337">
            <v>37347</v>
          </cell>
          <cell r="O1337">
            <v>4000</v>
          </cell>
          <cell r="P1337">
            <v>73</v>
          </cell>
          <cell r="Q1337" t="str">
            <v>A Budi</v>
          </cell>
          <cell r="S1337" t="str">
            <v>MPSR 1478</v>
          </cell>
          <cell r="T1337" t="str">
            <v>Client</v>
          </cell>
          <cell r="V1337">
            <v>37503</v>
          </cell>
          <cell r="W1337" t="str">
            <v>Supriyanto</v>
          </cell>
          <cell r="AC1337" t="str">
            <v>2002-048</v>
          </cell>
        </row>
        <row r="1338">
          <cell r="A1338">
            <v>1334</v>
          </cell>
          <cell r="B1338" t="str">
            <v>UNOCAL INDONESIA COMPANY.</v>
          </cell>
          <cell r="C1338" t="str">
            <v>RANGGAS-4</v>
          </cell>
          <cell r="E1338">
            <v>10659</v>
          </cell>
          <cell r="F1338" t="str">
            <v>BHS OIL</v>
          </cell>
          <cell r="J1338">
            <v>37340</v>
          </cell>
          <cell r="L1338" t="str">
            <v>5499.99 Psia</v>
          </cell>
          <cell r="M1338">
            <v>162</v>
          </cell>
          <cell r="N1338">
            <v>37347</v>
          </cell>
          <cell r="O1338">
            <v>3800</v>
          </cell>
          <cell r="P1338">
            <v>73</v>
          </cell>
          <cell r="Q1338" t="str">
            <v>A Budi</v>
          </cell>
          <cell r="S1338" t="str">
            <v>MPSR 245</v>
          </cell>
          <cell r="T1338" t="str">
            <v>Client</v>
          </cell>
          <cell r="V1338">
            <v>37503</v>
          </cell>
          <cell r="W1338" t="str">
            <v>Supriyanto</v>
          </cell>
          <cell r="AC1338" t="str">
            <v>2002-048</v>
          </cell>
        </row>
        <row r="1339">
          <cell r="A1339">
            <v>1335</v>
          </cell>
          <cell r="B1339" t="str">
            <v>UNOCAL INDONESIA COMPANY.</v>
          </cell>
          <cell r="C1339" t="str">
            <v>RANGGAS-4</v>
          </cell>
          <cell r="E1339">
            <v>10910</v>
          </cell>
          <cell r="F1339" t="str">
            <v>BHS GAS</v>
          </cell>
          <cell r="J1339">
            <v>37340</v>
          </cell>
          <cell r="L1339" t="str">
            <v>5659 Psia</v>
          </cell>
          <cell r="M1339">
            <v>165</v>
          </cell>
          <cell r="N1339">
            <v>37347</v>
          </cell>
          <cell r="O1339">
            <v>4300</v>
          </cell>
          <cell r="P1339">
            <v>73</v>
          </cell>
          <cell r="Q1339" t="str">
            <v>A Budi</v>
          </cell>
          <cell r="S1339" t="str">
            <v>MPSR 231</v>
          </cell>
          <cell r="T1339" t="str">
            <v>Client</v>
          </cell>
          <cell r="V1339">
            <v>37503</v>
          </cell>
          <cell r="W1339" t="str">
            <v>Supriyanto</v>
          </cell>
          <cell r="AC1339" t="str">
            <v>2002-048</v>
          </cell>
        </row>
        <row r="1340">
          <cell r="A1340">
            <v>1336</v>
          </cell>
          <cell r="B1340" t="str">
            <v>CONOCO INDONESIA INC.</v>
          </cell>
          <cell r="C1340" t="str">
            <v>MALONG-2</v>
          </cell>
          <cell r="E1340">
            <v>2770</v>
          </cell>
          <cell r="F1340" t="str">
            <v>BHS GAS</v>
          </cell>
          <cell r="J1340">
            <v>37314</v>
          </cell>
          <cell r="L1340" t="str">
            <v>1220  Psi</v>
          </cell>
          <cell r="M1340">
            <v>153</v>
          </cell>
          <cell r="N1340">
            <v>37349</v>
          </cell>
          <cell r="Q1340" t="str">
            <v>A Budi</v>
          </cell>
          <cell r="S1340">
            <v>703</v>
          </cell>
          <cell r="T1340" t="str">
            <v>Client</v>
          </cell>
          <cell r="V1340" t="str">
            <v>29/04/02</v>
          </cell>
          <cell r="W1340" t="str">
            <v>Bintang Silaen</v>
          </cell>
          <cell r="AC1340" t="str">
            <v>2002-049</v>
          </cell>
        </row>
        <row r="1341">
          <cell r="A1341">
            <v>1337</v>
          </cell>
          <cell r="B1341" t="str">
            <v>CONOCO INDONESIA INC.</v>
          </cell>
          <cell r="C1341" t="str">
            <v>MALONG-2</v>
          </cell>
          <cell r="E1341">
            <v>2770</v>
          </cell>
          <cell r="F1341" t="str">
            <v>BHS GAS</v>
          </cell>
          <cell r="J1341">
            <v>37314</v>
          </cell>
          <cell r="L1341" t="str">
            <v>1220 Psi</v>
          </cell>
          <cell r="M1341">
            <v>153</v>
          </cell>
          <cell r="N1341">
            <v>37349</v>
          </cell>
          <cell r="Q1341" t="str">
            <v>A Budi</v>
          </cell>
          <cell r="S1341">
            <v>633</v>
          </cell>
          <cell r="T1341" t="str">
            <v>Client</v>
          </cell>
          <cell r="V1341" t="str">
            <v>29/04/02</v>
          </cell>
          <cell r="W1341" t="str">
            <v>Bintang Silaen</v>
          </cell>
          <cell r="AC1341" t="str">
            <v>2002-049</v>
          </cell>
        </row>
        <row r="1342">
          <cell r="A1342">
            <v>1338</v>
          </cell>
          <cell r="B1342" t="str">
            <v>CONOCO INDONESIA INC.</v>
          </cell>
          <cell r="C1342" t="str">
            <v>MALONG-2</v>
          </cell>
          <cell r="E1342">
            <v>2770</v>
          </cell>
          <cell r="F1342" t="str">
            <v>BHS GAS</v>
          </cell>
          <cell r="J1342">
            <v>37314</v>
          </cell>
          <cell r="L1342" t="str">
            <v>1220 Psi</v>
          </cell>
          <cell r="M1342">
            <v>153</v>
          </cell>
          <cell r="N1342">
            <v>37349</v>
          </cell>
          <cell r="Q1342" t="str">
            <v>A Budi</v>
          </cell>
          <cell r="S1342">
            <v>637</v>
          </cell>
          <cell r="T1342" t="str">
            <v>Client</v>
          </cell>
          <cell r="V1342" t="str">
            <v>29/04/02</v>
          </cell>
          <cell r="W1342" t="str">
            <v>Bintang Silaen</v>
          </cell>
          <cell r="AC1342" t="str">
            <v>2002-049</v>
          </cell>
        </row>
        <row r="1343">
          <cell r="A1343">
            <v>1339</v>
          </cell>
          <cell r="B1343" t="str">
            <v>CONOCO INDONESIA INC.</v>
          </cell>
          <cell r="C1343" t="str">
            <v>MALONG-2</v>
          </cell>
          <cell r="E1343">
            <v>2886</v>
          </cell>
          <cell r="F1343" t="str">
            <v>BHS water</v>
          </cell>
          <cell r="J1343">
            <v>37314</v>
          </cell>
          <cell r="L1343" t="str">
            <v>1236 Psi</v>
          </cell>
          <cell r="M1343">
            <v>160</v>
          </cell>
          <cell r="N1343">
            <v>37349</v>
          </cell>
          <cell r="Q1343" t="str">
            <v>A Budi</v>
          </cell>
          <cell r="S1343">
            <v>708</v>
          </cell>
          <cell r="T1343" t="str">
            <v>Client</v>
          </cell>
          <cell r="V1343">
            <v>37564</v>
          </cell>
          <cell r="W1343" t="str">
            <v>Supriyanto</v>
          </cell>
          <cell r="AC1343" t="str">
            <v>2002-049</v>
          </cell>
        </row>
        <row r="1344">
          <cell r="A1344">
            <v>1340</v>
          </cell>
          <cell r="B1344" t="str">
            <v>CONOCO INDONESIA INC.</v>
          </cell>
          <cell r="C1344" t="str">
            <v>MALONG-2</v>
          </cell>
          <cell r="E1344">
            <v>2886</v>
          </cell>
          <cell r="F1344" t="str">
            <v>BHS water</v>
          </cell>
          <cell r="J1344">
            <v>37314</v>
          </cell>
          <cell r="L1344" t="str">
            <v>1236 Psi</v>
          </cell>
          <cell r="M1344">
            <v>160</v>
          </cell>
          <cell r="N1344">
            <v>37349</v>
          </cell>
          <cell r="Q1344" t="str">
            <v>A Budi</v>
          </cell>
          <cell r="S1344">
            <v>1175</v>
          </cell>
          <cell r="T1344" t="str">
            <v>Client</v>
          </cell>
          <cell r="V1344">
            <v>37564</v>
          </cell>
          <cell r="W1344" t="str">
            <v>Supriyanto</v>
          </cell>
          <cell r="AC1344" t="str">
            <v>2002-049</v>
          </cell>
        </row>
        <row r="1345">
          <cell r="A1345">
            <v>1341</v>
          </cell>
          <cell r="B1345" t="str">
            <v>CONOCO INDONESIA INC.</v>
          </cell>
          <cell r="C1345" t="str">
            <v>MALONG-2</v>
          </cell>
          <cell r="E1345">
            <v>2886</v>
          </cell>
          <cell r="F1345" t="str">
            <v>BHS water</v>
          </cell>
          <cell r="J1345">
            <v>37314</v>
          </cell>
          <cell r="L1345" t="str">
            <v>1236 Psi</v>
          </cell>
          <cell r="M1345">
            <v>160</v>
          </cell>
          <cell r="N1345">
            <v>37349</v>
          </cell>
          <cell r="Q1345" t="str">
            <v>A Budi</v>
          </cell>
          <cell r="S1345">
            <v>1177</v>
          </cell>
          <cell r="T1345" t="str">
            <v>Client</v>
          </cell>
          <cell r="V1345">
            <v>37564</v>
          </cell>
          <cell r="W1345" t="str">
            <v>Supriyanto</v>
          </cell>
          <cell r="AC1345" t="str">
            <v>2002-049</v>
          </cell>
        </row>
        <row r="1346">
          <cell r="A1346">
            <v>1342</v>
          </cell>
          <cell r="B1346" t="str">
            <v>PT. CIKARANG LISTRINDO</v>
          </cell>
          <cell r="C1346" t="str">
            <v>Rabana  Gas Rec.Station</v>
          </cell>
          <cell r="F1346" t="str">
            <v>Gas Sample</v>
          </cell>
          <cell r="J1346">
            <v>37349</v>
          </cell>
          <cell r="L1346">
            <v>258</v>
          </cell>
          <cell r="M1346">
            <v>88.6</v>
          </cell>
          <cell r="N1346">
            <v>37349</v>
          </cell>
          <cell r="Q1346" t="str">
            <v>A Budi</v>
          </cell>
          <cell r="S1346" t="str">
            <v>GPTC B 347</v>
          </cell>
          <cell r="T1346" t="str">
            <v>Corelab</v>
          </cell>
          <cell r="AC1346" t="str">
            <v>2002-050</v>
          </cell>
        </row>
        <row r="1347">
          <cell r="A1347">
            <v>1343</v>
          </cell>
          <cell r="B1347" t="str">
            <v>PT. CIKARANG LISTRINDO</v>
          </cell>
          <cell r="C1347" t="str">
            <v>Rabana  Gas Rec.Station</v>
          </cell>
          <cell r="F1347" t="str">
            <v>Gas Sample</v>
          </cell>
          <cell r="J1347">
            <v>37349</v>
          </cell>
          <cell r="L1347">
            <v>258</v>
          </cell>
          <cell r="M1347">
            <v>88.6</v>
          </cell>
          <cell r="N1347">
            <v>37349</v>
          </cell>
          <cell r="Q1347" t="str">
            <v>A Budi</v>
          </cell>
          <cell r="S1347" t="str">
            <v>B 460</v>
          </cell>
          <cell r="T1347" t="str">
            <v>Corelab</v>
          </cell>
          <cell r="AC1347" t="str">
            <v>2002-050</v>
          </cell>
        </row>
        <row r="1348">
          <cell r="A1348">
            <v>1344</v>
          </cell>
          <cell r="B1348" t="str">
            <v>EXXON MOBIL INDONESIA INC.</v>
          </cell>
          <cell r="C1348" t="str">
            <v>Scraper Trap&amp;NSO-A Platform</v>
          </cell>
          <cell r="F1348" t="str">
            <v>Sep Liq</v>
          </cell>
          <cell r="J1348">
            <v>37335</v>
          </cell>
          <cell r="K1348">
            <v>0.60416666666666663</v>
          </cell>
          <cell r="L1348">
            <v>327</v>
          </cell>
          <cell r="M1348">
            <v>97</v>
          </cell>
          <cell r="N1348">
            <v>37354</v>
          </cell>
          <cell r="Q1348" t="str">
            <v>A Budi</v>
          </cell>
          <cell r="S1348" t="str">
            <v>MOI-1</v>
          </cell>
          <cell r="T1348" t="str">
            <v>Client</v>
          </cell>
          <cell r="V1348" t="str">
            <v>14/05/02</v>
          </cell>
          <cell r="W1348" t="str">
            <v>A.Budi</v>
          </cell>
          <cell r="AC1348" t="str">
            <v>2002-051</v>
          </cell>
        </row>
        <row r="1349">
          <cell r="A1349">
            <v>1345</v>
          </cell>
          <cell r="B1349" t="str">
            <v>EXXON MOBIL INDONESIA INC.</v>
          </cell>
          <cell r="C1349" t="str">
            <v>Scraper Trap&amp;NSO-A Platform</v>
          </cell>
          <cell r="F1349" t="str">
            <v>Sep Liq</v>
          </cell>
          <cell r="J1349">
            <v>37335</v>
          </cell>
          <cell r="K1349">
            <v>0.91319444444444453</v>
          </cell>
          <cell r="L1349">
            <v>908</v>
          </cell>
          <cell r="M1349">
            <v>97</v>
          </cell>
          <cell r="N1349">
            <v>37354</v>
          </cell>
          <cell r="Q1349" t="str">
            <v>A Budi</v>
          </cell>
          <cell r="S1349" t="str">
            <v>MOI-2</v>
          </cell>
          <cell r="T1349" t="str">
            <v>Client</v>
          </cell>
          <cell r="V1349" t="str">
            <v>14/05/02</v>
          </cell>
          <cell r="W1349" t="str">
            <v>A.Budi</v>
          </cell>
          <cell r="AC1349" t="str">
            <v>2002-051</v>
          </cell>
        </row>
        <row r="1350">
          <cell r="A1350">
            <v>1346</v>
          </cell>
          <cell r="B1350" t="str">
            <v>KODECO ENERGY COMPANY LTD.</v>
          </cell>
          <cell r="C1350" t="str">
            <v>KE-23/B1</v>
          </cell>
          <cell r="F1350" t="str">
            <v>Casing Wellhead Sample</v>
          </cell>
          <cell r="J1350">
            <v>37354</v>
          </cell>
          <cell r="K1350">
            <v>0.625</v>
          </cell>
          <cell r="L1350">
            <v>350</v>
          </cell>
          <cell r="S1350" t="str">
            <v>KDCE-1</v>
          </cell>
          <cell r="T1350" t="str">
            <v>Kodeco</v>
          </cell>
          <cell r="V1350">
            <v>37473</v>
          </cell>
          <cell r="W1350" t="str">
            <v>SP</v>
          </cell>
          <cell r="AC1350" t="str">
            <v>2002-052</v>
          </cell>
        </row>
        <row r="1351">
          <cell r="A1351">
            <v>1347</v>
          </cell>
          <cell r="B1351" t="str">
            <v>KODECO ENERGY COMPANY LTD.</v>
          </cell>
          <cell r="C1351" t="str">
            <v>KE-23/B1</v>
          </cell>
          <cell r="F1351" t="str">
            <v>Casing Wellhead Sample</v>
          </cell>
          <cell r="J1351">
            <v>37354</v>
          </cell>
          <cell r="K1351">
            <v>0.625</v>
          </cell>
          <cell r="L1351">
            <v>350</v>
          </cell>
          <cell r="S1351" t="str">
            <v>KDCE-3</v>
          </cell>
          <cell r="T1351" t="str">
            <v>Kodeco</v>
          </cell>
          <cell r="V1351">
            <v>37473</v>
          </cell>
          <cell r="W1351" t="str">
            <v>SP</v>
          </cell>
          <cell r="AC1351" t="str">
            <v>2002-052</v>
          </cell>
        </row>
        <row r="1352">
          <cell r="A1352">
            <v>1348</v>
          </cell>
          <cell r="B1352" t="str">
            <v>UNOCAL INDONESIA COMPANY.</v>
          </cell>
          <cell r="C1352" t="str">
            <v>RANGGAS # 4</v>
          </cell>
          <cell r="D1352">
            <v>1</v>
          </cell>
          <cell r="F1352" t="str">
            <v>Sep-Oil</v>
          </cell>
          <cell r="J1352">
            <v>37346</v>
          </cell>
          <cell r="K1352">
            <v>0.56944444400000005</v>
          </cell>
          <cell r="L1352" t="str">
            <v>NA</v>
          </cell>
          <cell r="M1352" t="str">
            <v>NA</v>
          </cell>
          <cell r="O1352">
            <v>528</v>
          </cell>
          <cell r="S1352" t="str">
            <v>5331-EA</v>
          </cell>
          <cell r="T1352" t="str">
            <v>Oilphase</v>
          </cell>
          <cell r="AC1352" t="str">
            <v>2002-053</v>
          </cell>
        </row>
        <row r="1353">
          <cell r="A1353">
            <v>1349</v>
          </cell>
          <cell r="B1353" t="str">
            <v>UNOCAL INDONESIA COMPANY.</v>
          </cell>
          <cell r="C1353" t="str">
            <v>RANGGAS # 4</v>
          </cell>
          <cell r="D1353">
            <v>1</v>
          </cell>
          <cell r="F1353" t="str">
            <v>Sep-Gas</v>
          </cell>
          <cell r="J1353">
            <v>37346</v>
          </cell>
          <cell r="K1353">
            <v>0.56944444400000005</v>
          </cell>
          <cell r="L1353" t="str">
            <v>NA</v>
          </cell>
          <cell r="M1353" t="str">
            <v>NA</v>
          </cell>
          <cell r="O1353">
            <v>330</v>
          </cell>
          <cell r="S1353" t="str">
            <v>A-2626</v>
          </cell>
          <cell r="T1353" t="str">
            <v>Oilphase</v>
          </cell>
          <cell r="AC1353" t="str">
            <v>2002-053</v>
          </cell>
        </row>
        <row r="1354">
          <cell r="A1354">
            <v>1350</v>
          </cell>
          <cell r="B1354" t="str">
            <v>UNOCAL INDONESIA COMPANY.</v>
          </cell>
          <cell r="C1354" t="str">
            <v>RANGGAS # 4</v>
          </cell>
          <cell r="D1354">
            <v>1</v>
          </cell>
          <cell r="F1354" t="str">
            <v>Sep-Oil</v>
          </cell>
          <cell r="J1354">
            <v>37347</v>
          </cell>
          <cell r="K1354">
            <v>2.0833332999999999E-2</v>
          </cell>
          <cell r="L1354" t="str">
            <v>NA</v>
          </cell>
          <cell r="M1354" t="str">
            <v>NA</v>
          </cell>
          <cell r="S1354" t="str">
            <v>5228-EA</v>
          </cell>
          <cell r="T1354" t="str">
            <v>Oilphase</v>
          </cell>
          <cell r="AC1354" t="str">
            <v>2002-053</v>
          </cell>
        </row>
        <row r="1355">
          <cell r="A1355">
            <v>1351</v>
          </cell>
          <cell r="B1355" t="str">
            <v>UNOCAL INDONESIA COMPANY.</v>
          </cell>
          <cell r="C1355" t="str">
            <v>RANGGAS # 4</v>
          </cell>
          <cell r="D1355">
            <v>1</v>
          </cell>
          <cell r="F1355" t="str">
            <v>Sep-Gas</v>
          </cell>
          <cell r="J1355">
            <v>37347</v>
          </cell>
          <cell r="K1355">
            <v>2.0833332999999999E-2</v>
          </cell>
          <cell r="L1355" t="str">
            <v>NA</v>
          </cell>
          <cell r="M1355" t="str">
            <v>NA</v>
          </cell>
          <cell r="O1355">
            <v>575</v>
          </cell>
          <cell r="S1355" t="str">
            <v>A-2629</v>
          </cell>
          <cell r="T1355" t="str">
            <v>Oilphase</v>
          </cell>
          <cell r="AC1355" t="str">
            <v>2002-053</v>
          </cell>
        </row>
        <row r="1356">
          <cell r="A1356">
            <v>1352</v>
          </cell>
          <cell r="B1356" t="str">
            <v>UNOCAL INDONESIA COMPANY.</v>
          </cell>
          <cell r="C1356" t="str">
            <v>RANGGAS # 4</v>
          </cell>
          <cell r="D1356">
            <v>1</v>
          </cell>
          <cell r="F1356" t="str">
            <v>Sep-Oil</v>
          </cell>
          <cell r="J1356">
            <v>37347</v>
          </cell>
          <cell r="K1356">
            <v>6.9444443999999994E-2</v>
          </cell>
          <cell r="L1356" t="str">
            <v>NA</v>
          </cell>
          <cell r="M1356" t="str">
            <v>NA</v>
          </cell>
          <cell r="O1356">
            <v>557</v>
          </cell>
          <cell r="S1356" t="str">
            <v>5010-EA</v>
          </cell>
          <cell r="T1356" t="str">
            <v>Oilphase</v>
          </cell>
          <cell r="AC1356" t="str">
            <v>2002-053</v>
          </cell>
        </row>
        <row r="1357">
          <cell r="A1357">
            <v>1353</v>
          </cell>
          <cell r="B1357" t="str">
            <v>UNOCAL INDONESIA COMPANY.</v>
          </cell>
          <cell r="C1357" t="str">
            <v>RANGGAS # 4</v>
          </cell>
          <cell r="D1357">
            <v>1</v>
          </cell>
          <cell r="F1357" t="str">
            <v>Sep-Gas</v>
          </cell>
          <cell r="J1357">
            <v>37347</v>
          </cell>
          <cell r="K1357">
            <v>6.9444443999999994E-2</v>
          </cell>
          <cell r="L1357" t="str">
            <v>NA</v>
          </cell>
          <cell r="M1357" t="str">
            <v>NA</v>
          </cell>
          <cell r="O1357">
            <v>564</v>
          </cell>
          <cell r="S1357" t="str">
            <v>A-1683</v>
          </cell>
          <cell r="T1357" t="str">
            <v>Oilphase</v>
          </cell>
          <cell r="AC1357" t="str">
            <v>2002-053</v>
          </cell>
        </row>
        <row r="1358">
          <cell r="A1358">
            <v>1354</v>
          </cell>
          <cell r="B1358" t="str">
            <v>UNOCAL INDONESIA COMPANY.</v>
          </cell>
          <cell r="C1358" t="str">
            <v>RANGGAS # 4</v>
          </cell>
          <cell r="D1358">
            <v>1</v>
          </cell>
          <cell r="F1358" t="str">
            <v>Sep-Oil</v>
          </cell>
          <cell r="J1358">
            <v>37347</v>
          </cell>
          <cell r="K1358">
            <v>0.114583333</v>
          </cell>
          <cell r="L1358" t="str">
            <v>NA</v>
          </cell>
          <cell r="M1358" t="str">
            <v>NA</v>
          </cell>
          <cell r="S1358" t="str">
            <v>5043-EA</v>
          </cell>
          <cell r="T1358" t="str">
            <v>Oilphase</v>
          </cell>
          <cell r="V1358">
            <v>37261</v>
          </cell>
          <cell r="W1358" t="str">
            <v>Bintang S</v>
          </cell>
          <cell r="AC1358" t="str">
            <v>2002-053</v>
          </cell>
        </row>
        <row r="1359">
          <cell r="A1359">
            <v>1355</v>
          </cell>
          <cell r="B1359" t="str">
            <v>UNOCAL INDONESIA COMPANY.</v>
          </cell>
          <cell r="C1359" t="str">
            <v>RANGGAS # 4</v>
          </cell>
          <cell r="D1359">
            <v>1</v>
          </cell>
          <cell r="F1359" t="str">
            <v>Sep-Gas</v>
          </cell>
          <cell r="J1359">
            <v>37347</v>
          </cell>
          <cell r="K1359">
            <v>0.114583333</v>
          </cell>
          <cell r="L1359" t="str">
            <v>NA</v>
          </cell>
          <cell r="M1359" t="str">
            <v>NA</v>
          </cell>
          <cell r="O1359">
            <v>570</v>
          </cell>
          <cell r="S1359" t="str">
            <v>4286-A</v>
          </cell>
          <cell r="T1359" t="str">
            <v>Oilphase</v>
          </cell>
          <cell r="AC1359" t="str">
            <v>2002-053</v>
          </cell>
        </row>
        <row r="1360">
          <cell r="A1360">
            <v>1356</v>
          </cell>
          <cell r="B1360" t="str">
            <v>UNOCAL INDONESIA COMPANY.</v>
          </cell>
          <cell r="C1360" t="str">
            <v>RANGGAS # 4</v>
          </cell>
          <cell r="D1360">
            <v>1</v>
          </cell>
          <cell r="F1360" t="str">
            <v>Sep-Oil</v>
          </cell>
          <cell r="J1360">
            <v>37347</v>
          </cell>
          <cell r="K1360">
            <v>0.16666666699999999</v>
          </cell>
          <cell r="L1360" t="str">
            <v>NA</v>
          </cell>
          <cell r="M1360" t="str">
            <v>NA</v>
          </cell>
          <cell r="S1360" t="str">
            <v>6819-MA</v>
          </cell>
          <cell r="T1360" t="str">
            <v>Oilphase</v>
          </cell>
          <cell r="V1360">
            <v>37261</v>
          </cell>
          <cell r="W1360" t="str">
            <v>Bintang S</v>
          </cell>
          <cell r="AB1360" t="str">
            <v>For: DBR-Houston</v>
          </cell>
          <cell r="AC1360" t="str">
            <v>2002-053</v>
          </cell>
        </row>
        <row r="1361">
          <cell r="A1361">
            <v>1357</v>
          </cell>
          <cell r="B1361" t="str">
            <v>UNOCAL INDONESIA COMPANY.</v>
          </cell>
          <cell r="C1361" t="str">
            <v>RANGGAS # 4</v>
          </cell>
          <cell r="D1361">
            <v>1</v>
          </cell>
          <cell r="F1361" t="str">
            <v>Sep-Oil</v>
          </cell>
          <cell r="J1361">
            <v>37347</v>
          </cell>
          <cell r="K1361">
            <v>0.19444444399999999</v>
          </cell>
          <cell r="L1361" t="str">
            <v>NA</v>
          </cell>
          <cell r="M1361" t="str">
            <v>NA</v>
          </cell>
          <cell r="S1361" t="str">
            <v>6079-MA</v>
          </cell>
          <cell r="T1361" t="str">
            <v>Oilphase</v>
          </cell>
          <cell r="V1361">
            <v>37261</v>
          </cell>
          <cell r="W1361" t="str">
            <v>Bintang S</v>
          </cell>
          <cell r="AB1361" t="str">
            <v>For: DBR-Houston</v>
          </cell>
          <cell r="AC1361" t="str">
            <v>2002-053</v>
          </cell>
        </row>
        <row r="1362">
          <cell r="A1362">
            <v>1358</v>
          </cell>
          <cell r="B1362" t="str">
            <v>UNOCAL INDONESIA COMPANY.</v>
          </cell>
          <cell r="C1362" t="str">
            <v>RANGGAS # 4</v>
          </cell>
          <cell r="D1362">
            <v>1</v>
          </cell>
          <cell r="F1362" t="str">
            <v>Sep-Oil</v>
          </cell>
          <cell r="J1362">
            <v>37347</v>
          </cell>
          <cell r="K1362">
            <v>0.375</v>
          </cell>
          <cell r="L1362" t="str">
            <v>NA</v>
          </cell>
          <cell r="M1362" t="str">
            <v>NA</v>
          </cell>
          <cell r="S1362" t="str">
            <v>4674-EA</v>
          </cell>
          <cell r="T1362" t="str">
            <v>Oilphase</v>
          </cell>
          <cell r="AC1362" t="str">
            <v>2002-053</v>
          </cell>
        </row>
        <row r="1363">
          <cell r="A1363">
            <v>1359</v>
          </cell>
          <cell r="B1363" t="str">
            <v>UNOCAL INDONESIA COMPANY.</v>
          </cell>
          <cell r="C1363" t="str">
            <v>RANGGAS # 4</v>
          </cell>
          <cell r="D1363">
            <v>1</v>
          </cell>
          <cell r="F1363" t="str">
            <v>Sep-Gas</v>
          </cell>
          <cell r="J1363">
            <v>37347</v>
          </cell>
          <cell r="K1363">
            <v>0.375</v>
          </cell>
          <cell r="L1363" t="str">
            <v>NA</v>
          </cell>
          <cell r="M1363" t="str">
            <v>NA</v>
          </cell>
          <cell r="O1363">
            <v>538</v>
          </cell>
          <cell r="S1363" t="str">
            <v>A-1434</v>
          </cell>
          <cell r="T1363" t="str">
            <v>Oilphase</v>
          </cell>
          <cell r="AC1363" t="str">
            <v>2002-053</v>
          </cell>
        </row>
        <row r="1364">
          <cell r="A1364">
            <v>1360</v>
          </cell>
          <cell r="B1364" t="str">
            <v>PREMEIR OIL NATUNA SEA LTD.</v>
          </cell>
          <cell r="C1364" t="str">
            <v>LTS &amp;Gas Export</v>
          </cell>
          <cell r="F1364" t="str">
            <v>Sep Liq</v>
          </cell>
          <cell r="J1364">
            <v>37347</v>
          </cell>
          <cell r="K1364">
            <v>0.65625</v>
          </cell>
          <cell r="L1364" t="str">
            <v>551.7 Psig</v>
          </cell>
          <cell r="M1364" t="str">
            <v>43 F</v>
          </cell>
          <cell r="N1364">
            <v>37371</v>
          </cell>
          <cell r="Q1364" t="str">
            <v>A Budi</v>
          </cell>
          <cell r="S1364" t="str">
            <v>AB-06</v>
          </cell>
          <cell r="T1364" t="str">
            <v>Client</v>
          </cell>
          <cell r="V1364" t="str">
            <v>24/04/02</v>
          </cell>
          <cell r="W1364" t="str">
            <v>A.Budi</v>
          </cell>
          <cell r="AB1364" t="str">
            <v>V-2230</v>
          </cell>
          <cell r="AC1364" t="str">
            <v>2002-054</v>
          </cell>
        </row>
        <row r="1365">
          <cell r="A1365">
            <v>1361</v>
          </cell>
          <cell r="B1365" t="str">
            <v>PREMEIR OIL NATUNA SEA LTD.</v>
          </cell>
          <cell r="C1365" t="str">
            <v>LTS &amp;Gas Export</v>
          </cell>
          <cell r="F1365" t="str">
            <v>Sep Liq</v>
          </cell>
          <cell r="J1365">
            <v>37347</v>
          </cell>
          <cell r="K1365">
            <v>0.66111111111111109</v>
          </cell>
          <cell r="L1365" t="str">
            <v>551.7 Psig</v>
          </cell>
          <cell r="M1365" t="str">
            <v>43 F</v>
          </cell>
          <cell r="N1365">
            <v>37371</v>
          </cell>
          <cell r="Q1365" t="str">
            <v>A Budi</v>
          </cell>
          <cell r="S1365" t="str">
            <v>CNC-117</v>
          </cell>
          <cell r="T1365" t="str">
            <v>Client</v>
          </cell>
          <cell r="AB1365" t="str">
            <v>V-2230</v>
          </cell>
          <cell r="AC1365" t="str">
            <v>2002-054</v>
          </cell>
        </row>
        <row r="1366">
          <cell r="A1366">
            <v>1362</v>
          </cell>
          <cell r="B1366" t="str">
            <v>PREMEIR OIL NATUNA SEA LTD.</v>
          </cell>
          <cell r="C1366" t="str">
            <v>LTS &amp;Gas Export</v>
          </cell>
          <cell r="F1366" t="str">
            <v>Sep Liq</v>
          </cell>
          <cell r="J1366">
            <v>37348</v>
          </cell>
          <cell r="K1366">
            <v>0.30555555555555552</v>
          </cell>
          <cell r="L1366" t="str">
            <v>550 Psig</v>
          </cell>
          <cell r="M1366" t="str">
            <v>43 F</v>
          </cell>
          <cell r="N1366">
            <v>37371</v>
          </cell>
          <cell r="Q1366" t="str">
            <v>A Budi</v>
          </cell>
          <cell r="S1366" t="str">
            <v>AB-01</v>
          </cell>
          <cell r="T1366" t="str">
            <v>Client</v>
          </cell>
          <cell r="V1366" t="str">
            <v>24/04/02</v>
          </cell>
          <cell r="W1366" t="str">
            <v>A.Budi</v>
          </cell>
          <cell r="AB1366" t="str">
            <v>V-2230</v>
          </cell>
          <cell r="AC1366" t="str">
            <v>2002-054</v>
          </cell>
        </row>
        <row r="1367">
          <cell r="A1367">
            <v>1363</v>
          </cell>
          <cell r="B1367" t="str">
            <v>PREMEIR OIL NATUNA SEA LTD.</v>
          </cell>
          <cell r="C1367" t="str">
            <v>LTS &amp;Gas Export</v>
          </cell>
          <cell r="F1367" t="str">
            <v>Sep Liq</v>
          </cell>
          <cell r="J1367">
            <v>37348</v>
          </cell>
          <cell r="K1367">
            <v>0.3125</v>
          </cell>
          <cell r="L1367" t="str">
            <v>550 Psig</v>
          </cell>
          <cell r="M1367" t="str">
            <v>43 F</v>
          </cell>
          <cell r="N1367">
            <v>37371</v>
          </cell>
          <cell r="Q1367" t="str">
            <v>A Budi</v>
          </cell>
          <cell r="S1367" t="str">
            <v>UCL-001</v>
          </cell>
          <cell r="T1367" t="str">
            <v>Client</v>
          </cell>
          <cell r="AB1367" t="str">
            <v>V-2230</v>
          </cell>
          <cell r="AC1367" t="str">
            <v>2002-054</v>
          </cell>
        </row>
        <row r="1368">
          <cell r="A1368">
            <v>1364</v>
          </cell>
          <cell r="B1368" t="str">
            <v>PREMEIR OIL NATUNA SEA LTD.</v>
          </cell>
          <cell r="C1368" t="str">
            <v>LTS &amp;Gas Export</v>
          </cell>
          <cell r="F1368" t="str">
            <v>Sep Gas</v>
          </cell>
          <cell r="J1368">
            <v>37349</v>
          </cell>
          <cell r="K1368">
            <v>0.65277777777777779</v>
          </cell>
          <cell r="L1368" t="str">
            <v>1287 Psig</v>
          </cell>
          <cell r="M1368" t="str">
            <v>95 F</v>
          </cell>
          <cell r="N1368">
            <v>37371</v>
          </cell>
          <cell r="Q1368" t="str">
            <v>A Budi</v>
          </cell>
          <cell r="S1368" t="str">
            <v>B-13</v>
          </cell>
          <cell r="T1368" t="str">
            <v>Client</v>
          </cell>
          <cell r="AB1368" t="str">
            <v>Downstream of SDV 2911</v>
          </cell>
          <cell r="AC1368" t="str">
            <v>2002-054</v>
          </cell>
        </row>
        <row r="1369">
          <cell r="A1369">
            <v>1365</v>
          </cell>
          <cell r="B1369" t="str">
            <v>PREMEIR OIL NATUNA SEA LTD.</v>
          </cell>
          <cell r="C1369" t="str">
            <v>LTS &amp;Gas Export</v>
          </cell>
          <cell r="F1369" t="str">
            <v>Sep Gas</v>
          </cell>
          <cell r="J1369">
            <v>37349</v>
          </cell>
          <cell r="K1369">
            <v>0.67500000000000004</v>
          </cell>
          <cell r="L1369" t="str">
            <v>1287 Psig</v>
          </cell>
          <cell r="M1369" t="str">
            <v>96 F</v>
          </cell>
          <cell r="N1369">
            <v>37371</v>
          </cell>
          <cell r="Q1369" t="str">
            <v>A Budi</v>
          </cell>
          <cell r="S1369" t="str">
            <v>CLI-0037</v>
          </cell>
          <cell r="T1369" t="str">
            <v>Client</v>
          </cell>
          <cell r="AB1369" t="str">
            <v>Downstream of SDV 2911</v>
          </cell>
          <cell r="AC1369" t="str">
            <v>2002-054</v>
          </cell>
        </row>
        <row r="1370">
          <cell r="A1370">
            <v>1366</v>
          </cell>
          <cell r="B1370" t="str">
            <v>PREMEIR OIL NATUNA SEA LTD.</v>
          </cell>
          <cell r="C1370" t="str">
            <v>LTS &amp;Gas Export</v>
          </cell>
          <cell r="F1370" t="str">
            <v>Sep Gas</v>
          </cell>
          <cell r="J1370">
            <v>37349</v>
          </cell>
          <cell r="K1370">
            <v>0.68194444444444446</v>
          </cell>
          <cell r="L1370" t="str">
            <v>1287 Psig</v>
          </cell>
          <cell r="M1370" t="str">
            <v>95 F</v>
          </cell>
          <cell r="N1370">
            <v>37371</v>
          </cell>
          <cell r="Q1370" t="str">
            <v>A Budi</v>
          </cell>
          <cell r="S1370" t="str">
            <v>GPTC-010</v>
          </cell>
          <cell r="T1370" t="str">
            <v>Client</v>
          </cell>
          <cell r="V1370" t="str">
            <v>24/04/02</v>
          </cell>
          <cell r="W1370" t="str">
            <v>A.Budi</v>
          </cell>
          <cell r="AB1370" t="str">
            <v>Downstream of SDV 2911</v>
          </cell>
          <cell r="AC1370" t="str">
            <v>2002-054</v>
          </cell>
        </row>
        <row r="1371">
          <cell r="A1371">
            <v>1367</v>
          </cell>
          <cell r="B1371" t="str">
            <v>PREMEIR OIL NATUNA SEA LTD.</v>
          </cell>
          <cell r="C1371" t="str">
            <v>LTS &amp;Gas Export</v>
          </cell>
          <cell r="F1371" t="str">
            <v>Sep Gas</v>
          </cell>
          <cell r="J1371">
            <v>37349</v>
          </cell>
          <cell r="K1371">
            <v>0.69097222222222221</v>
          </cell>
          <cell r="L1371" t="str">
            <v>1288 Psig</v>
          </cell>
          <cell r="M1371" t="str">
            <v>95 F</v>
          </cell>
          <cell r="N1371">
            <v>37371</v>
          </cell>
          <cell r="Q1371" t="str">
            <v>A Budi</v>
          </cell>
          <cell r="S1371" t="str">
            <v>CLI -0042</v>
          </cell>
          <cell r="T1371" t="str">
            <v>Client</v>
          </cell>
          <cell r="V1371" t="str">
            <v>24/04/02</v>
          </cell>
          <cell r="W1371" t="str">
            <v>A.Budi</v>
          </cell>
          <cell r="AB1371" t="str">
            <v>Downstream of SDV 2911</v>
          </cell>
          <cell r="AC1371" t="str">
            <v>2002-054</v>
          </cell>
        </row>
        <row r="1372">
          <cell r="A1372">
            <v>1368</v>
          </cell>
          <cell r="B1372" t="str">
            <v>PREMEIR OIL NATUNA SEA LTD.</v>
          </cell>
          <cell r="C1372" t="str">
            <v>LTS &amp;Gas Export</v>
          </cell>
          <cell r="F1372" t="str">
            <v>Sep Gas</v>
          </cell>
          <cell r="J1372">
            <v>37349</v>
          </cell>
          <cell r="K1372">
            <v>0.81111111111111101</v>
          </cell>
          <cell r="L1372" t="str">
            <v>550 Psig</v>
          </cell>
          <cell r="M1372" t="str">
            <v>46 F</v>
          </cell>
          <cell r="N1372">
            <v>37371</v>
          </cell>
          <cell r="Q1372" t="str">
            <v>A Budi</v>
          </cell>
          <cell r="S1372" t="str">
            <v>CLI-13</v>
          </cell>
          <cell r="T1372" t="str">
            <v>Client</v>
          </cell>
          <cell r="AC1372" t="str">
            <v>2002-054</v>
          </cell>
        </row>
        <row r="1373">
          <cell r="A1373">
            <v>1369</v>
          </cell>
          <cell r="B1373" t="str">
            <v>PREMEIR OIL NATUNA SEA LTD.</v>
          </cell>
          <cell r="C1373" t="str">
            <v>LTS &amp;Gas Export</v>
          </cell>
          <cell r="F1373" t="str">
            <v>Sep Gas</v>
          </cell>
          <cell r="J1373">
            <v>37349</v>
          </cell>
          <cell r="K1373">
            <v>0.81944444444444453</v>
          </cell>
          <cell r="L1373" t="str">
            <v>550 Psig</v>
          </cell>
          <cell r="M1373" t="str">
            <v>46 F</v>
          </cell>
          <cell r="N1373">
            <v>37371</v>
          </cell>
          <cell r="Q1373" t="str">
            <v>A Budi</v>
          </cell>
          <cell r="S1373" t="str">
            <v>RFL-04</v>
          </cell>
          <cell r="T1373" t="str">
            <v>Client</v>
          </cell>
          <cell r="V1373" t="str">
            <v>24/04/02</v>
          </cell>
          <cell r="W1373" t="str">
            <v>A.Budi</v>
          </cell>
          <cell r="AC1373" t="str">
            <v>2002-054</v>
          </cell>
        </row>
        <row r="1374">
          <cell r="A1374">
            <v>1370</v>
          </cell>
          <cell r="B1374" t="str">
            <v>COPAREX BLORA B.V</v>
          </cell>
          <cell r="C1374" t="str">
            <v>Ngawi-1</v>
          </cell>
          <cell r="D1374" t="str">
            <v>Open hole test</v>
          </cell>
          <cell r="E1374" t="str">
            <v>5860-5880 &amp; 6400-6410 ft kb</v>
          </cell>
          <cell r="F1374" t="str">
            <v>Surface sample</v>
          </cell>
          <cell r="J1374">
            <v>37353</v>
          </cell>
          <cell r="K1374" t="str">
            <v>16:20-16:30</v>
          </cell>
          <cell r="L1374">
            <v>310</v>
          </cell>
          <cell r="M1374">
            <v>112</v>
          </cell>
          <cell r="N1374">
            <v>37362</v>
          </cell>
          <cell r="S1374" t="str">
            <v>4970-A</v>
          </cell>
          <cell r="T1374" t="str">
            <v>Geoservices</v>
          </cell>
          <cell r="V1374">
            <v>37261</v>
          </cell>
          <cell r="W1374" t="str">
            <v>Bintang Silaen</v>
          </cell>
          <cell r="AB1374" t="str">
            <v>Contained Water and Gas</v>
          </cell>
          <cell r="AC1374" t="str">
            <v>2002-055</v>
          </cell>
        </row>
        <row r="1375">
          <cell r="A1375">
            <v>1371</v>
          </cell>
          <cell r="B1375" t="str">
            <v>BP INDONESIA</v>
          </cell>
          <cell r="C1375" t="str">
            <v>MB UNIT V-10</v>
          </cell>
          <cell r="F1375" t="str">
            <v>Crude Oil</v>
          </cell>
          <cell r="J1375">
            <v>37361</v>
          </cell>
          <cell r="L1375">
            <v>65</v>
          </cell>
          <cell r="M1375" t="str">
            <v>90F</v>
          </cell>
          <cell r="N1375">
            <v>37361</v>
          </cell>
          <cell r="S1375" t="str">
            <v>Upper</v>
          </cell>
          <cell r="T1375" t="str">
            <v>Client</v>
          </cell>
          <cell r="V1375" t="str">
            <v>30/04/02</v>
          </cell>
          <cell r="W1375" t="str">
            <v>A.Budi</v>
          </cell>
          <cell r="AC1375" t="str">
            <v>2002-056</v>
          </cell>
        </row>
        <row r="1376">
          <cell r="A1376">
            <v>1372</v>
          </cell>
          <cell r="B1376" t="str">
            <v>BP INDONESIA</v>
          </cell>
          <cell r="C1376" t="str">
            <v>MB UNIT V-10</v>
          </cell>
          <cell r="F1376" t="str">
            <v>Crude Oil</v>
          </cell>
          <cell r="J1376">
            <v>37361</v>
          </cell>
          <cell r="L1376">
            <v>65</v>
          </cell>
          <cell r="M1376" t="str">
            <v>90F</v>
          </cell>
          <cell r="N1376">
            <v>37361</v>
          </cell>
          <cell r="S1376" t="str">
            <v>Lower</v>
          </cell>
          <cell r="T1376" t="str">
            <v>Client</v>
          </cell>
          <cell r="V1376" t="str">
            <v>30/04/02</v>
          </cell>
          <cell r="W1376" t="str">
            <v>A.Budi</v>
          </cell>
          <cell r="AC1376" t="str">
            <v>2002-056</v>
          </cell>
        </row>
        <row r="1377">
          <cell r="A1377">
            <v>1373</v>
          </cell>
          <cell r="B1377" t="str">
            <v>UNOCAL INDONESIA COMPANY.</v>
          </cell>
          <cell r="C1377" t="str">
            <v>RANGGAS-5</v>
          </cell>
          <cell r="E1377">
            <v>8071</v>
          </cell>
          <cell r="F1377" t="str">
            <v>BHS OIL</v>
          </cell>
          <cell r="J1377">
            <v>37364</v>
          </cell>
          <cell r="L1377">
            <v>3682.72</v>
          </cell>
          <cell r="M1377">
            <v>109</v>
          </cell>
          <cell r="N1377">
            <v>37371</v>
          </cell>
          <cell r="Q1377" t="str">
            <v>A Budi</v>
          </cell>
          <cell r="S1377" t="str">
            <v>MPSR 1762</v>
          </cell>
          <cell r="T1377" t="str">
            <v>Schlumberger</v>
          </cell>
          <cell r="AC1377" t="str">
            <v>2002-057</v>
          </cell>
        </row>
        <row r="1378">
          <cell r="A1378">
            <v>1374</v>
          </cell>
          <cell r="B1378" t="str">
            <v>UNOCAL INDONESIA COMPANY.</v>
          </cell>
          <cell r="C1378" t="str">
            <v>RANGGAS-5</v>
          </cell>
          <cell r="E1378">
            <v>8188</v>
          </cell>
          <cell r="F1378" t="str">
            <v>BHS OIL</v>
          </cell>
          <cell r="J1378">
            <v>37364</v>
          </cell>
          <cell r="L1378">
            <v>3746.94</v>
          </cell>
          <cell r="M1378">
            <v>112</v>
          </cell>
          <cell r="N1378">
            <v>37371</v>
          </cell>
          <cell r="Q1378" t="str">
            <v>A Budi</v>
          </cell>
          <cell r="S1378" t="str">
            <v>MPSR 1759</v>
          </cell>
          <cell r="T1378" t="str">
            <v>Schlumberger</v>
          </cell>
          <cell r="AC1378" t="str">
            <v>2002-057</v>
          </cell>
        </row>
        <row r="1379">
          <cell r="A1379">
            <v>1375</v>
          </cell>
          <cell r="B1379" t="str">
            <v>UNOCAL INDONESIA COMPANY.</v>
          </cell>
          <cell r="C1379" t="str">
            <v>RANGGAS-5</v>
          </cell>
          <cell r="E1379">
            <v>8925</v>
          </cell>
          <cell r="F1379" t="str">
            <v>BHS OIL</v>
          </cell>
          <cell r="J1379">
            <v>37364</v>
          </cell>
          <cell r="L1379">
            <v>4265</v>
          </cell>
          <cell r="M1379">
            <v>121</v>
          </cell>
          <cell r="N1379">
            <v>37371</v>
          </cell>
          <cell r="Q1379" t="str">
            <v>A Budi</v>
          </cell>
          <cell r="S1379" t="str">
            <v>MPSR 1763</v>
          </cell>
          <cell r="T1379" t="str">
            <v>Schlumberger</v>
          </cell>
          <cell r="AC1379" t="str">
            <v>2002-057</v>
          </cell>
        </row>
        <row r="1380">
          <cell r="A1380">
            <v>1376</v>
          </cell>
          <cell r="B1380" t="str">
            <v>UNOCAL INDONESIA COMPANY.</v>
          </cell>
          <cell r="C1380" t="str">
            <v>RANGGAS-5</v>
          </cell>
          <cell r="E1380">
            <v>9161</v>
          </cell>
          <cell r="F1380" t="str">
            <v>BHS OIL</v>
          </cell>
          <cell r="J1380">
            <v>37364</v>
          </cell>
          <cell r="L1380">
            <v>4464.04</v>
          </cell>
          <cell r="M1380">
            <v>119</v>
          </cell>
          <cell r="N1380">
            <v>37371</v>
          </cell>
          <cell r="Q1380" t="str">
            <v>A Budi</v>
          </cell>
          <cell r="S1380" t="str">
            <v>MPSR 1758</v>
          </cell>
          <cell r="T1380" t="str">
            <v>Schlumberger</v>
          </cell>
          <cell r="AC1380" t="str">
            <v>2002-057</v>
          </cell>
        </row>
        <row r="1381">
          <cell r="A1381">
            <v>1377</v>
          </cell>
          <cell r="B1381" t="str">
            <v>UNOCAL INDONESIA COMPANY.</v>
          </cell>
          <cell r="C1381" t="str">
            <v>RANGGAS-5</v>
          </cell>
          <cell r="E1381">
            <v>9161</v>
          </cell>
          <cell r="F1381" t="str">
            <v>BHS OIL</v>
          </cell>
          <cell r="J1381">
            <v>37364</v>
          </cell>
          <cell r="L1381">
            <v>4464.04</v>
          </cell>
          <cell r="M1381">
            <v>119</v>
          </cell>
          <cell r="N1381">
            <v>37371</v>
          </cell>
          <cell r="Q1381" t="str">
            <v>A Budi</v>
          </cell>
          <cell r="S1381" t="str">
            <v>MPSR 1761</v>
          </cell>
          <cell r="T1381" t="str">
            <v>Schlumberger</v>
          </cell>
          <cell r="AC1381" t="str">
            <v>2002-057</v>
          </cell>
        </row>
        <row r="1382">
          <cell r="A1382">
            <v>1378</v>
          </cell>
          <cell r="B1382" t="str">
            <v>UNOCAL INDONESIA COMPANY.</v>
          </cell>
          <cell r="C1382" t="str">
            <v>RANGGAS-5</v>
          </cell>
          <cell r="E1382">
            <v>7933</v>
          </cell>
          <cell r="F1382" t="str">
            <v>BHS GAS</v>
          </cell>
          <cell r="J1382">
            <v>37364</v>
          </cell>
          <cell r="L1382">
            <v>3667.43</v>
          </cell>
          <cell r="M1382">
            <v>108</v>
          </cell>
          <cell r="N1382">
            <v>37371</v>
          </cell>
          <cell r="Q1382" t="str">
            <v>A Budi</v>
          </cell>
          <cell r="S1382" t="str">
            <v>MPSR 1689</v>
          </cell>
          <cell r="T1382" t="str">
            <v>Schlumberger</v>
          </cell>
          <cell r="AC1382" t="str">
            <v>2002-057</v>
          </cell>
        </row>
        <row r="1383">
          <cell r="A1383">
            <v>1379</v>
          </cell>
          <cell r="B1383" t="str">
            <v>WEATHERFORD</v>
          </cell>
          <cell r="C1383" t="str">
            <v>SEA-UNION L54-230</v>
          </cell>
          <cell r="F1383" t="str">
            <v>SEP GAS</v>
          </cell>
          <cell r="J1383">
            <v>37356</v>
          </cell>
          <cell r="N1383">
            <v>37372</v>
          </cell>
          <cell r="Q1383" t="str">
            <v>A Budi</v>
          </cell>
          <cell r="S1383" t="str">
            <v>RFL-0361</v>
          </cell>
          <cell r="T1383" t="str">
            <v>Client</v>
          </cell>
          <cell r="AC1383" t="str">
            <v>2002-058</v>
          </cell>
        </row>
        <row r="1384">
          <cell r="A1384">
            <v>1380</v>
          </cell>
          <cell r="B1384" t="str">
            <v>WEATHERFORD</v>
          </cell>
          <cell r="C1384" t="str">
            <v>SEA-UNION L54-230</v>
          </cell>
          <cell r="F1384" t="str">
            <v>SEP GAS</v>
          </cell>
          <cell r="J1384">
            <v>37356</v>
          </cell>
          <cell r="N1384">
            <v>37372</v>
          </cell>
          <cell r="Q1384" t="str">
            <v>A Budi</v>
          </cell>
          <cell r="S1384" t="str">
            <v>RFL-095</v>
          </cell>
          <cell r="T1384" t="str">
            <v>Client</v>
          </cell>
          <cell r="AC1384" t="str">
            <v>2002-058</v>
          </cell>
        </row>
        <row r="1385">
          <cell r="A1385">
            <v>1381</v>
          </cell>
          <cell r="B1385" t="str">
            <v>UNOCAL INDONESIA COMPANY.</v>
          </cell>
          <cell r="C1385" t="str">
            <v>RANGGAS-5</v>
          </cell>
          <cell r="E1385">
            <v>10221</v>
          </cell>
          <cell r="F1385" t="str">
            <v>BHS OIL</v>
          </cell>
          <cell r="J1385">
            <v>37369</v>
          </cell>
          <cell r="L1385">
            <v>5186.16</v>
          </cell>
          <cell r="M1385" t="str">
            <v>152 F</v>
          </cell>
          <cell r="N1385">
            <v>37372</v>
          </cell>
          <cell r="Q1385" t="str">
            <v>A Budi</v>
          </cell>
          <cell r="S1385" t="str">
            <v>MPSR 158</v>
          </cell>
          <cell r="T1385" t="str">
            <v>Client</v>
          </cell>
          <cell r="AC1385" t="str">
            <v>2002-059</v>
          </cell>
        </row>
        <row r="1386">
          <cell r="A1386">
            <v>1382</v>
          </cell>
          <cell r="B1386" t="str">
            <v>UNOCAL INDONESIA COMPANY.</v>
          </cell>
          <cell r="C1386" t="str">
            <v>RANGGAS-5</v>
          </cell>
          <cell r="E1386">
            <v>10058</v>
          </cell>
          <cell r="F1386" t="str">
            <v>BHS OIL</v>
          </cell>
          <cell r="J1386">
            <v>37369</v>
          </cell>
          <cell r="L1386">
            <v>3682.72</v>
          </cell>
          <cell r="M1386" t="str">
            <v>109 F</v>
          </cell>
          <cell r="N1386">
            <v>37372</v>
          </cell>
          <cell r="Q1386" t="str">
            <v>A Budi</v>
          </cell>
          <cell r="S1386" t="str">
            <v>MPSR 1479</v>
          </cell>
          <cell r="T1386" t="str">
            <v>Client</v>
          </cell>
          <cell r="AC1386" t="str">
            <v>2002-059</v>
          </cell>
        </row>
        <row r="1387">
          <cell r="A1387">
            <v>1383</v>
          </cell>
          <cell r="B1387" t="str">
            <v>UNOCAL INDONESIA COMPANY.</v>
          </cell>
          <cell r="C1387" t="str">
            <v>RANGGAS-5</v>
          </cell>
          <cell r="E1387">
            <v>10221</v>
          </cell>
          <cell r="F1387" t="str">
            <v>BHS OIL</v>
          </cell>
          <cell r="J1387">
            <v>37369</v>
          </cell>
          <cell r="L1387">
            <v>5186.16</v>
          </cell>
          <cell r="M1387" t="str">
            <v>152 F</v>
          </cell>
          <cell r="N1387">
            <v>37372</v>
          </cell>
          <cell r="Q1387" t="str">
            <v>A Budi</v>
          </cell>
          <cell r="S1387" t="str">
            <v>MPSR 1695</v>
          </cell>
          <cell r="T1387" t="str">
            <v>Client</v>
          </cell>
          <cell r="AC1387" t="str">
            <v>2002-059</v>
          </cell>
        </row>
        <row r="1388">
          <cell r="A1388">
            <v>1384</v>
          </cell>
          <cell r="B1388" t="str">
            <v>DEVON ENERGY JABUNG LTD.</v>
          </cell>
          <cell r="C1388" t="str">
            <v>NG-24</v>
          </cell>
          <cell r="F1388" t="str">
            <v>Sep Oil</v>
          </cell>
          <cell r="G1388" t="str">
            <v>WIA-2349</v>
          </cell>
          <cell r="I1388" t="str">
            <v>1000 cc</v>
          </cell>
          <cell r="J1388">
            <v>37367</v>
          </cell>
          <cell r="K1388">
            <v>0.2986111111111111</v>
          </cell>
          <cell r="L1388">
            <v>150</v>
          </cell>
          <cell r="M1388">
            <v>88</v>
          </cell>
          <cell r="N1388">
            <v>37377</v>
          </cell>
          <cell r="Q1388" t="str">
            <v>A Budi</v>
          </cell>
          <cell r="R1388" t="str">
            <v>-</v>
          </cell>
          <cell r="S1388" t="str">
            <v>-</v>
          </cell>
          <cell r="T1388" t="str">
            <v>-</v>
          </cell>
          <cell r="U1388" t="str">
            <v>-</v>
          </cell>
          <cell r="V1388" t="str">
            <v>18/04/02</v>
          </cell>
          <cell r="W1388" t="str">
            <v>A.Budi</v>
          </cell>
          <cell r="AC1388" t="str">
            <v>2002-060</v>
          </cell>
        </row>
        <row r="1389">
          <cell r="A1389">
            <v>1385</v>
          </cell>
          <cell r="B1389" t="str">
            <v>DEVON ENERGY JABUNG LTD.</v>
          </cell>
          <cell r="C1389" t="str">
            <v>NG-24</v>
          </cell>
          <cell r="F1389" t="str">
            <v>Sep Gas</v>
          </cell>
          <cell r="G1389" t="str">
            <v>WIE 3851</v>
          </cell>
          <cell r="I1389" t="str">
            <v>1000 cc</v>
          </cell>
          <cell r="J1389">
            <v>37367</v>
          </cell>
          <cell r="K1389">
            <v>0.2986111111111111</v>
          </cell>
          <cell r="L1389">
            <v>150</v>
          </cell>
          <cell r="M1389">
            <v>85</v>
          </cell>
          <cell r="N1389">
            <v>37377</v>
          </cell>
          <cell r="Q1389" t="str">
            <v>A Budi</v>
          </cell>
          <cell r="R1389" t="str">
            <v>-</v>
          </cell>
          <cell r="S1389" t="str">
            <v>-</v>
          </cell>
          <cell r="T1389" t="str">
            <v>-</v>
          </cell>
          <cell r="U1389" t="str">
            <v>-</v>
          </cell>
          <cell r="V1389" t="str">
            <v>18/04/02</v>
          </cell>
          <cell r="W1389" t="str">
            <v>A.Budi</v>
          </cell>
          <cell r="AC1389" t="str">
            <v>2002-060</v>
          </cell>
        </row>
        <row r="1390">
          <cell r="A1390">
            <v>1386</v>
          </cell>
          <cell r="B1390" t="str">
            <v>DEVON ENERGY JABUNG LTD.</v>
          </cell>
          <cell r="C1390" t="str">
            <v>NG-24</v>
          </cell>
          <cell r="F1390" t="str">
            <v>Sep Oil</v>
          </cell>
          <cell r="G1390">
            <v>5018</v>
          </cell>
          <cell r="I1390" t="str">
            <v>710 cc</v>
          </cell>
          <cell r="J1390">
            <v>37367</v>
          </cell>
          <cell r="K1390">
            <v>0.29166666666666669</v>
          </cell>
          <cell r="L1390">
            <v>150</v>
          </cell>
          <cell r="M1390">
            <v>86</v>
          </cell>
          <cell r="N1390">
            <v>37377</v>
          </cell>
          <cell r="Q1390" t="str">
            <v>A Budi</v>
          </cell>
          <cell r="R1390" t="str">
            <v>-</v>
          </cell>
          <cell r="S1390" t="str">
            <v>-</v>
          </cell>
          <cell r="T1390" t="str">
            <v>-</v>
          </cell>
          <cell r="U1390" t="str">
            <v>-</v>
          </cell>
          <cell r="V1390" t="str">
            <v>18/04/02</v>
          </cell>
          <cell r="W1390" t="str">
            <v>A.Budi</v>
          </cell>
          <cell r="AC1390" t="str">
            <v>2002-060</v>
          </cell>
        </row>
        <row r="1391">
          <cell r="A1391">
            <v>1387</v>
          </cell>
          <cell r="B1391" t="str">
            <v>DEVON ENERGY JABUNG LTD.</v>
          </cell>
          <cell r="C1391" t="str">
            <v>NG-24</v>
          </cell>
          <cell r="F1391" t="str">
            <v>Sep Gas</v>
          </cell>
          <cell r="G1391" t="str">
            <v>WIC 0401</v>
          </cell>
          <cell r="I1391" t="str">
            <v>1000 cc</v>
          </cell>
          <cell r="J1391">
            <v>37367</v>
          </cell>
          <cell r="K1391">
            <v>0.29166666666666669</v>
          </cell>
          <cell r="L1391">
            <v>150</v>
          </cell>
          <cell r="M1391">
            <v>84</v>
          </cell>
          <cell r="N1391">
            <v>37377</v>
          </cell>
          <cell r="Q1391" t="str">
            <v>A Budi</v>
          </cell>
          <cell r="R1391" t="str">
            <v>-</v>
          </cell>
          <cell r="S1391" t="str">
            <v>-</v>
          </cell>
          <cell r="T1391" t="str">
            <v>-</v>
          </cell>
          <cell r="U1391" t="str">
            <v>-</v>
          </cell>
          <cell r="V1391" t="str">
            <v>18/04/02</v>
          </cell>
          <cell r="W1391" t="str">
            <v>A.Budi</v>
          </cell>
          <cell r="AC1391" t="str">
            <v>2002-060</v>
          </cell>
        </row>
        <row r="1392">
          <cell r="A1392">
            <v>1388</v>
          </cell>
          <cell r="B1392" t="str">
            <v>GULF RESOURCES (SOUTH JAMBI) LTD.</v>
          </cell>
          <cell r="C1392" t="str">
            <v>GEGER KALONG#4</v>
          </cell>
          <cell r="F1392" t="str">
            <v>Sep Liq</v>
          </cell>
          <cell r="J1392">
            <v>37377</v>
          </cell>
          <cell r="K1392" t="str">
            <v>21:00-22:00</v>
          </cell>
          <cell r="L1392">
            <v>149</v>
          </cell>
          <cell r="M1392">
            <v>85</v>
          </cell>
          <cell r="N1392">
            <v>37382</v>
          </cell>
          <cell r="Q1392" t="str">
            <v>-</v>
          </cell>
          <cell r="S1392" t="str">
            <v>6950-039</v>
          </cell>
          <cell r="T1392" t="str">
            <v>Geoservices</v>
          </cell>
          <cell r="AC1392" t="str">
            <v>2002-062</v>
          </cell>
        </row>
        <row r="1393">
          <cell r="A1393">
            <v>1389</v>
          </cell>
          <cell r="B1393" t="str">
            <v>GULF RESOURCES (SOUTH JAMBI) LTD.</v>
          </cell>
          <cell r="C1393" t="str">
            <v>GEGER KALONG#4</v>
          </cell>
          <cell r="F1393" t="str">
            <v>Sep Gas</v>
          </cell>
          <cell r="J1393">
            <v>37377</v>
          </cell>
          <cell r="K1393" t="str">
            <v>21:00-21:30</v>
          </cell>
          <cell r="L1393">
            <v>149</v>
          </cell>
          <cell r="M1393">
            <v>85</v>
          </cell>
          <cell r="N1393">
            <v>37382</v>
          </cell>
          <cell r="Q1393" t="str">
            <v>-</v>
          </cell>
          <cell r="S1393" t="str">
            <v>A-10660</v>
          </cell>
          <cell r="T1393" t="str">
            <v>Geoservices</v>
          </cell>
          <cell r="AC1393" t="str">
            <v>2002-062</v>
          </cell>
        </row>
        <row r="1394">
          <cell r="A1394">
            <v>1390</v>
          </cell>
          <cell r="B1394" t="str">
            <v>GULF RESOURCES (SOUTH JAMBI) LTD.</v>
          </cell>
          <cell r="C1394" t="str">
            <v>GEGER KALONG#4</v>
          </cell>
          <cell r="F1394" t="str">
            <v>Sep Gas</v>
          </cell>
          <cell r="J1394">
            <v>37377</v>
          </cell>
          <cell r="K1394" t="str">
            <v>21:30-22:00</v>
          </cell>
          <cell r="L1394">
            <v>149</v>
          </cell>
          <cell r="M1394">
            <v>85</v>
          </cell>
          <cell r="N1394">
            <v>37382</v>
          </cell>
          <cell r="Q1394" t="str">
            <v>-</v>
          </cell>
          <cell r="S1394" t="str">
            <v>A-14286</v>
          </cell>
          <cell r="T1394" t="str">
            <v>Geoservices</v>
          </cell>
          <cell r="AC1394" t="str">
            <v>2002-062</v>
          </cell>
        </row>
        <row r="1395">
          <cell r="A1395">
            <v>1391</v>
          </cell>
          <cell r="B1395" t="str">
            <v>GULF RESOURCES (SOUTH JAMBI) LTD.</v>
          </cell>
          <cell r="C1395" t="str">
            <v>GEGER KALONG#4</v>
          </cell>
          <cell r="F1395" t="str">
            <v>Sep Liq</v>
          </cell>
          <cell r="J1395">
            <v>37377</v>
          </cell>
          <cell r="K1395" t="str">
            <v>22:00-23:00</v>
          </cell>
          <cell r="L1395">
            <v>150</v>
          </cell>
          <cell r="M1395">
            <v>85</v>
          </cell>
          <cell r="N1395">
            <v>37382</v>
          </cell>
          <cell r="Q1395" t="str">
            <v>-</v>
          </cell>
          <cell r="S1395" t="str">
            <v>6950-0092</v>
          </cell>
          <cell r="T1395" t="str">
            <v>Geoservices</v>
          </cell>
          <cell r="AC1395" t="str">
            <v>2002-062</v>
          </cell>
        </row>
        <row r="1396">
          <cell r="A1396">
            <v>1392</v>
          </cell>
          <cell r="B1396" t="str">
            <v>GULF RESOURCES (SOUTH JAMBI) LTD.</v>
          </cell>
          <cell r="C1396" t="str">
            <v>GEGER KALONG#4</v>
          </cell>
          <cell r="F1396" t="str">
            <v>Sep Gas</v>
          </cell>
          <cell r="J1396">
            <v>37377</v>
          </cell>
          <cell r="K1396" t="str">
            <v>22:00-22:30</v>
          </cell>
          <cell r="L1396">
            <v>150</v>
          </cell>
          <cell r="M1396">
            <v>85</v>
          </cell>
          <cell r="N1396">
            <v>37382</v>
          </cell>
          <cell r="Q1396" t="str">
            <v>-</v>
          </cell>
          <cell r="S1396" t="str">
            <v>A-14296</v>
          </cell>
          <cell r="T1396" t="str">
            <v>Geoservices</v>
          </cell>
          <cell r="AC1396" t="str">
            <v>2002-062</v>
          </cell>
        </row>
        <row r="1397">
          <cell r="A1397">
            <v>1393</v>
          </cell>
          <cell r="B1397" t="str">
            <v>GULF RESOURCES (SOUTH JAMBI) LTD.</v>
          </cell>
          <cell r="C1397" t="str">
            <v>GEGER KALONG#4</v>
          </cell>
          <cell r="F1397" t="str">
            <v>Sep Gas</v>
          </cell>
          <cell r="J1397">
            <v>37377</v>
          </cell>
          <cell r="K1397" t="str">
            <v>22:30-23:00</v>
          </cell>
          <cell r="L1397">
            <v>150</v>
          </cell>
          <cell r="M1397">
            <v>85</v>
          </cell>
          <cell r="N1397">
            <v>37382</v>
          </cell>
          <cell r="Q1397" t="str">
            <v>-</v>
          </cell>
          <cell r="S1397" t="str">
            <v>A-10663</v>
          </cell>
          <cell r="T1397" t="str">
            <v>Geoservices</v>
          </cell>
          <cell r="AC1397" t="str">
            <v>2002-062</v>
          </cell>
        </row>
        <row r="1398">
          <cell r="A1398">
            <v>1394</v>
          </cell>
          <cell r="B1398" t="str">
            <v>GULF RESOURCES (SOUTH JAMBI) LTD.</v>
          </cell>
          <cell r="C1398" t="str">
            <v>GEGER KALONG#4</v>
          </cell>
          <cell r="F1398" t="str">
            <v>Gauge Tank</v>
          </cell>
          <cell r="I1398" t="str">
            <v>5 LT water</v>
          </cell>
          <cell r="N1398">
            <v>37382</v>
          </cell>
          <cell r="Q1398" t="str">
            <v>-</v>
          </cell>
          <cell r="S1398" t="str">
            <v>Plastic bottle</v>
          </cell>
          <cell r="T1398" t="str">
            <v>Client</v>
          </cell>
          <cell r="AC1398" t="str">
            <v>2002-062</v>
          </cell>
        </row>
        <row r="1399">
          <cell r="A1399">
            <v>1395</v>
          </cell>
          <cell r="B1399" t="str">
            <v>GULF RESOURCES (SOUTH JAMBI) LTD.</v>
          </cell>
          <cell r="C1399" t="str">
            <v>GEGER KALONG#4</v>
          </cell>
          <cell r="F1399" t="str">
            <v>Gauge Tank</v>
          </cell>
          <cell r="I1399" t="str">
            <v>5 LT water</v>
          </cell>
          <cell r="N1399">
            <v>37382</v>
          </cell>
          <cell r="Q1399" t="str">
            <v>-</v>
          </cell>
          <cell r="S1399" t="str">
            <v>Plastic bottle</v>
          </cell>
          <cell r="T1399" t="str">
            <v>Client</v>
          </cell>
          <cell r="AC1399" t="str">
            <v>2002-062</v>
          </cell>
        </row>
        <row r="1400">
          <cell r="A1400">
            <v>1396</v>
          </cell>
          <cell r="B1400" t="str">
            <v>GULF RESOURCES (SOUTH JAMBI) LTD.</v>
          </cell>
          <cell r="C1400" t="str">
            <v>GEGER KALONG#4</v>
          </cell>
          <cell r="F1400" t="str">
            <v>Sep arator</v>
          </cell>
          <cell r="I1400" t="str">
            <v>5 LT water</v>
          </cell>
          <cell r="N1400">
            <v>37382</v>
          </cell>
          <cell r="Q1400" t="str">
            <v>-</v>
          </cell>
          <cell r="S1400" t="str">
            <v>Plastic bottle</v>
          </cell>
          <cell r="T1400" t="str">
            <v>Client</v>
          </cell>
          <cell r="AC1400" t="str">
            <v>2002-062</v>
          </cell>
        </row>
        <row r="1401">
          <cell r="A1401">
            <v>1397</v>
          </cell>
          <cell r="B1401" t="str">
            <v>GULF RESOURCES (SOUTH JAMBI) LTD.</v>
          </cell>
          <cell r="C1401" t="str">
            <v>GEGER KALONG#4</v>
          </cell>
          <cell r="F1401" t="str">
            <v>Separator</v>
          </cell>
          <cell r="I1401" t="str">
            <v>5 LT water</v>
          </cell>
          <cell r="N1401">
            <v>37382</v>
          </cell>
          <cell r="Q1401" t="str">
            <v>-</v>
          </cell>
          <cell r="S1401" t="str">
            <v>Plastic bottle</v>
          </cell>
          <cell r="T1401" t="str">
            <v>Client</v>
          </cell>
          <cell r="AC1401" t="str">
            <v>2002-062</v>
          </cell>
        </row>
        <row r="1402">
          <cell r="A1402">
            <v>1398</v>
          </cell>
          <cell r="B1402" t="str">
            <v>CNOOC SES B.V.</v>
          </cell>
          <cell r="C1402" t="str">
            <v>EAST RAMA AC-6&amp;3</v>
          </cell>
          <cell r="F1402" t="str">
            <v>Sep Liq</v>
          </cell>
          <cell r="J1402">
            <v>37390</v>
          </cell>
          <cell r="K1402" t="str">
            <v>14:45-15:00</v>
          </cell>
          <cell r="L1402" t="str">
            <v>380 psi</v>
          </cell>
          <cell r="M1402" t="str">
            <v>190 F</v>
          </cell>
          <cell r="N1402">
            <v>37392</v>
          </cell>
          <cell r="Q1402" t="str">
            <v>-</v>
          </cell>
          <cell r="S1402" t="str">
            <v>5024 EA</v>
          </cell>
          <cell r="T1402" t="str">
            <v>Schlumberger</v>
          </cell>
          <cell r="AC1402" t="str">
            <v>2002-063</v>
          </cell>
        </row>
        <row r="1403">
          <cell r="A1403">
            <v>1399</v>
          </cell>
          <cell r="B1403" t="str">
            <v>CNOOC SES B.V.</v>
          </cell>
          <cell r="C1403" t="str">
            <v>EAST RAMA AC-6&amp;3</v>
          </cell>
          <cell r="F1403" t="str">
            <v>Sep Liq</v>
          </cell>
          <cell r="J1403">
            <v>37389</v>
          </cell>
          <cell r="K1403" t="str">
            <v>16:30-16:45</v>
          </cell>
          <cell r="L1403" t="str">
            <v>400 Psi</v>
          </cell>
          <cell r="M1403" t="str">
            <v>204 F</v>
          </cell>
          <cell r="N1403">
            <v>37392</v>
          </cell>
          <cell r="Q1403" t="str">
            <v>-</v>
          </cell>
          <cell r="S1403" t="str">
            <v>5693 EA</v>
          </cell>
          <cell r="T1403" t="str">
            <v>Schlumberger</v>
          </cell>
          <cell r="AC1403" t="str">
            <v>2002-063</v>
          </cell>
        </row>
        <row r="1404">
          <cell r="A1404">
            <v>1400</v>
          </cell>
          <cell r="B1404" t="str">
            <v>CNOOC SES B.V.</v>
          </cell>
          <cell r="C1404" t="str">
            <v>EAST RAMA AC-6&amp;3</v>
          </cell>
          <cell r="F1404" t="str">
            <v>Sep Liq</v>
          </cell>
          <cell r="N1404">
            <v>37392</v>
          </cell>
          <cell r="Q1404" t="str">
            <v>-</v>
          </cell>
          <cell r="S1404" t="str">
            <v>PLASTIC CAN</v>
          </cell>
          <cell r="T1404" t="str">
            <v>Schlumberger</v>
          </cell>
          <cell r="AB1404" t="str">
            <v>15X500 CC WELL:ERMA-3</v>
          </cell>
          <cell r="AC1404" t="str">
            <v>2002-063</v>
          </cell>
        </row>
        <row r="1405">
          <cell r="A1405">
            <v>1401</v>
          </cell>
          <cell r="B1405" t="str">
            <v>JOB PERTAMINA -EXSPAN TOMORI</v>
          </cell>
          <cell r="C1405" t="str">
            <v>SENORO - 3</v>
          </cell>
          <cell r="D1405" t="str">
            <v>SENORO (DST-1&amp;DST-2</v>
          </cell>
          <cell r="E1405" t="str">
            <v>6524-6534 FT</v>
          </cell>
          <cell r="F1405" t="str">
            <v xml:space="preserve">Sep Gas </v>
          </cell>
          <cell r="G1405" t="str">
            <v/>
          </cell>
          <cell r="H1405" t="str">
            <v/>
          </cell>
          <cell r="I1405" t="str">
            <v/>
          </cell>
          <cell r="J1405" t="str">
            <v>04/20/02</v>
          </cell>
          <cell r="K1405" t="str">
            <v>13:15-13:45</v>
          </cell>
          <cell r="L1405">
            <v>430</v>
          </cell>
          <cell r="M1405">
            <v>94</v>
          </cell>
          <cell r="N1405" t="str">
            <v>05/17/02</v>
          </cell>
          <cell r="O1405" t="str">
            <v/>
          </cell>
          <cell r="P1405" t="str">
            <v/>
          </cell>
          <cell r="Q1405" t="str">
            <v>A Budi</v>
          </cell>
          <cell r="R1405" t="str">
            <v/>
          </cell>
          <cell r="S1405" t="str">
            <v>A 0826</v>
          </cell>
          <cell r="T1405" t="str">
            <v>Oilphase</v>
          </cell>
          <cell r="U1405" t="str">
            <v/>
          </cell>
          <cell r="V1405" t="str">
            <v/>
          </cell>
          <cell r="W1405" t="str">
            <v/>
          </cell>
          <cell r="X1405" t="str">
            <v/>
          </cell>
          <cell r="Y1405" t="str">
            <v/>
          </cell>
          <cell r="Z1405" t="str">
            <v/>
          </cell>
          <cell r="AA1405" t="str">
            <v/>
          </cell>
          <cell r="AC1405" t="str">
            <v>2002-064</v>
          </cell>
        </row>
        <row r="1406">
          <cell r="A1406">
            <v>1402</v>
          </cell>
          <cell r="B1406" t="str">
            <v>JOB PERTAMINA -EXSPAN TOMORI</v>
          </cell>
          <cell r="C1406" t="str">
            <v>SENORO - 3</v>
          </cell>
          <cell r="D1406" t="str">
            <v>SENORO (DST-1&amp;DST-2</v>
          </cell>
          <cell r="E1406" t="str">
            <v>6524-6534 FT</v>
          </cell>
          <cell r="F1406" t="str">
            <v>Sep Liq</v>
          </cell>
          <cell r="G1406" t="str">
            <v/>
          </cell>
          <cell r="H1406" t="str">
            <v/>
          </cell>
          <cell r="I1406" t="str">
            <v/>
          </cell>
          <cell r="J1406" t="str">
            <v>04/20/02</v>
          </cell>
          <cell r="K1406" t="str">
            <v>13:15-13:35</v>
          </cell>
          <cell r="L1406">
            <v>430</v>
          </cell>
          <cell r="M1406">
            <v>94</v>
          </cell>
          <cell r="N1406" t="str">
            <v>05/17/02</v>
          </cell>
          <cell r="O1406" t="str">
            <v/>
          </cell>
          <cell r="P1406" t="str">
            <v/>
          </cell>
          <cell r="Q1406" t="str">
            <v>A Budi</v>
          </cell>
          <cell r="R1406" t="str">
            <v/>
          </cell>
          <cell r="S1406" t="str">
            <v>5335 EA</v>
          </cell>
          <cell r="T1406" t="str">
            <v>Oilphase</v>
          </cell>
          <cell r="U1406" t="str">
            <v/>
          </cell>
          <cell r="V1406" t="str">
            <v/>
          </cell>
          <cell r="W1406" t="str">
            <v/>
          </cell>
          <cell r="X1406" t="str">
            <v/>
          </cell>
          <cell r="Y1406" t="str">
            <v/>
          </cell>
          <cell r="Z1406" t="str">
            <v/>
          </cell>
          <cell r="AA1406" t="str">
            <v/>
          </cell>
          <cell r="AC1406" t="str">
            <v>2002-064</v>
          </cell>
        </row>
        <row r="1407">
          <cell r="A1407">
            <v>1403</v>
          </cell>
          <cell r="B1407" t="str">
            <v>JOB PERTAMINA -EXSPAN TOMORI</v>
          </cell>
          <cell r="C1407" t="str">
            <v>SENORO - 3</v>
          </cell>
          <cell r="D1407" t="str">
            <v>SENORO (DST-1&amp;DST-2</v>
          </cell>
          <cell r="E1407" t="str">
            <v>6524-6534 FT</v>
          </cell>
          <cell r="F1407" t="str">
            <v>Sep Gas</v>
          </cell>
          <cell r="G1407" t="str">
            <v/>
          </cell>
          <cell r="H1407" t="str">
            <v/>
          </cell>
          <cell r="I1407" t="str">
            <v/>
          </cell>
          <cell r="J1407" t="str">
            <v>04/20/02</v>
          </cell>
          <cell r="K1407" t="str">
            <v>21:00-21;30</v>
          </cell>
          <cell r="L1407">
            <v>400</v>
          </cell>
          <cell r="M1407">
            <v>58</v>
          </cell>
          <cell r="N1407" t="str">
            <v>05/17/02</v>
          </cell>
          <cell r="O1407" t="str">
            <v/>
          </cell>
          <cell r="P1407" t="str">
            <v/>
          </cell>
          <cell r="Q1407" t="str">
            <v>A Budi</v>
          </cell>
          <cell r="R1407" t="str">
            <v/>
          </cell>
          <cell r="S1407" t="str">
            <v>A 1411</v>
          </cell>
          <cell r="T1407" t="str">
            <v>Oilphase</v>
          </cell>
          <cell r="U1407" t="str">
            <v/>
          </cell>
          <cell r="V1407" t="str">
            <v/>
          </cell>
          <cell r="W1407" t="str">
            <v/>
          </cell>
          <cell r="X1407" t="str">
            <v/>
          </cell>
          <cell r="Y1407" t="str">
            <v/>
          </cell>
          <cell r="Z1407" t="str">
            <v/>
          </cell>
          <cell r="AA1407" t="str">
            <v/>
          </cell>
          <cell r="AC1407" t="str">
            <v>2002-064</v>
          </cell>
        </row>
        <row r="1408">
          <cell r="A1408">
            <v>1404</v>
          </cell>
          <cell r="B1408" t="str">
            <v>JOB PERTAMINA -EXSPAN TOMORI</v>
          </cell>
          <cell r="C1408" t="str">
            <v>SENORO - 3</v>
          </cell>
          <cell r="D1408" t="str">
            <v>SENORO (DST-1&amp;DST-2</v>
          </cell>
          <cell r="E1408" t="str">
            <v>6524-6534 FT</v>
          </cell>
          <cell r="F1408" t="str">
            <v>Sep Liq</v>
          </cell>
          <cell r="G1408" t="str">
            <v/>
          </cell>
          <cell r="H1408" t="str">
            <v/>
          </cell>
          <cell r="I1408" t="str">
            <v/>
          </cell>
          <cell r="J1408" t="str">
            <v>04/20/02</v>
          </cell>
          <cell r="K1408" t="str">
            <v>21:00-21:30</v>
          </cell>
          <cell r="L1408">
            <v>400</v>
          </cell>
          <cell r="M1408">
            <v>58</v>
          </cell>
          <cell r="N1408" t="str">
            <v>05/17/02</v>
          </cell>
          <cell r="O1408" t="str">
            <v/>
          </cell>
          <cell r="P1408" t="str">
            <v/>
          </cell>
          <cell r="Q1408" t="str">
            <v>A Budi</v>
          </cell>
          <cell r="R1408" t="str">
            <v/>
          </cell>
          <cell r="S1408" t="str">
            <v>4573 EA</v>
          </cell>
          <cell r="T1408" t="str">
            <v>Oilphase</v>
          </cell>
          <cell r="U1408" t="str">
            <v/>
          </cell>
          <cell r="V1408" t="str">
            <v/>
          </cell>
          <cell r="W1408" t="str">
            <v/>
          </cell>
          <cell r="X1408" t="str">
            <v/>
          </cell>
          <cell r="Y1408" t="str">
            <v/>
          </cell>
          <cell r="Z1408" t="str">
            <v/>
          </cell>
          <cell r="AA1408" t="str">
            <v/>
          </cell>
          <cell r="AB1408" t="str">
            <v/>
          </cell>
          <cell r="AC1408" t="str">
            <v>2002-064</v>
          </cell>
        </row>
        <row r="1409">
          <cell r="A1409">
            <v>1405</v>
          </cell>
          <cell r="B1409" t="str">
            <v>JOB PERTAMINA -EXSPAN TOMORI</v>
          </cell>
          <cell r="C1409" t="str">
            <v>SENORO - 3</v>
          </cell>
          <cell r="D1409" t="str">
            <v>SENORO (DST-1&amp;DST-2</v>
          </cell>
          <cell r="E1409" t="str">
            <v>6458-6588 FT</v>
          </cell>
          <cell r="F1409" t="str">
            <v>Sep Gas</v>
          </cell>
          <cell r="G1409" t="str">
            <v/>
          </cell>
          <cell r="H1409" t="str">
            <v/>
          </cell>
          <cell r="I1409" t="str">
            <v/>
          </cell>
          <cell r="J1409" t="str">
            <v>04/24/02</v>
          </cell>
          <cell r="K1409" t="str">
            <v>20:30-21:00</v>
          </cell>
          <cell r="L1409">
            <v>410</v>
          </cell>
          <cell r="M1409">
            <v>54</v>
          </cell>
          <cell r="N1409" t="str">
            <v>05/17/02</v>
          </cell>
          <cell r="O1409" t="str">
            <v/>
          </cell>
          <cell r="P1409" t="str">
            <v/>
          </cell>
          <cell r="Q1409" t="str">
            <v>A Budi</v>
          </cell>
          <cell r="R1409" t="str">
            <v/>
          </cell>
          <cell r="S1409" t="str">
            <v>A 1100</v>
          </cell>
          <cell r="T1409" t="str">
            <v>Oilphase</v>
          </cell>
          <cell r="U1409" t="str">
            <v/>
          </cell>
          <cell r="V1409" t="str">
            <v/>
          </cell>
          <cell r="W1409" t="str">
            <v/>
          </cell>
          <cell r="X1409" t="str">
            <v/>
          </cell>
          <cell r="Y1409" t="str">
            <v/>
          </cell>
          <cell r="Z1409" t="str">
            <v/>
          </cell>
          <cell r="AA1409" t="str">
            <v/>
          </cell>
          <cell r="AB1409" t="str">
            <v/>
          </cell>
          <cell r="AC1409" t="str">
            <v>2002-064</v>
          </cell>
        </row>
        <row r="1410">
          <cell r="A1410">
            <v>1406</v>
          </cell>
          <cell r="B1410" t="str">
            <v>JOB PERTAMINA -EXSPAN TOMORI</v>
          </cell>
          <cell r="C1410" t="str">
            <v>SENORO - 3</v>
          </cell>
          <cell r="D1410" t="str">
            <v>SENORO (DST-1&amp;DST-2</v>
          </cell>
          <cell r="E1410" t="str">
            <v>6458-6588 FT</v>
          </cell>
          <cell r="F1410" t="str">
            <v>Sep Liq</v>
          </cell>
          <cell r="G1410" t="str">
            <v/>
          </cell>
          <cell r="H1410" t="str">
            <v/>
          </cell>
          <cell r="I1410" t="str">
            <v/>
          </cell>
          <cell r="J1410" t="str">
            <v>04/24/02</v>
          </cell>
          <cell r="K1410" t="str">
            <v>20:30-21:00</v>
          </cell>
          <cell r="L1410">
            <v>410</v>
          </cell>
          <cell r="M1410">
            <v>54</v>
          </cell>
          <cell r="N1410" t="str">
            <v>05/17/02</v>
          </cell>
          <cell r="O1410" t="str">
            <v/>
          </cell>
          <cell r="P1410" t="str">
            <v/>
          </cell>
          <cell r="Q1410" t="str">
            <v>A Budi</v>
          </cell>
          <cell r="R1410" t="str">
            <v/>
          </cell>
          <cell r="S1410" t="str">
            <v>4517 EA</v>
          </cell>
          <cell r="T1410" t="str">
            <v>Oilphase</v>
          </cell>
          <cell r="U1410" t="str">
            <v/>
          </cell>
          <cell r="V1410" t="str">
            <v/>
          </cell>
          <cell r="W1410" t="str">
            <v/>
          </cell>
          <cell r="X1410" t="str">
            <v/>
          </cell>
          <cell r="Y1410" t="str">
            <v/>
          </cell>
          <cell r="Z1410" t="str">
            <v/>
          </cell>
          <cell r="AA1410" t="str">
            <v/>
          </cell>
          <cell r="AC1410" t="str">
            <v>2002-064</v>
          </cell>
        </row>
        <row r="1411">
          <cell r="A1411">
            <v>1407</v>
          </cell>
          <cell r="B1411" t="str">
            <v>JOB PERTAMINA -EXSPAN TOMORI</v>
          </cell>
          <cell r="C1411" t="str">
            <v>SENORO - 3</v>
          </cell>
          <cell r="D1411" t="str">
            <v>SENORO (DST-1&amp;DST-2</v>
          </cell>
          <cell r="E1411" t="str">
            <v>6458-6588 FT</v>
          </cell>
          <cell r="F1411" t="str">
            <v>Sep Gas</v>
          </cell>
          <cell r="G1411" t="str">
            <v/>
          </cell>
          <cell r="H1411" t="str">
            <v/>
          </cell>
          <cell r="I1411" t="str">
            <v/>
          </cell>
          <cell r="J1411" t="str">
            <v>04/25/02</v>
          </cell>
          <cell r="K1411" t="str">
            <v>20:00-20:30</v>
          </cell>
          <cell r="L1411">
            <v>390</v>
          </cell>
          <cell r="M1411">
            <v>105</v>
          </cell>
          <cell r="N1411" t="str">
            <v>05/17/02</v>
          </cell>
          <cell r="O1411" t="str">
            <v/>
          </cell>
          <cell r="P1411" t="str">
            <v/>
          </cell>
          <cell r="Q1411" t="str">
            <v>A Budi</v>
          </cell>
          <cell r="R1411" t="str">
            <v/>
          </cell>
          <cell r="S1411" t="str">
            <v>A 1507</v>
          </cell>
          <cell r="T1411" t="str">
            <v>Oilphase</v>
          </cell>
          <cell r="U1411" t="str">
            <v/>
          </cell>
          <cell r="V1411" t="str">
            <v/>
          </cell>
          <cell r="W1411" t="str">
            <v/>
          </cell>
          <cell r="X1411" t="str">
            <v/>
          </cell>
          <cell r="Y1411" t="str">
            <v/>
          </cell>
          <cell r="Z1411" t="str">
            <v/>
          </cell>
          <cell r="AA1411" t="str">
            <v/>
          </cell>
          <cell r="AC1411" t="str">
            <v>2002-064</v>
          </cell>
        </row>
        <row r="1412">
          <cell r="A1412">
            <v>1408</v>
          </cell>
          <cell r="B1412" t="str">
            <v>JOB PERTAMINA -EXSPAN TOMORI</v>
          </cell>
          <cell r="C1412" t="str">
            <v>SENORO - 3</v>
          </cell>
          <cell r="D1412" t="str">
            <v>SENORO (DST-1&amp;DST-2</v>
          </cell>
          <cell r="E1412" t="str">
            <v>6458-6588 FT</v>
          </cell>
          <cell r="F1412" t="str">
            <v>Sep Liq</v>
          </cell>
          <cell r="G1412" t="str">
            <v/>
          </cell>
          <cell r="H1412" t="str">
            <v/>
          </cell>
          <cell r="I1412" t="str">
            <v/>
          </cell>
          <cell r="J1412" t="str">
            <v>04/25/02</v>
          </cell>
          <cell r="K1412" t="str">
            <v>20:00-20:30</v>
          </cell>
          <cell r="L1412">
            <v>390</v>
          </cell>
          <cell r="M1412">
            <v>105</v>
          </cell>
          <cell r="N1412" t="str">
            <v>05/17/02</v>
          </cell>
          <cell r="O1412" t="str">
            <v/>
          </cell>
          <cell r="P1412" t="str">
            <v/>
          </cell>
          <cell r="Q1412" t="str">
            <v>A Budi</v>
          </cell>
          <cell r="R1412" t="str">
            <v/>
          </cell>
          <cell r="S1412" t="str">
            <v>5313 EA</v>
          </cell>
          <cell r="T1412" t="str">
            <v>Oilphase</v>
          </cell>
          <cell r="U1412" t="str">
            <v/>
          </cell>
          <cell r="V1412" t="str">
            <v/>
          </cell>
          <cell r="W1412" t="str">
            <v/>
          </cell>
          <cell r="X1412" t="str">
            <v/>
          </cell>
          <cell r="Y1412" t="str">
            <v/>
          </cell>
          <cell r="Z1412" t="str">
            <v/>
          </cell>
          <cell r="AA1412" t="str">
            <v/>
          </cell>
          <cell r="AB1412" t="str">
            <v/>
          </cell>
          <cell r="AC1412" t="str">
            <v>2002-064</v>
          </cell>
        </row>
      </sheetData>
      <sheetData sheetId="2"/>
      <sheetData sheetId="3"/>
      <sheetData sheetId="4"/>
      <sheetData sheetId="5"/>
      <sheetData sheetId="6"/>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S BTEX"/>
      <sheetName val="Wellstream Composition"/>
      <sheetName val="W.S Aromatic"/>
    </sheetNames>
    <sheetDataSet>
      <sheetData sheetId="0">
        <row r="11">
          <cell r="AD11">
            <v>1.3393537074148296</v>
          </cell>
        </row>
        <row r="15">
          <cell r="AD15">
            <v>1.4119989979959919</v>
          </cell>
        </row>
        <row r="49">
          <cell r="R49">
            <v>670.6</v>
          </cell>
        </row>
        <row r="161">
          <cell r="R161">
            <v>3.0068613391730969</v>
          </cell>
        </row>
        <row r="163">
          <cell r="R163">
            <v>25.501622530428509</v>
          </cell>
        </row>
      </sheetData>
      <sheetData sheetId="1" refreshError="1"/>
      <sheetData sheetId="2"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Create Report Page"/>
      <sheetName val="Final Report Page"/>
      <sheetName val="Linked Data"/>
      <sheetName val="Revision History"/>
    </sheetNames>
    <sheetDataSet>
      <sheetData sheetId="0"/>
      <sheetData sheetId="1"/>
      <sheetData sheetId="2"/>
      <sheetData sheetId="3"/>
      <sheetData sheetId="4"/>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2)"/>
      <sheetName val="Front"/>
      <sheetName val="Letter"/>
      <sheetName val="Table of Contents"/>
      <sheetName val="A.1"/>
      <sheetName val="B.1"/>
      <sheetName val="B.2"/>
      <sheetName val="B.3"/>
      <sheetName val="B.4"/>
      <sheetName val="C.1"/>
      <sheetName val="Log-I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A.5"/>
      <sheetName val="B"/>
      <sheetName val="B.1"/>
      <sheetName val="C"/>
      <sheetName val="C.1"/>
      <sheetName val="D"/>
      <sheetName val="D.1"/>
      <sheetName val="E"/>
      <sheetName val="E.1."/>
      <sheetName val="F"/>
      <sheetName val="F.1"/>
      <sheetName val="G"/>
      <sheetName val="G.1"/>
      <sheetName val="H"/>
      <sheetName val="I"/>
      <sheetName val="I.1"/>
      <sheetName val="Back"/>
    </sheetNames>
    <sheetDataSet>
      <sheetData sheetId="0">
        <row r="20">
          <cell r="J20" t="str">
            <v>Abu Dhabi Branch</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Contents"/>
      <sheetName val="1"/>
      <sheetName val="1.1"/>
      <sheetName val="1.3"/>
      <sheetName val="1.4"/>
      <sheetName val="2"/>
      <sheetName val="2.1"/>
      <sheetName val="2.2"/>
      <sheetName val="2.3"/>
      <sheetName val="2.4"/>
      <sheetName val="2.5"/>
      <sheetName val="2.6"/>
      <sheetName val="3"/>
      <sheetName val="3.1"/>
      <sheetName val="3.3"/>
      <sheetName val="3.5"/>
      <sheetName val="3.7"/>
      <sheetName val="3.9"/>
      <sheetName val="4"/>
      <sheetName val="4.1"/>
      <sheetName val="5"/>
      <sheetName val="5.1"/>
      <sheetName val="5.2"/>
      <sheetName val="5.3"/>
    </sheetNames>
    <sheetDataSet>
      <sheetData sheetId="0">
        <row r="24">
          <cell r="Y24" t="str">
            <v>Core Laboratories International B.V.</v>
          </cell>
          <cell r="Z24" t="str">
            <v>Abu Dhabi Branch</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Report Data"/>
      <sheetName val="Linked Data"/>
      <sheetName val="Macro1"/>
    </sheetNames>
    <sheetDataSet>
      <sheetData sheetId="0" refreshError="1">
        <row r="5">
          <cell r="BF5">
            <v>28.964099999999998</v>
          </cell>
        </row>
        <row r="18">
          <cell r="E18">
            <v>0.96879999999999999</v>
          </cell>
        </row>
        <row r="20">
          <cell r="E20">
            <v>0.86350000000000005</v>
          </cell>
        </row>
        <row r="21">
          <cell r="E21">
            <v>72.66</v>
          </cell>
        </row>
        <row r="24">
          <cell r="E24">
            <v>197.7</v>
          </cell>
        </row>
        <row r="26">
          <cell r="Z26">
            <v>32.196099122848409</v>
          </cell>
          <cell r="AA26">
            <v>42.440799999999939</v>
          </cell>
        </row>
        <row r="32">
          <cell r="E32">
            <v>0.63800000000000001</v>
          </cell>
        </row>
        <row r="36">
          <cell r="E36">
            <v>47.254651587012042</v>
          </cell>
        </row>
        <row r="38">
          <cell r="E38">
            <v>105.31410224378973</v>
          </cell>
        </row>
        <row r="39">
          <cell r="E39">
            <v>41305.628069867227</v>
          </cell>
        </row>
        <row r="46">
          <cell r="Y46">
            <v>54.500000000000007</v>
          </cell>
        </row>
        <row r="47">
          <cell r="K47">
            <v>0.66449999999999998</v>
          </cell>
        </row>
        <row r="48">
          <cell r="K48">
            <v>2.7320000000000002</v>
          </cell>
        </row>
      </sheetData>
      <sheetData sheetId="1" refreshError="1"/>
      <sheetData sheetId="2" refreshError="1"/>
      <sheetData sheetId="3" refreshError="1">
        <row r="1">
          <cell r="A1" t="str">
            <v>Record1 (a)</v>
          </cell>
        </row>
      </sheetData>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Create Report Page"/>
      <sheetName val="Final Report Page"/>
      <sheetName val="Residual Oil Data"/>
      <sheetName val="Database"/>
      <sheetName val="Properties + Constants"/>
    </sheetNames>
    <sheetDataSet>
      <sheetData sheetId="0"/>
      <sheetData sheetId="1"/>
      <sheetData sheetId="2"/>
      <sheetData sheetId="3"/>
      <sheetData sheetId="4"/>
      <sheetData sheetId="5"/>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Create Report Page"/>
      <sheetName val="Final Report Page"/>
      <sheetName val="Lab Instruction"/>
      <sheetName val="Database"/>
      <sheetName val="Sep Liq Data"/>
      <sheetName val="Sep Gas Data"/>
      <sheetName val="Wellstream Data"/>
      <sheetName val="Properties + Constants"/>
      <sheetName val="Corrections + Correlations"/>
      <sheetName val="K-Value"/>
      <sheetName val="Revision History"/>
    </sheetNames>
    <sheetDataSet>
      <sheetData sheetId="0">
        <row r="4">
          <cell r="E4">
            <v>20089</v>
          </cell>
        </row>
        <row r="5">
          <cell r="E5" t="str">
            <v>BANACO</v>
          </cell>
        </row>
        <row r="6">
          <cell r="E6" t="str">
            <v>471 (First Flow)</v>
          </cell>
        </row>
        <row r="8">
          <cell r="E8" t="str">
            <v>WDS</v>
          </cell>
        </row>
        <row r="11">
          <cell r="E11" t="str">
            <v>1089a</v>
          </cell>
        </row>
        <row r="12">
          <cell r="E12" t="str">
            <v>bah85037</v>
          </cell>
        </row>
        <row r="16">
          <cell r="E16">
            <v>260</v>
          </cell>
        </row>
        <row r="17">
          <cell r="E17">
            <v>110</v>
          </cell>
        </row>
        <row r="21">
          <cell r="J21">
            <v>531</v>
          </cell>
        </row>
        <row r="22">
          <cell r="E22">
            <v>21.3</v>
          </cell>
          <cell r="J22">
            <v>0.92430000000000001</v>
          </cell>
        </row>
        <row r="23">
          <cell r="E23">
            <v>51.6</v>
          </cell>
        </row>
        <row r="30">
          <cell r="E30">
            <v>290</v>
          </cell>
        </row>
        <row r="31">
          <cell r="E31">
            <v>130</v>
          </cell>
        </row>
        <row r="32">
          <cell r="E32">
            <v>0.68769999999999998</v>
          </cell>
        </row>
        <row r="33">
          <cell r="E33">
            <v>672.5</v>
          </cell>
        </row>
        <row r="34">
          <cell r="E34">
            <v>350.4</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OGENIC"/>
      <sheetName val="DEPLETION"/>
      <sheetName val="DEPN_RECOVERY"/>
      <sheetName val="VOLOIL_CALCS"/>
      <sheetName val="REPORT"/>
      <sheetName val="HOFFMANN_PLOT"/>
      <sheetName val="KALL"/>
      <sheetName val="K700"/>
      <sheetName val="MACRO"/>
    </sheetNames>
    <sheetDataSet>
      <sheetData sheetId="0"/>
      <sheetData sheetId="1" refreshError="1"/>
      <sheetData sheetId="2"/>
      <sheetData sheetId="3" refreshError="1"/>
      <sheetData sheetId="4"/>
      <sheetData sheetId="5" refreshError="1"/>
      <sheetData sheetId="6" refreshError="1"/>
      <sheetData sheetId="7" refreshError="1"/>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D"/>
      <sheetName val="D.1"/>
      <sheetName val="E"/>
      <sheetName val="E.1"/>
      <sheetName val="F"/>
      <sheetName val="F.1"/>
      <sheetName val="G"/>
      <sheetName val="G.1"/>
      <sheetName val="H"/>
      <sheetName val="H.1"/>
      <sheetName val="Back"/>
      <sheetName val="Section Leader Pag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trics"/>
      <sheetName val="Z Curve Fit"/>
      <sheetName val="Create Report Page"/>
      <sheetName val="Final Report Page"/>
      <sheetName val="Revision History"/>
      <sheetName val="Linked Data"/>
      <sheetName val="Solver"/>
    </sheetNames>
    <sheetDataSet>
      <sheetData sheetId="0" refreshError="1">
        <row r="39">
          <cell r="G39">
            <v>0.8467888283163324</v>
          </cell>
        </row>
        <row r="58">
          <cell r="G58">
            <v>0.84661517592051871</v>
          </cell>
        </row>
      </sheetData>
      <sheetData sheetId="1" refreshError="1"/>
      <sheetData sheetId="2"/>
      <sheetData sheetId="3" refreshError="1"/>
      <sheetData sheetId="4" refreshError="1"/>
      <sheetData sheetId="5" refreshError="1"/>
      <sheetData sheetId="6"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Data Input"/>
      <sheetName val="Wellstream Calculation"/>
      <sheetName val="Create Report Page"/>
      <sheetName val="Final Report Page"/>
      <sheetName val="Miscellaneous Calculations"/>
      <sheetName val="Properties + Constants"/>
      <sheetName val="Database"/>
      <sheetName val="Revision History"/>
    </sheetNames>
    <sheetDataSet>
      <sheetData sheetId="0"/>
      <sheetData sheetId="1"/>
      <sheetData sheetId="2"/>
      <sheetData sheetId="3"/>
      <sheetData sheetId="4"/>
      <sheetData sheetId="5"/>
      <sheetData sheetId="6"/>
      <sheetData sheetId="7"/>
      <sheetData sheetId="8"/>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S-SUM"/>
      <sheetName val="COMPOSITIONS"/>
    </sheetNames>
    <sheetDataSet>
      <sheetData sheetId="0">
        <row r="6">
          <cell r="D6">
            <v>5000</v>
          </cell>
        </row>
        <row r="7">
          <cell r="D7">
            <v>1125</v>
          </cell>
        </row>
        <row r="9">
          <cell r="D9">
            <v>0.76661311247634212</v>
          </cell>
        </row>
        <row r="10">
          <cell r="D10">
            <v>138.69999999999999</v>
          </cell>
        </row>
        <row r="13">
          <cell r="D13">
            <v>63.862000000000002</v>
          </cell>
        </row>
        <row r="14">
          <cell r="D14">
            <v>66.114039958087986</v>
          </cell>
        </row>
        <row r="15">
          <cell r="D15">
            <v>48.95744658896416</v>
          </cell>
        </row>
        <row r="16">
          <cell r="D16">
            <v>0.35297365961762195</v>
          </cell>
        </row>
        <row r="20">
          <cell r="D20">
            <v>0.67300000000000004</v>
          </cell>
        </row>
        <row r="21">
          <cell r="D21">
            <v>44.01</v>
          </cell>
        </row>
        <row r="22">
          <cell r="D22">
            <v>1.404547</v>
          </cell>
        </row>
        <row r="23">
          <cell r="D23">
            <v>2.7899793103448277E-3</v>
          </cell>
        </row>
        <row r="28">
          <cell r="D28">
            <v>1205.905</v>
          </cell>
        </row>
        <row r="29">
          <cell r="D29">
            <v>273.14999999999998</v>
          </cell>
        </row>
        <row r="34">
          <cell r="J34">
            <v>1.4264934227218928</v>
          </cell>
        </row>
      </sheetData>
      <sheetData sheetId="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Data Entry Page 2"/>
      <sheetName val="Create Report Page"/>
      <sheetName val="Final Report Page"/>
      <sheetName val="Database"/>
      <sheetName val="Sep Liq Data"/>
      <sheetName val="Sep Gas Data"/>
      <sheetName val="Wellstream Data"/>
      <sheetName val="Properties + Constants"/>
      <sheetName val="Corrections + Correlations"/>
      <sheetName val="K-Value"/>
      <sheetName val="Revision History"/>
      <sheetName val="General Comments"/>
    </sheetNames>
    <sheetDataSet>
      <sheetData sheetId="0">
        <row r="5">
          <cell r="M5">
            <v>0</v>
          </cell>
          <cell r="N5">
            <v>0</v>
          </cell>
          <cell r="O5">
            <v>0</v>
          </cell>
          <cell r="R5" t="str">
            <v>C301</v>
          </cell>
        </row>
        <row r="6">
          <cell r="M6">
            <v>0</v>
          </cell>
          <cell r="N6">
            <v>0</v>
          </cell>
          <cell r="O6">
            <v>0</v>
          </cell>
          <cell r="R6" t="str">
            <v>ADCO</v>
          </cell>
        </row>
        <row r="7">
          <cell r="M7">
            <v>5.391</v>
          </cell>
          <cell r="N7">
            <v>4.08</v>
          </cell>
          <cell r="O7">
            <v>2.5179999999999998</v>
          </cell>
          <cell r="R7" t="str">
            <v>200392</v>
          </cell>
        </row>
        <row r="8">
          <cell r="M8">
            <v>0.501</v>
          </cell>
          <cell r="N8">
            <v>0.6</v>
          </cell>
          <cell r="O8">
            <v>0.17399999999999999</v>
          </cell>
          <cell r="R8" t="str">
            <v>BU509 LS</v>
          </cell>
        </row>
        <row r="9">
          <cell r="M9">
            <v>32.99</v>
          </cell>
          <cell r="N9">
            <v>68.52</v>
          </cell>
          <cell r="O9">
            <v>14.167</v>
          </cell>
          <cell r="R9" t="str">
            <v>BLEND 3</v>
          </cell>
        </row>
        <row r="10">
          <cell r="M10">
            <v>6.7569999999999997</v>
          </cell>
          <cell r="N10">
            <v>7.49</v>
          </cell>
          <cell r="O10">
            <v>3.5070000000000001</v>
          </cell>
          <cell r="R10" t="str">
            <v>MIX</v>
          </cell>
        </row>
        <row r="11">
          <cell r="M11">
            <v>6.2370000000000001</v>
          </cell>
          <cell r="N11">
            <v>4.71</v>
          </cell>
          <cell r="O11">
            <v>3.68</v>
          </cell>
          <cell r="R11" t="str">
            <v>WILFRED</v>
          </cell>
        </row>
        <row r="12">
          <cell r="M12">
            <v>1.7589999999999999</v>
          </cell>
          <cell r="N12">
            <v>1.01</v>
          </cell>
          <cell r="O12">
            <v>1.133</v>
          </cell>
          <cell r="R12">
            <v>38091</v>
          </cell>
        </row>
        <row r="13">
          <cell r="M13">
            <v>4.16</v>
          </cell>
          <cell r="N13">
            <v>2.39</v>
          </cell>
          <cell r="O13">
            <v>2.88</v>
          </cell>
          <cell r="R13" t="str">
            <v>A Crombie</v>
          </cell>
        </row>
        <row r="14">
          <cell r="M14">
            <v>0.01</v>
          </cell>
          <cell r="N14">
            <v>0</v>
          </cell>
          <cell r="O14">
            <v>6.0000000000000001E-3</v>
          </cell>
          <cell r="R14">
            <v>38095</v>
          </cell>
        </row>
        <row r="15">
          <cell r="M15">
            <v>2.0499999999999998</v>
          </cell>
          <cell r="N15">
            <v>0.95</v>
          </cell>
          <cell r="O15">
            <v>1.4770000000000001</v>
          </cell>
          <cell r="R15" t="str">
            <v>4555</v>
          </cell>
        </row>
        <row r="16">
          <cell r="M16">
            <v>2.6179999999999999</v>
          </cell>
          <cell r="N16">
            <v>1.21</v>
          </cell>
          <cell r="O16">
            <v>2.0259999999999998</v>
          </cell>
          <cell r="R16" t="str">
            <v>4556</v>
          </cell>
        </row>
        <row r="17">
          <cell r="M17">
            <v>3.8420000000000001</v>
          </cell>
          <cell r="N17">
            <v>1.49</v>
          </cell>
          <cell r="O17">
            <v>3.3450000000000002</v>
          </cell>
          <cell r="R17" t="str">
            <v>Lean Gas Multicontact 4th Contact</v>
          </cell>
        </row>
        <row r="18">
          <cell r="M18">
            <v>0.53400000000000003</v>
          </cell>
          <cell r="N18">
            <v>0.21</v>
          </cell>
          <cell r="O18">
            <v>0.48299999999999998</v>
          </cell>
          <cell r="R18">
            <v>4500</v>
          </cell>
        </row>
        <row r="19">
          <cell r="M19">
            <v>0.161</v>
          </cell>
          <cell r="N19">
            <v>7.0000000000000007E-2</v>
          </cell>
          <cell r="O19">
            <v>0.16400000000000001</v>
          </cell>
          <cell r="R19">
            <v>121.1</v>
          </cell>
        </row>
        <row r="20">
          <cell r="M20">
            <v>0.36499999999999999</v>
          </cell>
          <cell r="N20">
            <v>0.14000000000000001</v>
          </cell>
          <cell r="O20">
            <v>0.52900000000000003</v>
          </cell>
          <cell r="R20">
            <v>33.33</v>
          </cell>
        </row>
        <row r="21">
          <cell r="M21">
            <v>3.1389999999999998</v>
          </cell>
          <cell r="N21">
            <v>1.04</v>
          </cell>
          <cell r="O21">
            <v>2.75</v>
          </cell>
          <cell r="R21">
            <v>0.46500000000000002</v>
          </cell>
        </row>
        <row r="22">
          <cell r="M22">
            <v>0.57899999999999996</v>
          </cell>
          <cell r="N22">
            <v>0.2</v>
          </cell>
          <cell r="O22">
            <v>0.60199999999999998</v>
          </cell>
          <cell r="R22" t="str">
            <v>Hexatriacontanes</v>
          </cell>
        </row>
        <row r="23">
          <cell r="M23">
            <v>0.503</v>
          </cell>
          <cell r="N23">
            <v>0.18</v>
          </cell>
          <cell r="O23">
            <v>0.52900000000000003</v>
          </cell>
          <cell r="R23" t="str">
            <v>Custom</v>
          </cell>
        </row>
        <row r="24">
          <cell r="M24">
            <v>3.2160000000000002</v>
          </cell>
          <cell r="N24">
            <v>0.94</v>
          </cell>
          <cell r="O24">
            <v>3.1890000000000001</v>
          </cell>
          <cell r="R24">
            <v>710.1</v>
          </cell>
        </row>
        <row r="25">
          <cell r="M25">
            <v>0.27500000000000002</v>
          </cell>
          <cell r="N25">
            <v>0.09</v>
          </cell>
          <cell r="O25">
            <v>0.30199999999999999</v>
          </cell>
          <cell r="R25">
            <v>0.96750000000000003</v>
          </cell>
        </row>
        <row r="26">
          <cell r="M26">
            <v>0.54</v>
          </cell>
          <cell r="N26">
            <v>0.17</v>
          </cell>
          <cell r="O26">
            <v>0.61699999999999999</v>
          </cell>
          <cell r="R26">
            <v>0</v>
          </cell>
        </row>
        <row r="27">
          <cell r="M27">
            <v>0.23200000000000001</v>
          </cell>
          <cell r="N27">
            <v>7.0000000000000007E-2</v>
          </cell>
          <cell r="O27">
            <v>0.27200000000000002</v>
          </cell>
          <cell r="R27">
            <v>0</v>
          </cell>
        </row>
        <row r="28">
          <cell r="M28">
            <v>2.633</v>
          </cell>
          <cell r="N28">
            <v>0.68</v>
          </cell>
          <cell r="O28">
            <v>2.9129999999999998</v>
          </cell>
          <cell r="R28">
            <v>0.40210000000000001</v>
          </cell>
        </row>
        <row r="29">
          <cell r="M29">
            <v>0.32100000000000001</v>
          </cell>
          <cell r="N29">
            <v>0.09</v>
          </cell>
          <cell r="O29">
            <v>0.4</v>
          </cell>
          <cell r="R29">
            <v>0.38879999999999998</v>
          </cell>
        </row>
        <row r="30">
          <cell r="M30">
            <v>3.012</v>
          </cell>
          <cell r="N30">
            <v>0.71</v>
          </cell>
          <cell r="O30">
            <v>3.6280000000000001</v>
          </cell>
          <cell r="R30">
            <v>2.4554</v>
          </cell>
        </row>
        <row r="31">
          <cell r="M31">
            <v>2.6680000000000001</v>
          </cell>
          <cell r="N31">
            <v>0.61</v>
          </cell>
          <cell r="O31">
            <v>3.5960000000000001</v>
          </cell>
          <cell r="R31">
            <v>0.81459999999999999</v>
          </cell>
        </row>
        <row r="32">
          <cell r="M32">
            <v>2.21</v>
          </cell>
          <cell r="N32">
            <v>0.46</v>
          </cell>
          <cell r="O32">
            <v>3.2749999999999999</v>
          </cell>
        </row>
        <row r="33">
          <cell r="M33">
            <v>1.877</v>
          </cell>
          <cell r="N33">
            <v>0.36</v>
          </cell>
          <cell r="O33">
            <v>3.0409999999999999</v>
          </cell>
        </row>
        <row r="34">
          <cell r="M34">
            <v>1.5880000000000001</v>
          </cell>
          <cell r="N34">
            <v>0.28000000000000003</v>
          </cell>
          <cell r="O34">
            <v>2.6930000000000001</v>
          </cell>
        </row>
        <row r="35">
          <cell r="M35">
            <v>1.4339999999999999</v>
          </cell>
          <cell r="N35">
            <v>0.24</v>
          </cell>
          <cell r="O35">
            <v>2.742</v>
          </cell>
          <cell r="R35" t="str">
            <v>F419</v>
          </cell>
        </row>
        <row r="36">
          <cell r="M36">
            <v>1.198</v>
          </cell>
          <cell r="N36">
            <v>0.19</v>
          </cell>
          <cell r="O36">
            <v>2.4609999999999999</v>
          </cell>
          <cell r="R36" t="str">
            <v>ADCO</v>
          </cell>
        </row>
        <row r="37">
          <cell r="M37">
            <v>0.97299999999999998</v>
          </cell>
          <cell r="N37">
            <v>0.14000000000000001</v>
          </cell>
          <cell r="O37">
            <v>2.14</v>
          </cell>
          <cell r="R37" t="str">
            <v>20030092</v>
          </cell>
        </row>
        <row r="38">
          <cell r="M38">
            <v>0.84699999999999998</v>
          </cell>
          <cell r="N38">
            <v>0.12</v>
          </cell>
          <cell r="O38">
            <v>2.016</v>
          </cell>
          <cell r="R38" t="str">
            <v>BU509 LS</v>
          </cell>
        </row>
        <row r="39">
          <cell r="M39">
            <v>0.78300000000000003</v>
          </cell>
          <cell r="N39">
            <v>0.11</v>
          </cell>
          <cell r="O39">
            <v>2.044</v>
          </cell>
          <cell r="R39" t="str">
            <v>BLEND 3</v>
          </cell>
        </row>
        <row r="40">
          <cell r="M40">
            <v>0.64200000000000002</v>
          </cell>
          <cell r="N40">
            <v>0.08</v>
          </cell>
          <cell r="O40">
            <v>1.871</v>
          </cell>
          <cell r="R40" t="str">
            <v>MIX</v>
          </cell>
        </row>
        <row r="41">
          <cell r="M41">
            <v>0.53</v>
          </cell>
          <cell r="N41">
            <v>0.06</v>
          </cell>
          <cell r="O41">
            <v>1.554</v>
          </cell>
          <cell r="R41" t="str">
            <v>WILFRED</v>
          </cell>
        </row>
        <row r="42">
          <cell r="M42">
            <v>0.48599999999999999</v>
          </cell>
          <cell r="N42">
            <v>0.05</v>
          </cell>
          <cell r="O42">
            <v>1.534</v>
          </cell>
          <cell r="R42">
            <v>38091</v>
          </cell>
        </row>
        <row r="43">
          <cell r="M43">
            <v>0.39200000000000002</v>
          </cell>
          <cell r="N43">
            <v>0.04</v>
          </cell>
          <cell r="O43">
            <v>1.379</v>
          </cell>
          <cell r="R43" t="str">
            <v>A Crombie</v>
          </cell>
        </row>
        <row r="44">
          <cell r="M44">
            <v>0.35199999999999998</v>
          </cell>
          <cell r="N44">
            <v>0.04</v>
          </cell>
          <cell r="O44">
            <v>1.258</v>
          </cell>
          <cell r="R44">
            <v>38095</v>
          </cell>
        </row>
        <row r="45">
          <cell r="M45">
            <v>0.29399999999999998</v>
          </cell>
          <cell r="N45">
            <v>0.03</v>
          </cell>
          <cell r="O45">
            <v>1.1819999999999999</v>
          </cell>
          <cell r="R45" t="str">
            <v>4557</v>
          </cell>
        </row>
        <row r="46">
          <cell r="M46">
            <v>0.26300000000000001</v>
          </cell>
          <cell r="N46">
            <v>0.02</v>
          </cell>
          <cell r="O46">
            <v>1.153</v>
          </cell>
          <cell r="R46" t="str">
            <v>4558</v>
          </cell>
        </row>
        <row r="47">
          <cell r="M47">
            <v>0.22800000000000001</v>
          </cell>
          <cell r="N47">
            <v>0.02</v>
          </cell>
          <cell r="O47">
            <v>1.01</v>
          </cell>
          <cell r="R47" t="str">
            <v>Lean Gas Multicontact 4th Contact</v>
          </cell>
        </row>
        <row r="48">
          <cell r="M48">
            <v>0.20399999999999999</v>
          </cell>
          <cell r="N48">
            <v>0.02</v>
          </cell>
          <cell r="O48">
            <v>0.97699999999999998</v>
          </cell>
          <cell r="R48">
            <v>8000</v>
          </cell>
        </row>
        <row r="49">
          <cell r="M49">
            <v>0.17599999999999999</v>
          </cell>
          <cell r="N49">
            <v>0.01</v>
          </cell>
          <cell r="O49">
            <v>0.92400000000000004</v>
          </cell>
          <cell r="R49">
            <v>121.1</v>
          </cell>
        </row>
        <row r="50">
          <cell r="M50">
            <v>0.16</v>
          </cell>
          <cell r="N50">
            <v>0.01</v>
          </cell>
          <cell r="O50">
            <v>0.88100000000000001</v>
          </cell>
          <cell r="R50">
            <v>61.15</v>
          </cell>
        </row>
        <row r="51">
          <cell r="M51">
            <v>0.14399999999999999</v>
          </cell>
          <cell r="N51">
            <v>0.01</v>
          </cell>
          <cell r="O51">
            <v>0.80600000000000005</v>
          </cell>
          <cell r="R51">
            <v>0.61009999999999998</v>
          </cell>
        </row>
        <row r="52">
          <cell r="M52">
            <v>0.115</v>
          </cell>
          <cell r="N52">
            <v>0.01</v>
          </cell>
          <cell r="O52">
            <v>0.749</v>
          </cell>
          <cell r="R52" t="str">
            <v>Hexatriacontanes</v>
          </cell>
        </row>
        <row r="53">
          <cell r="M53">
            <v>0.1</v>
          </cell>
          <cell r="N53">
            <v>0.01</v>
          </cell>
          <cell r="O53">
            <v>0.68100000000000005</v>
          </cell>
          <cell r="R53" t="str">
            <v>Custom</v>
          </cell>
        </row>
        <row r="54">
          <cell r="M54">
            <v>9.4E-2</v>
          </cell>
          <cell r="N54">
            <v>0.01</v>
          </cell>
          <cell r="O54">
            <v>0.628</v>
          </cell>
          <cell r="R54">
            <v>710.1</v>
          </cell>
        </row>
        <row r="55">
          <cell r="M55">
            <v>8.2000000000000003E-2</v>
          </cell>
          <cell r="N55">
            <v>0.01</v>
          </cell>
          <cell r="O55">
            <v>0.60499999999999998</v>
          </cell>
          <cell r="R55">
            <v>0.96750000000000003</v>
          </cell>
        </row>
        <row r="56">
          <cell r="M56">
            <v>0.33500000000000002</v>
          </cell>
          <cell r="N56">
            <v>0.02</v>
          </cell>
          <cell r="O56">
            <v>7.5090000000000003</v>
          </cell>
          <cell r="R56">
            <v>0.60370000000000001</v>
          </cell>
        </row>
        <row r="57">
          <cell r="M57">
            <v>0</v>
          </cell>
          <cell r="N57">
            <v>0</v>
          </cell>
          <cell r="O57">
            <v>0</v>
          </cell>
          <cell r="R57">
            <v>0.55830000000000002</v>
          </cell>
        </row>
        <row r="58">
          <cell r="M58">
            <v>0</v>
          </cell>
          <cell r="N58">
            <v>0</v>
          </cell>
          <cell r="O58">
            <v>0</v>
          </cell>
          <cell r="R58">
            <v>0.56420000000000003</v>
          </cell>
        </row>
        <row r="59">
          <cell r="M59">
            <v>0</v>
          </cell>
          <cell r="N59">
            <v>0</v>
          </cell>
          <cell r="O59">
            <v>0</v>
          </cell>
          <cell r="R59">
            <v>0.58740000000000003</v>
          </cell>
        </row>
        <row r="60">
          <cell r="M60">
            <v>0</v>
          </cell>
          <cell r="N60">
            <v>0</v>
          </cell>
          <cell r="O60">
            <v>0</v>
          </cell>
          <cell r="R60">
            <v>5.9111000000000002</v>
          </cell>
        </row>
        <row r="61">
          <cell r="R61">
            <v>1.7716000000000001</v>
          </cell>
        </row>
      </sheetData>
      <sheetData sheetId="1"/>
      <sheetData sheetId="2"/>
      <sheetData sheetId="3" refreshError="1"/>
      <sheetData sheetId="4"/>
      <sheetData sheetId="5"/>
      <sheetData sheetId="6" refreshError="1"/>
      <sheetData sheetId="7"/>
      <sheetData sheetId="8"/>
      <sheetData sheetId="9" refreshError="1"/>
      <sheetData sheetId="10"/>
      <sheetData sheetId="11" refreshError="1"/>
      <sheetData sheetId="12"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ylinder Database"/>
      <sheetName val="Bubble Point"/>
      <sheetName val="Deviation Z"/>
      <sheetName val="Coil Density"/>
      <sheetName val="Zero Shrink"/>
      <sheetName val="Targets"/>
      <sheetName val="Density Correction (VCF)"/>
      <sheetName val="Gas Viscosity"/>
      <sheetName val="Mercury K"/>
      <sheetName val="Theoretical Z"/>
      <sheetName val="Compression"/>
      <sheetName val="Viscosity v Temperature"/>
      <sheetName val="Database"/>
      <sheetName val="Revision History"/>
    </sheetNames>
    <sheetDataSet>
      <sheetData sheetId="0"/>
      <sheetData sheetId="1"/>
      <sheetData sheetId="2"/>
      <sheetData sheetId="3"/>
      <sheetData sheetId="4"/>
      <sheetData sheetId="5"/>
      <sheetData sheetId="6"/>
      <sheetData sheetId="7">
        <row r="14">
          <cell r="D14">
            <v>0.82569999999999999</v>
          </cell>
        </row>
      </sheetData>
      <sheetData sheetId="8"/>
      <sheetData sheetId="9"/>
      <sheetData sheetId="10"/>
      <sheetData sheetId="11"/>
      <sheetData sheetId="12">
        <row r="4">
          <cell r="D4" t="str">
            <v>Viscosity</v>
          </cell>
          <cell r="E4" t="str">
            <v>Temperature</v>
          </cell>
          <cell r="K4" t="str">
            <v>Z</v>
          </cell>
          <cell r="L4" t="str">
            <v>loglogZ</v>
          </cell>
          <cell r="M4" t="str">
            <v>T (Rankine)</v>
          </cell>
          <cell r="N4" t="str">
            <v>logT</v>
          </cell>
        </row>
        <row r="5">
          <cell r="D5" t="str">
            <v>(cp)</v>
          </cell>
          <cell r="E5" t="str">
            <v>(°F)</v>
          </cell>
        </row>
        <row r="6">
          <cell r="D6">
            <v>1</v>
          </cell>
          <cell r="E6">
            <v>300</v>
          </cell>
          <cell r="K6">
            <v>1.7219278008942616</v>
          </cell>
          <cell r="L6">
            <v>-0.62706050877710684</v>
          </cell>
          <cell r="M6">
            <v>759.67000000000007</v>
          </cell>
          <cell r="N6">
            <v>2.880624976092697</v>
          </cell>
        </row>
        <row r="7">
          <cell r="D7">
            <v>1.6554292035958118</v>
          </cell>
          <cell r="E7">
            <v>200</v>
          </cell>
          <cell r="K7">
            <v>2.3581315979066018</v>
          </cell>
          <cell r="L7">
            <v>-0.42879440562975185</v>
          </cell>
          <cell r="M7">
            <v>659.67000000000007</v>
          </cell>
          <cell r="N7">
            <v>2.8193267339960046</v>
          </cell>
        </row>
        <row r="8">
          <cell r="D8">
            <v>4</v>
          </cell>
          <cell r="E8">
            <v>100</v>
          </cell>
          <cell r="K8">
            <v>4.7000000418154482</v>
          </cell>
          <cell r="L8">
            <v>-0.17256748625390719</v>
          </cell>
          <cell r="M8">
            <v>559.67000000000007</v>
          </cell>
          <cell r="N8">
            <v>2.7479320280365438</v>
          </cell>
        </row>
        <row r="9">
          <cell r="D9">
            <v>8</v>
          </cell>
          <cell r="E9">
            <v>50</v>
          </cell>
          <cell r="K9">
            <v>8.6999999999999993</v>
          </cell>
          <cell r="L9">
            <v>-2.7094315914325512E-2</v>
          </cell>
          <cell r="M9">
            <v>509.67</v>
          </cell>
          <cell r="N9">
            <v>2.7072890710658539</v>
          </cell>
        </row>
      </sheetData>
      <sheetData sheetId="13"/>
      <sheetData sheetId="14"/>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_Details"/>
      <sheetName val="Front_Cover"/>
      <sheetName val="Letter"/>
      <sheetName val="ACL"/>
      <sheetName val="US$ Terms+Conds"/>
    </sheetNames>
    <sheetDataSet>
      <sheetData sheetId="0">
        <row r="15">
          <cell r="D15">
            <v>1</v>
          </cell>
        </row>
      </sheetData>
      <sheetData sheetId="1"/>
      <sheetData sheetId="2"/>
      <sheetData sheetId="3"/>
      <sheetData sheetId="4"/>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ies"/>
      <sheetName val="Trend Graphs"/>
      <sheetName val="Tabular Data"/>
      <sheetName val="Send Email"/>
      <sheetName val="All Elements Trends"/>
      <sheetName val="New Report Page 1"/>
      <sheetName val="New Report Page 2"/>
      <sheetName val="PDF Report Page 2"/>
      <sheetName val="Database"/>
      <sheetName val="Email Data"/>
      <sheetName val="Client List"/>
      <sheetName val="Stiff Plot Calcs"/>
      <sheetName val="Revision History"/>
      <sheetName val="converted_12_ion"/>
    </sheetNames>
    <sheetDataSet>
      <sheetData sheetId="0"/>
      <sheetData sheetId="1"/>
      <sheetData sheetId="2"/>
      <sheetData sheetId="3"/>
      <sheetData sheetId="4" refreshError="1"/>
      <sheetData sheetId="5"/>
      <sheetData sheetId="6"/>
      <sheetData sheetId="7"/>
      <sheetData sheetId="8"/>
      <sheetData sheetId="9"/>
      <sheetData sheetId="10"/>
      <sheetData sheetId="11">
        <row r="82">
          <cell r="Y82">
            <v>-5</v>
          </cell>
        </row>
      </sheetData>
      <sheetData sheetId="12" refreshError="1"/>
      <sheetData sheetId="13"/>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Lab Report"/>
      <sheetName val="Create Report Page"/>
      <sheetName val="Final Report Page"/>
      <sheetName val="Database"/>
      <sheetName val="Recombination Data"/>
      <sheetName val="Properties + Constants"/>
      <sheetName val="Revision History"/>
    </sheetNames>
    <sheetDataSet>
      <sheetData sheetId="0">
        <row r="4">
          <cell r="O4" t="str">
            <v>F970</v>
          </cell>
        </row>
      </sheetData>
      <sheetData sheetId="1"/>
      <sheetData sheetId="2"/>
      <sheetData sheetId="3"/>
      <sheetData sheetId="4"/>
      <sheetData sheetId="5">
        <row r="51">
          <cell r="AK51">
            <v>4762.0227783851251</v>
          </cell>
        </row>
      </sheetData>
      <sheetData sheetId="6" refreshError="1"/>
      <sheetData sheetId="7"/>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Create Report Page"/>
      <sheetName val="Final Report Page"/>
      <sheetName val="Lab Instruction"/>
      <sheetName val="Database"/>
      <sheetName val="Sep Liq Data"/>
      <sheetName val="Sep Gas Data"/>
      <sheetName val="Wellstream Data"/>
      <sheetName val="Properties + Constants"/>
      <sheetName val="Corrections + Correlations"/>
      <sheetName val="K-Value"/>
      <sheetName val="Revision History"/>
    </sheetNames>
    <sheetDataSet>
      <sheetData sheetId="0">
        <row r="30">
          <cell r="E30">
            <v>200</v>
          </cell>
        </row>
        <row r="31">
          <cell r="E31">
            <v>300</v>
          </cell>
        </row>
        <row r="36">
          <cell r="E36">
            <v>5000</v>
          </cell>
        </row>
        <row r="37">
          <cell r="E37">
            <v>60</v>
          </cell>
        </row>
        <row r="38">
          <cell r="E38">
            <v>2000</v>
          </cell>
        </row>
        <row r="39">
          <cell r="E39">
            <v>60</v>
          </cell>
        </row>
      </sheetData>
      <sheetData sheetId="1"/>
      <sheetData sheetId="2"/>
      <sheetData sheetId="3" refreshError="1"/>
      <sheetData sheetId="4"/>
      <sheetData sheetId="5"/>
      <sheetData sheetId="6" refreshError="1"/>
      <sheetData sheetId="7"/>
      <sheetData sheetId="8"/>
      <sheetData sheetId="9" refreshError="1"/>
      <sheetData sheetId="10"/>
      <sheetData sheetId="11"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Section A"/>
      <sheetName val="A.1"/>
      <sheetName val="Section B"/>
      <sheetName val="B.1"/>
      <sheetName val="Section C"/>
      <sheetName val="C.1"/>
      <sheetName val="C.5"/>
      <sheetName val="C.5."/>
      <sheetName val="Section D "/>
      <sheetName val="D.1"/>
      <sheetName val="Section E"/>
      <sheetName val="E.1"/>
      <sheetName val="Section F"/>
      <sheetName val="F.1"/>
      <sheetName val="Section G"/>
      <sheetName val="G.1"/>
      <sheetName val="Section H"/>
      <sheetName val="H.1"/>
      <sheetName val="Back"/>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Compositions"/>
      <sheetName val="Depletion"/>
      <sheetName val="Voloil_Calcs"/>
      <sheetName val="Z-curve"/>
      <sheetName val="K_H Plots"/>
      <sheetName val="Compositional Graphs"/>
      <sheetName val="Create Report Page"/>
      <sheetName val="Properties + Constants"/>
      <sheetName val="Residual Oil Composition"/>
      <sheetName val="Database"/>
      <sheetName val="Linked Data"/>
      <sheetName val="Revision History"/>
      <sheetName val="Final Report Page"/>
    </sheetNames>
    <sheetDataSet>
      <sheetData sheetId="0" refreshError="1"/>
      <sheetData sheetId="1"/>
      <sheetData sheetId="2"/>
      <sheetData sheetId="3"/>
      <sheetData sheetId="4"/>
      <sheetData sheetId="5" refreshError="1"/>
      <sheetData sheetId="6" refreshError="1"/>
      <sheetData sheetId="7"/>
      <sheetData sheetId="8"/>
      <sheetData sheetId="9"/>
      <sheetData sheetId="10"/>
      <sheetData sheetId="11" refreshError="1"/>
      <sheetData sheetId="12" refreshError="1"/>
      <sheetData sheetId="13"/>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5-8&quot;PermanentPacker"/>
      <sheetName val="9-5-8&quot;PermanentPacker (Re-run)"/>
    </sheetNames>
    <sheetDataSet>
      <sheetData sheetId="0"/>
      <sheetData sheetId="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EVE PLOT"/>
      <sheetName val="SIEVE PLOT (2)"/>
    </sheetNames>
    <sheetDataSet>
      <sheetData sheetId="0" refreshError="1">
        <row r="52">
          <cell r="D52">
            <v>1</v>
          </cell>
          <cell r="G52">
            <v>0</v>
          </cell>
          <cell r="I52">
            <v>0</v>
          </cell>
        </row>
        <row r="53">
          <cell r="D53">
            <v>1.25</v>
          </cell>
          <cell r="G53">
            <v>0.33039647577092512</v>
          </cell>
          <cell r="I53">
            <v>0.33039647577092512</v>
          </cell>
        </row>
        <row r="54">
          <cell r="D54">
            <v>1.5</v>
          </cell>
          <cell r="G54">
            <v>0.33039647577092512</v>
          </cell>
          <cell r="I54">
            <v>0.66079295154185025</v>
          </cell>
        </row>
        <row r="55">
          <cell r="D55">
            <v>1.75</v>
          </cell>
          <cell r="G55">
            <v>0.33039647577092501</v>
          </cell>
          <cell r="I55">
            <v>0.99118942731277526</v>
          </cell>
        </row>
        <row r="56">
          <cell r="D56">
            <v>2</v>
          </cell>
          <cell r="G56">
            <v>0.33039647577092518</v>
          </cell>
          <cell r="I56">
            <v>1.3215859030837005</v>
          </cell>
        </row>
        <row r="57">
          <cell r="D57">
            <v>2.25</v>
          </cell>
          <cell r="G57">
            <v>0.44052863436123346</v>
          </cell>
          <cell r="I57">
            <v>1.7621145374449338</v>
          </cell>
        </row>
        <row r="58">
          <cell r="D58">
            <v>2.5</v>
          </cell>
          <cell r="G58">
            <v>0.88105726872246692</v>
          </cell>
          <cell r="I58">
            <v>2.643171806167401</v>
          </cell>
        </row>
        <row r="59">
          <cell r="D59">
            <v>2.75</v>
          </cell>
          <cell r="G59">
            <v>1.8722466960352422</v>
          </cell>
          <cell r="I59">
            <v>4.5154185022026434</v>
          </cell>
        </row>
        <row r="60">
          <cell r="D60">
            <v>3</v>
          </cell>
          <cell r="G60">
            <v>2.9735682819383262</v>
          </cell>
          <cell r="I60">
            <v>7.4889867841409696</v>
          </cell>
        </row>
        <row r="61">
          <cell r="D61">
            <v>3.25</v>
          </cell>
          <cell r="G61">
            <v>4.7356828193832596</v>
          </cell>
          <cell r="I61">
            <v>12.22466960352423</v>
          </cell>
        </row>
        <row r="62">
          <cell r="D62">
            <v>3.5</v>
          </cell>
          <cell r="G62">
            <v>5.7268722466960353</v>
          </cell>
          <cell r="I62">
            <v>17.951541850220266</v>
          </cell>
        </row>
        <row r="63">
          <cell r="D63">
            <v>3.75</v>
          </cell>
          <cell r="G63">
            <v>11.233480176211454</v>
          </cell>
          <cell r="I63">
            <v>29.185022026431721</v>
          </cell>
        </row>
        <row r="64">
          <cell r="D64">
            <v>4</v>
          </cell>
          <cell r="G64">
            <v>17.951541850220263</v>
          </cell>
          <cell r="I64">
            <v>47.136563876651984</v>
          </cell>
        </row>
        <row r="65">
          <cell r="D65">
            <v>4.25</v>
          </cell>
          <cell r="G65">
            <v>17.896475770925115</v>
          </cell>
          <cell r="I65">
            <v>65.033039647577098</v>
          </cell>
        </row>
        <row r="66">
          <cell r="D66">
            <v>4.5</v>
          </cell>
          <cell r="G66">
            <v>17.896475770925107</v>
          </cell>
          <cell r="I66">
            <v>82.929515418502206</v>
          </cell>
        </row>
        <row r="67">
          <cell r="D67">
            <v>4.75</v>
          </cell>
          <cell r="G67">
            <v>8.535242290748899</v>
          </cell>
          <cell r="I67">
            <v>91.464757709251103</v>
          </cell>
        </row>
        <row r="68">
          <cell r="D68">
            <v>5</v>
          </cell>
          <cell r="G68">
            <v>8.535242290748899</v>
          </cell>
          <cell r="I68">
            <v>100</v>
          </cell>
        </row>
        <row r="69">
          <cell r="D69">
            <v>5.25</v>
          </cell>
          <cell r="G69">
            <v>0</v>
          </cell>
          <cell r="I69">
            <v>100</v>
          </cell>
        </row>
        <row r="70">
          <cell r="D70">
            <v>5.5</v>
          </cell>
          <cell r="G70">
            <v>0</v>
          </cell>
          <cell r="I70">
            <v>100</v>
          </cell>
        </row>
        <row r="71">
          <cell r="D71">
            <v>5.75</v>
          </cell>
          <cell r="G71">
            <v>0</v>
          </cell>
          <cell r="I71">
            <v>100</v>
          </cell>
        </row>
        <row r="72">
          <cell r="D72">
            <v>6</v>
          </cell>
          <cell r="G72">
            <v>0</v>
          </cell>
          <cell r="I72">
            <v>100</v>
          </cell>
        </row>
        <row r="73">
          <cell r="D73">
            <v>6.25</v>
          </cell>
          <cell r="G73">
            <v>0</v>
          </cell>
          <cell r="I73">
            <v>100</v>
          </cell>
        </row>
        <row r="74">
          <cell r="D74">
            <v>6.5</v>
          </cell>
          <cell r="G74">
            <v>0</v>
          </cell>
          <cell r="I74">
            <v>100</v>
          </cell>
        </row>
        <row r="75">
          <cell r="D75">
            <v>6.75</v>
          </cell>
          <cell r="G75">
            <v>0</v>
          </cell>
          <cell r="I75">
            <v>100</v>
          </cell>
        </row>
        <row r="76">
          <cell r="D76">
            <v>7</v>
          </cell>
          <cell r="G76">
            <v>0</v>
          </cell>
          <cell r="I76">
            <v>100</v>
          </cell>
        </row>
        <row r="77">
          <cell r="D77">
            <v>7.25</v>
          </cell>
          <cell r="G77">
            <v>0</v>
          </cell>
          <cell r="I77">
            <v>100</v>
          </cell>
        </row>
        <row r="78">
          <cell r="D78">
            <v>7.5</v>
          </cell>
          <cell r="G78">
            <v>0</v>
          </cell>
          <cell r="I78">
            <v>100</v>
          </cell>
        </row>
        <row r="79">
          <cell r="D79">
            <v>7.75</v>
          </cell>
          <cell r="G79">
            <v>0</v>
          </cell>
          <cell r="I79">
            <v>100</v>
          </cell>
        </row>
        <row r="80">
          <cell r="D80">
            <v>8</v>
          </cell>
          <cell r="G80">
            <v>0</v>
          </cell>
          <cell r="I80">
            <v>100</v>
          </cell>
        </row>
        <row r="81">
          <cell r="D81">
            <v>8.25</v>
          </cell>
          <cell r="G81">
            <v>0</v>
          </cell>
          <cell r="I81">
            <v>100</v>
          </cell>
        </row>
        <row r="82">
          <cell r="D82">
            <v>8.5</v>
          </cell>
          <cell r="G82">
            <v>0</v>
          </cell>
          <cell r="I82">
            <v>100</v>
          </cell>
        </row>
        <row r="83">
          <cell r="D83">
            <v>8.75</v>
          </cell>
          <cell r="G83">
            <v>0</v>
          </cell>
          <cell r="I83">
            <v>100</v>
          </cell>
        </row>
        <row r="84">
          <cell r="D84">
            <v>9</v>
          </cell>
          <cell r="G84">
            <v>0</v>
          </cell>
          <cell r="I84">
            <v>100</v>
          </cell>
        </row>
        <row r="85">
          <cell r="D85">
            <v>9.25</v>
          </cell>
          <cell r="G85">
            <v>0</v>
          </cell>
          <cell r="I85">
            <v>100</v>
          </cell>
        </row>
        <row r="86">
          <cell r="D86">
            <v>9.5</v>
          </cell>
          <cell r="G86">
            <v>0</v>
          </cell>
          <cell r="I86">
            <v>100</v>
          </cell>
        </row>
        <row r="87">
          <cell r="D87">
            <v>9.75</v>
          </cell>
          <cell r="G87">
            <v>0</v>
          </cell>
          <cell r="I87">
            <v>100</v>
          </cell>
        </row>
        <row r="88">
          <cell r="D88">
            <v>10</v>
          </cell>
          <cell r="G88">
            <v>0</v>
          </cell>
          <cell r="I88">
            <v>100</v>
          </cell>
        </row>
      </sheetData>
      <sheetData sheetId="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Data Input"/>
      <sheetName val="Wellstream Calculation"/>
      <sheetName val="Laboratory Instruction"/>
      <sheetName val="Create Report Page"/>
      <sheetName val="Final Report Page"/>
      <sheetName val="Miscellaneous Calculations"/>
      <sheetName val="Properties + Constants"/>
      <sheetName val="Database"/>
      <sheetName val="Revision History"/>
    </sheetNames>
    <sheetDataSet>
      <sheetData sheetId="0"/>
      <sheetData sheetId="1">
        <row r="2">
          <cell r="F2" t="str">
            <v>Recombined Composition</v>
          </cell>
        </row>
        <row r="4">
          <cell r="F4" t="str">
            <v>Company</v>
          </cell>
          <cell r="G4" t="str">
            <v>MURPHY PENINSULAR MALAYSIA OIL</v>
          </cell>
          <cell r="I4" t="str">
            <v>Well</v>
          </cell>
          <cell r="J4" t="str">
            <v>Kenarong-3, S2,</v>
          </cell>
          <cell r="L4" t="str">
            <v>Date</v>
          </cell>
          <cell r="M4">
            <v>39279.559909490737</v>
          </cell>
        </row>
        <row r="6">
          <cell r="F6" t="str">
            <v>Job</v>
          </cell>
          <cell r="G6" t="str">
            <v>MFL 04269</v>
          </cell>
          <cell r="I6" t="str">
            <v>Cylinder</v>
          </cell>
          <cell r="J6" t="str">
            <v>TS 75302</v>
          </cell>
          <cell r="K6" t="str">
            <v>Propertiesd Database :</v>
          </cell>
          <cell r="M6" t="str">
            <v>Standard</v>
          </cell>
        </row>
        <row r="8">
          <cell r="F8" t="str">
            <v>Component</v>
          </cell>
          <cell r="H8" t="str">
            <v>Mole %</v>
          </cell>
          <cell r="I8" t="str">
            <v>Weight %</v>
          </cell>
          <cell r="J8" t="str">
            <v>Grams</v>
          </cell>
          <cell r="K8" t="str">
            <v>Moles</v>
          </cell>
          <cell r="L8" t="str">
            <v>Volume</v>
          </cell>
          <cell r="M8" t="str">
            <v>Mole Wt.</v>
          </cell>
          <cell r="N8" t="str">
            <v>Density</v>
          </cell>
        </row>
        <row r="10">
          <cell r="F10" t="str">
            <v>Hydrogen</v>
          </cell>
          <cell r="H10">
            <v>0</v>
          </cell>
          <cell r="I10">
            <v>0</v>
          </cell>
          <cell r="J10">
            <v>0</v>
          </cell>
          <cell r="K10">
            <v>0</v>
          </cell>
          <cell r="L10">
            <v>0</v>
          </cell>
          <cell r="M10">
            <v>2.02</v>
          </cell>
          <cell r="N10">
            <v>0</v>
          </cell>
        </row>
        <row r="11">
          <cell r="F11" t="str">
            <v>Hydrogen sulphide</v>
          </cell>
          <cell r="H11">
            <v>0</v>
          </cell>
          <cell r="I11">
            <v>0</v>
          </cell>
          <cell r="J11">
            <v>0</v>
          </cell>
          <cell r="K11">
            <v>0</v>
          </cell>
          <cell r="L11">
            <v>0</v>
          </cell>
          <cell r="M11">
            <v>34.08</v>
          </cell>
          <cell r="N11">
            <v>0.80063936237378341</v>
          </cell>
        </row>
        <row r="12">
          <cell r="F12" t="str">
            <v>Carbon dioxide</v>
          </cell>
          <cell r="H12">
            <v>3.39</v>
          </cell>
          <cell r="I12">
            <v>5.13</v>
          </cell>
          <cell r="J12">
            <v>5.1340000000000003</v>
          </cell>
          <cell r="K12">
            <v>0.11665530561236084</v>
          </cell>
          <cell r="L12">
            <v>6.2824046956822057</v>
          </cell>
          <cell r="M12">
            <v>44.01</v>
          </cell>
          <cell r="N12">
            <v>0.81720300564662995</v>
          </cell>
        </row>
        <row r="13">
          <cell r="F13" t="str">
            <v>Nitrogen</v>
          </cell>
          <cell r="H13">
            <v>1.06</v>
          </cell>
          <cell r="I13">
            <v>1.02</v>
          </cell>
          <cell r="J13">
            <v>1.022</v>
          </cell>
          <cell r="K13">
            <v>3.6482540498475727E-2</v>
          </cell>
          <cell r="L13">
            <v>1.2639105917784716</v>
          </cell>
          <cell r="M13">
            <v>28.013400000000001</v>
          </cell>
          <cell r="N13">
            <v>0.80860149970095996</v>
          </cell>
        </row>
        <row r="14">
          <cell r="F14" t="str">
            <v>Methane</v>
          </cell>
          <cell r="H14">
            <v>71.049999999999969</v>
          </cell>
          <cell r="I14">
            <v>39.209999999999994</v>
          </cell>
          <cell r="J14">
            <v>39.215000000000003</v>
          </cell>
          <cell r="K14">
            <v>2.4443682603004429</v>
          </cell>
          <cell r="L14">
            <v>130.84575039636724</v>
          </cell>
          <cell r="M14">
            <v>16.042999999999999</v>
          </cell>
          <cell r="N14">
            <v>0.29970403991881389</v>
          </cell>
        </row>
        <row r="15">
          <cell r="F15" t="str">
            <v>Ethane</v>
          </cell>
          <cell r="H15">
            <v>6.39</v>
          </cell>
          <cell r="I15">
            <v>6.62</v>
          </cell>
          <cell r="J15">
            <v>6.62</v>
          </cell>
          <cell r="K15">
            <v>0.22015297638842701</v>
          </cell>
          <cell r="L15">
            <v>18.603939756102093</v>
          </cell>
          <cell r="M15">
            <v>30.07</v>
          </cell>
          <cell r="N15">
            <v>0.35583860659560779</v>
          </cell>
        </row>
        <row r="16">
          <cell r="F16" t="str">
            <v>Propane</v>
          </cell>
          <cell r="H16">
            <v>6.63</v>
          </cell>
          <cell r="I16">
            <v>10.06</v>
          </cell>
          <cell r="J16">
            <v>10.064</v>
          </cell>
          <cell r="K16">
            <v>0.22822414223189785</v>
          </cell>
          <cell r="L16">
            <v>19.870484592362676</v>
          </cell>
          <cell r="M16">
            <v>44.097000000000001</v>
          </cell>
          <cell r="N16">
            <v>0.50647984719346761</v>
          </cell>
        </row>
        <row r="17">
          <cell r="F17" t="str">
            <v>i-Butane</v>
          </cell>
          <cell r="H17">
            <v>3.25</v>
          </cell>
          <cell r="I17">
            <v>6.51</v>
          </cell>
          <cell r="J17">
            <v>6.5129999999999999</v>
          </cell>
          <cell r="K17">
            <v>0.1120554685752628</v>
          </cell>
          <cell r="L17">
            <v>11.58268777029803</v>
          </cell>
          <cell r="M17">
            <v>58.122999999999998</v>
          </cell>
          <cell r="N17">
            <v>0.56230471969567875</v>
          </cell>
        </row>
        <row r="18">
          <cell r="F18" t="str">
            <v>n-Butane</v>
          </cell>
          <cell r="H18">
            <v>1.83</v>
          </cell>
          <cell r="I18">
            <v>3.66</v>
          </cell>
          <cell r="J18">
            <v>3.657</v>
          </cell>
          <cell r="K18">
            <v>6.2918293962803018E-2</v>
          </cell>
          <cell r="L18">
            <v>6.2679554057640505</v>
          </cell>
          <cell r="M18">
            <v>58.122999999999998</v>
          </cell>
          <cell r="N18">
            <v>0.58344384464461896</v>
          </cell>
        </row>
        <row r="19">
          <cell r="F19" t="str">
            <v>neo-Pentane</v>
          </cell>
          <cell r="H19">
            <v>0.01</v>
          </cell>
          <cell r="I19">
            <v>0.01</v>
          </cell>
          <cell r="J19">
            <v>1.4E-2</v>
          </cell>
          <cell r="K19">
            <v>1.9404019404019402E-4</v>
          </cell>
          <cell r="L19">
            <v>2.3458026631051794E-2</v>
          </cell>
          <cell r="M19">
            <v>72.150000000000006</v>
          </cell>
          <cell r="N19">
            <v>0.59681064482499813</v>
          </cell>
        </row>
        <row r="20">
          <cell r="F20" t="str">
            <v>i-Pentane</v>
          </cell>
          <cell r="H20">
            <v>1.19</v>
          </cell>
          <cell r="I20">
            <v>2.95</v>
          </cell>
          <cell r="J20">
            <v>2.9470000000000001</v>
          </cell>
          <cell r="K20">
            <v>4.084546084546084E-2</v>
          </cell>
          <cell r="L20">
            <v>4.7243160511949958</v>
          </cell>
          <cell r="M20">
            <v>72.150000000000006</v>
          </cell>
          <cell r="N20">
            <v>0.62379399855235529</v>
          </cell>
        </row>
        <row r="21">
          <cell r="F21" t="str">
            <v>n-Pentane</v>
          </cell>
          <cell r="H21">
            <v>0.56000000000000005</v>
          </cell>
          <cell r="I21">
            <v>1.39</v>
          </cell>
          <cell r="J21">
            <v>1.385</v>
          </cell>
          <cell r="K21">
            <v>1.9196119196119195E-2</v>
          </cell>
          <cell r="L21">
            <v>2.1968176749727935</v>
          </cell>
          <cell r="M21">
            <v>72.150000000000006</v>
          </cell>
          <cell r="N21">
            <v>0.63045741837321689</v>
          </cell>
        </row>
        <row r="22">
          <cell r="F22" t="str">
            <v>Hexanes</v>
          </cell>
          <cell r="H22">
            <v>0.78</v>
          </cell>
          <cell r="I22">
            <v>2.33</v>
          </cell>
          <cell r="J22">
            <v>2.327</v>
          </cell>
          <cell r="K22">
            <v>2.7001624506846133E-2</v>
          </cell>
          <cell r="L22">
            <v>3.5090357497472699</v>
          </cell>
          <cell r="M22">
            <v>86.18</v>
          </cell>
          <cell r="N22">
            <v>0.66314513899369554</v>
          </cell>
        </row>
        <row r="23">
          <cell r="F23" t="str">
            <v>Me-Cyclo-pentane</v>
          </cell>
          <cell r="H23">
            <v>0.14000000000000001</v>
          </cell>
          <cell r="I23">
            <v>0.4</v>
          </cell>
          <cell r="J23">
            <v>0.40300000000000002</v>
          </cell>
          <cell r="K23">
            <v>4.7884980988593161E-3</v>
          </cell>
          <cell r="L23">
            <v>0.53501056452105988</v>
          </cell>
          <cell r="M23">
            <v>84.16</v>
          </cell>
          <cell r="N23">
            <v>0.753256153662619</v>
          </cell>
        </row>
        <row r="24">
          <cell r="F24" t="str">
            <v>Benzene</v>
          </cell>
          <cell r="H24">
            <v>0.01</v>
          </cell>
          <cell r="I24">
            <v>0.03</v>
          </cell>
          <cell r="J24">
            <v>3.4000000000000002E-2</v>
          </cell>
          <cell r="K24">
            <v>4.3528357444629371E-4</v>
          </cell>
          <cell r="L24">
            <v>3.8547485859850794E-2</v>
          </cell>
          <cell r="M24">
            <v>78.11</v>
          </cell>
          <cell r="N24">
            <v>0.88202898948106934</v>
          </cell>
        </row>
        <row r="25">
          <cell r="F25" t="str">
            <v>Cyclo-hexane</v>
          </cell>
          <cell r="H25">
            <v>7.0000000000000007E-2</v>
          </cell>
          <cell r="I25">
            <v>0.21</v>
          </cell>
          <cell r="J25">
            <v>0.20899999999999999</v>
          </cell>
          <cell r="K25">
            <v>2.483365019011407E-3</v>
          </cell>
          <cell r="L25">
            <v>0.26701517438805555</v>
          </cell>
          <cell r="M25">
            <v>84.16</v>
          </cell>
          <cell r="N25">
            <v>0.78272705092130235</v>
          </cell>
        </row>
        <row r="26">
          <cell r="F26" t="str">
            <v>Heptanes</v>
          </cell>
          <cell r="H26">
            <v>0.38</v>
          </cell>
          <cell r="I26">
            <v>1.32</v>
          </cell>
          <cell r="J26">
            <v>1.321</v>
          </cell>
          <cell r="K26">
            <v>1.3183632734530937E-2</v>
          </cell>
          <cell r="L26">
            <v>1.9213956666982854</v>
          </cell>
          <cell r="M26">
            <v>100.2</v>
          </cell>
          <cell r="N26">
            <v>0.68752106757375919</v>
          </cell>
        </row>
        <row r="27">
          <cell r="F27" t="str">
            <v>Me-Cyclo-hexane</v>
          </cell>
          <cell r="H27">
            <v>0.18</v>
          </cell>
          <cell r="I27">
            <v>0.62</v>
          </cell>
          <cell r="J27">
            <v>0.61799999999999999</v>
          </cell>
          <cell r="K27">
            <v>6.2939199511151851E-3</v>
          </cell>
          <cell r="L27">
            <v>0.7984128547093472</v>
          </cell>
          <cell r="M27">
            <v>98.19</v>
          </cell>
          <cell r="N27">
            <v>0.77403563376365681</v>
          </cell>
        </row>
        <row r="28">
          <cell r="F28" t="str">
            <v>Toluene</v>
          </cell>
          <cell r="H28">
            <v>0.04</v>
          </cell>
          <cell r="I28">
            <v>0.11</v>
          </cell>
          <cell r="J28">
            <v>0.114</v>
          </cell>
          <cell r="K28">
            <v>1.2372476665943131E-3</v>
          </cell>
          <cell r="L28">
            <v>0.1305187874765526</v>
          </cell>
          <cell r="M28">
            <v>92.14</v>
          </cell>
          <cell r="N28">
            <v>0.8734374736700633</v>
          </cell>
        </row>
        <row r="29">
          <cell r="F29" t="str">
            <v>Octanes</v>
          </cell>
          <cell r="H29">
            <v>0.31</v>
          </cell>
          <cell r="I29">
            <v>1.22</v>
          </cell>
          <cell r="J29">
            <v>1.222</v>
          </cell>
          <cell r="K29">
            <v>1.0697715136128862E-2</v>
          </cell>
          <cell r="L29">
            <v>1.7301368239720145</v>
          </cell>
          <cell r="M29">
            <v>114.23</v>
          </cell>
          <cell r="N29">
            <v>0.70630252074200472</v>
          </cell>
        </row>
        <row r="30">
          <cell r="F30" t="str">
            <v>Ethyl-benzene</v>
          </cell>
          <cell r="H30">
            <v>0.01</v>
          </cell>
          <cell r="I30">
            <v>0.05</v>
          </cell>
          <cell r="J30">
            <v>4.9000000000000002E-2</v>
          </cell>
          <cell r="K30">
            <v>4.6152397098992185E-4</v>
          </cell>
          <cell r="L30">
            <v>5.609376473337855E-2</v>
          </cell>
          <cell r="M30">
            <v>106.17</v>
          </cell>
          <cell r="N30">
            <v>0.87353737501670292</v>
          </cell>
        </row>
        <row r="31">
          <cell r="F31" t="str">
            <v>Meta/Para-xylene</v>
          </cell>
          <cell r="H31">
            <v>0.04</v>
          </cell>
          <cell r="I31">
            <v>0.14000000000000001</v>
          </cell>
          <cell r="J31">
            <v>0.14299999999999999</v>
          </cell>
          <cell r="K31">
            <v>1.3468964867665064E-3</v>
          </cell>
          <cell r="L31">
            <v>0.1649092322780463</v>
          </cell>
          <cell r="M31">
            <v>106.17</v>
          </cell>
          <cell r="N31">
            <v>0.86714368883176829</v>
          </cell>
        </row>
        <row r="32">
          <cell r="F32" t="str">
            <v>Ortho-xylene</v>
          </cell>
          <cell r="H32">
            <v>0.01</v>
          </cell>
          <cell r="I32">
            <v>0.05</v>
          </cell>
          <cell r="J32">
            <v>4.9000000000000002E-2</v>
          </cell>
          <cell r="K32">
            <v>4.6152397098992185E-4</v>
          </cell>
          <cell r="L32">
            <v>5.5428170282366594E-2</v>
          </cell>
          <cell r="M32">
            <v>106.17</v>
          </cell>
          <cell r="N32">
            <v>0.8840270164138615</v>
          </cell>
        </row>
        <row r="33">
          <cell r="F33" t="str">
            <v>Nonanes</v>
          </cell>
          <cell r="H33">
            <v>0.2</v>
          </cell>
          <cell r="I33">
            <v>0.9</v>
          </cell>
          <cell r="J33">
            <v>0.89600000000000002</v>
          </cell>
          <cell r="K33">
            <v>6.9858100732886333E-3</v>
          </cell>
          <cell r="L33">
            <v>1.2423948012203656</v>
          </cell>
          <cell r="M33">
            <v>128.26</v>
          </cell>
          <cell r="N33">
            <v>0.72118782139130588</v>
          </cell>
        </row>
        <row r="34">
          <cell r="F34" t="str">
            <v>Tri-Me-benzene</v>
          </cell>
          <cell r="H34">
            <v>0.01</v>
          </cell>
          <cell r="I34">
            <v>0.06</v>
          </cell>
          <cell r="J34">
            <v>5.7000000000000002E-2</v>
          </cell>
          <cell r="K34">
            <v>4.742491055828272E-4</v>
          </cell>
          <cell r="L34">
            <v>6.479251413283553E-2</v>
          </cell>
          <cell r="M34">
            <v>120.19</v>
          </cell>
          <cell r="N34">
            <v>0.87973125850835854</v>
          </cell>
        </row>
        <row r="35">
          <cell r="F35" t="str">
            <v>Decanes</v>
          </cell>
          <cell r="H35">
            <v>0.15</v>
          </cell>
          <cell r="I35">
            <v>0.75</v>
          </cell>
          <cell r="J35">
            <v>0.746</v>
          </cell>
          <cell r="K35">
            <v>5.243182457126792E-3</v>
          </cell>
          <cell r="L35">
            <v>1.0170752939647816</v>
          </cell>
          <cell r="M35">
            <v>142.28</v>
          </cell>
          <cell r="N35">
            <v>0.73347568702797716</v>
          </cell>
        </row>
        <row r="36">
          <cell r="F36" t="str">
            <v>Undecanes</v>
          </cell>
          <cell r="H36">
            <v>0.19</v>
          </cell>
          <cell r="I36">
            <v>0.96</v>
          </cell>
          <cell r="J36">
            <v>0.96199999999999997</v>
          </cell>
          <cell r="K36">
            <v>6.5442176870748299E-3</v>
          </cell>
          <cell r="L36">
            <v>1.2192648922686944</v>
          </cell>
          <cell r="M36">
            <v>147</v>
          </cell>
          <cell r="N36">
            <v>0.78900000000000003</v>
          </cell>
        </row>
        <row r="37">
          <cell r="F37" t="str">
            <v>Dodecanes</v>
          </cell>
          <cell r="H37">
            <v>0.49</v>
          </cell>
          <cell r="I37">
            <v>2.7</v>
          </cell>
          <cell r="J37">
            <v>2.6970000000000001</v>
          </cell>
          <cell r="K37">
            <v>1.6751552795031058E-2</v>
          </cell>
          <cell r="L37">
            <v>3.3712499999999999</v>
          </cell>
          <cell r="M37">
            <v>161</v>
          </cell>
          <cell r="N37">
            <v>0.8</v>
          </cell>
        </row>
        <row r="38">
          <cell r="F38" t="str">
            <v>Tridecanes</v>
          </cell>
          <cell r="H38">
            <v>0.57999999999999996</v>
          </cell>
          <cell r="I38">
            <v>3.49</v>
          </cell>
          <cell r="J38">
            <v>3.49</v>
          </cell>
          <cell r="K38">
            <v>1.9942857142857144E-2</v>
          </cell>
          <cell r="L38">
            <v>4.3033292231812581</v>
          </cell>
          <cell r="M38">
            <v>175</v>
          </cell>
          <cell r="N38">
            <v>0.81100000000000005</v>
          </cell>
        </row>
        <row r="39">
          <cell r="F39" t="str">
            <v>Tetradecanes</v>
          </cell>
          <cell r="H39">
            <v>0.42</v>
          </cell>
          <cell r="I39">
            <v>2.77</v>
          </cell>
          <cell r="J39">
            <v>2.7730000000000001</v>
          </cell>
          <cell r="K39">
            <v>1.4594736842105265E-2</v>
          </cell>
          <cell r="L39">
            <v>3.3734793187347933</v>
          </cell>
          <cell r="M39">
            <v>190</v>
          </cell>
          <cell r="N39">
            <v>0.82199999999999995</v>
          </cell>
        </row>
        <row r="40">
          <cell r="F40" t="str">
            <v>Pentadecanes</v>
          </cell>
          <cell r="H40">
            <v>0.22</v>
          </cell>
          <cell r="I40">
            <v>1.58</v>
          </cell>
          <cell r="J40">
            <v>1.583</v>
          </cell>
          <cell r="K40">
            <v>7.6844660194174755E-3</v>
          </cell>
          <cell r="L40">
            <v>1.9026442307692308</v>
          </cell>
          <cell r="M40">
            <v>206</v>
          </cell>
          <cell r="N40">
            <v>0.83199999999999996</v>
          </cell>
        </row>
        <row r="41">
          <cell r="F41" t="str">
            <v>Hexadecanes</v>
          </cell>
          <cell r="H41">
            <v>0.16</v>
          </cell>
          <cell r="I41">
            <v>1.2</v>
          </cell>
          <cell r="J41">
            <v>1.2010000000000001</v>
          </cell>
          <cell r="K41">
            <v>5.4099099099099105E-3</v>
          </cell>
          <cell r="L41">
            <v>1.4314660309892731</v>
          </cell>
          <cell r="M41">
            <v>222</v>
          </cell>
          <cell r="N41">
            <v>0.83899999999999997</v>
          </cell>
        </row>
        <row r="42">
          <cell r="F42" t="str">
            <v>Heptadecanes</v>
          </cell>
          <cell r="H42">
            <v>0.14000000000000001</v>
          </cell>
          <cell r="I42">
            <v>1.1100000000000001</v>
          </cell>
          <cell r="J42">
            <v>1.107</v>
          </cell>
          <cell r="K42">
            <v>4.6708860759493674E-3</v>
          </cell>
          <cell r="L42">
            <v>1.306965761511216</v>
          </cell>
          <cell r="M42">
            <v>237</v>
          </cell>
          <cell r="N42">
            <v>0.84699999999999998</v>
          </cell>
        </row>
        <row r="43">
          <cell r="F43" t="str">
            <v>Octadecanes</v>
          </cell>
          <cell r="H43">
            <v>7.0000000000000007E-2</v>
          </cell>
          <cell r="I43">
            <v>0.57999999999999996</v>
          </cell>
          <cell r="J43">
            <v>0.58099999999999996</v>
          </cell>
          <cell r="K43">
            <v>2.3147410358565737E-3</v>
          </cell>
          <cell r="L43">
            <v>0.681924882629108</v>
          </cell>
          <cell r="M43">
            <v>251</v>
          </cell>
          <cell r="N43">
            <v>0.85199999999999998</v>
          </cell>
        </row>
        <row r="44">
          <cell r="F44" t="str">
            <v>Nonadecanes</v>
          </cell>
          <cell r="H44">
            <v>0.02</v>
          </cell>
          <cell r="I44">
            <v>0.17</v>
          </cell>
          <cell r="J44">
            <v>0.17299999999999999</v>
          </cell>
          <cell r="K44">
            <v>6.5779467680608357E-4</v>
          </cell>
          <cell r="L44">
            <v>0.20186697782963825</v>
          </cell>
          <cell r="M44">
            <v>263</v>
          </cell>
          <cell r="N44">
            <v>0.85699999999999998</v>
          </cell>
        </row>
        <row r="45">
          <cell r="F45" t="str">
            <v>Eicosanes</v>
          </cell>
          <cell r="H45">
            <v>0.01</v>
          </cell>
          <cell r="I45">
            <v>0.11</v>
          </cell>
          <cell r="J45">
            <v>0.113</v>
          </cell>
          <cell r="K45">
            <v>4.109090909090909E-4</v>
          </cell>
          <cell r="L45">
            <v>0.13109048723897912</v>
          </cell>
          <cell r="M45">
            <v>275</v>
          </cell>
          <cell r="N45">
            <v>0.86199999999999999</v>
          </cell>
        </row>
        <row r="46">
          <cell r="F46" t="str">
            <v>Heneicosanes</v>
          </cell>
          <cell r="H46">
            <v>0.01</v>
          </cell>
          <cell r="I46">
            <v>7.0000000000000007E-2</v>
          </cell>
          <cell r="J46">
            <v>7.0999999999999994E-2</v>
          </cell>
          <cell r="K46">
            <v>2.4398625429553262E-4</v>
          </cell>
          <cell r="L46">
            <v>8.1891580161476352E-2</v>
          </cell>
          <cell r="M46">
            <v>291</v>
          </cell>
          <cell r="N46">
            <v>0.86699999999999999</v>
          </cell>
        </row>
        <row r="47">
          <cell r="F47" t="str">
            <v>Docosanes</v>
          </cell>
          <cell r="H47">
            <v>0</v>
          </cell>
          <cell r="I47">
            <v>0.05</v>
          </cell>
          <cell r="J47">
            <v>4.5999999999999999E-2</v>
          </cell>
          <cell r="K47">
            <v>1.5081967213114754E-4</v>
          </cell>
          <cell r="L47">
            <v>5.2752293577981647E-2</v>
          </cell>
          <cell r="M47">
            <v>305</v>
          </cell>
          <cell r="N47">
            <v>0.872</v>
          </cell>
        </row>
        <row r="48">
          <cell r="F48" t="str">
            <v>Tricosanes</v>
          </cell>
          <cell r="H48">
            <v>0</v>
          </cell>
          <cell r="I48">
            <v>0.04</v>
          </cell>
          <cell r="J48">
            <v>3.6999999999999998E-2</v>
          </cell>
          <cell r="K48">
            <v>1.1635220125786163E-4</v>
          </cell>
          <cell r="L48">
            <v>4.2189281641961229E-2</v>
          </cell>
          <cell r="M48">
            <v>318</v>
          </cell>
          <cell r="N48">
            <v>0.877</v>
          </cell>
        </row>
        <row r="49">
          <cell r="F49" t="str">
            <v>Tetracosanes</v>
          </cell>
          <cell r="H49">
            <v>0</v>
          </cell>
          <cell r="I49">
            <v>0.04</v>
          </cell>
          <cell r="J49">
            <v>3.5000000000000003E-2</v>
          </cell>
          <cell r="K49">
            <v>1.0574018126888219E-4</v>
          </cell>
          <cell r="L49">
            <v>3.9727582292849041E-2</v>
          </cell>
          <cell r="M49">
            <v>331</v>
          </cell>
          <cell r="N49">
            <v>0.88100000000000001</v>
          </cell>
        </row>
        <row r="50">
          <cell r="F50" t="str">
            <v>Pentacosanes</v>
          </cell>
          <cell r="H50">
            <v>0</v>
          </cell>
          <cell r="I50">
            <v>0.03</v>
          </cell>
          <cell r="J50">
            <v>3.4000000000000002E-2</v>
          </cell>
          <cell r="K50">
            <v>9.8550724637681169E-5</v>
          </cell>
          <cell r="L50">
            <v>3.84180790960452E-2</v>
          </cell>
          <cell r="M50">
            <v>345</v>
          </cell>
          <cell r="N50">
            <v>0.88500000000000001</v>
          </cell>
        </row>
        <row r="51">
          <cell r="F51" t="str">
            <v>Hexacosanes</v>
          </cell>
          <cell r="H51">
            <v>0</v>
          </cell>
          <cell r="I51">
            <v>0.04</v>
          </cell>
          <cell r="J51">
            <v>3.5000000000000003E-2</v>
          </cell>
          <cell r="K51">
            <v>9.7493036211699177E-5</v>
          </cell>
          <cell r="L51">
            <v>3.9370078740157487E-2</v>
          </cell>
          <cell r="M51">
            <v>359</v>
          </cell>
          <cell r="N51">
            <v>0.88900000000000001</v>
          </cell>
        </row>
        <row r="52">
          <cell r="F52" t="str">
            <v>Heptacosanes</v>
          </cell>
          <cell r="H52">
            <v>0</v>
          </cell>
          <cell r="I52">
            <v>0.04</v>
          </cell>
          <cell r="J52">
            <v>3.9E-2</v>
          </cell>
          <cell r="K52">
            <v>1.0427807486631017E-4</v>
          </cell>
          <cell r="L52">
            <v>4.3673012318029114E-2</v>
          </cell>
          <cell r="M52">
            <v>374</v>
          </cell>
          <cell r="N52">
            <v>0.89300000000000002</v>
          </cell>
        </row>
        <row r="53">
          <cell r="F53" t="str">
            <v>Octacosanes</v>
          </cell>
          <cell r="H53">
            <v>0</v>
          </cell>
          <cell r="I53">
            <v>0.05</v>
          </cell>
          <cell r="J53">
            <v>4.5999999999999999E-2</v>
          </cell>
          <cell r="K53">
            <v>1.1855670103092783E-4</v>
          </cell>
          <cell r="L53">
            <v>5.1339285714285712E-2</v>
          </cell>
          <cell r="M53">
            <v>388</v>
          </cell>
          <cell r="N53">
            <v>0.89600000000000002</v>
          </cell>
        </row>
        <row r="54">
          <cell r="F54" t="str">
            <v>Nonacosanes</v>
          </cell>
          <cell r="H54">
            <v>0</v>
          </cell>
          <cell r="I54">
            <v>0.04</v>
          </cell>
          <cell r="J54">
            <v>3.9E-2</v>
          </cell>
          <cell r="K54">
            <v>9.7014925373134324E-5</v>
          </cell>
          <cell r="L54">
            <v>4.3381535038932148E-2</v>
          </cell>
          <cell r="M54">
            <v>402</v>
          </cell>
          <cell r="N54">
            <v>0.89900000000000002</v>
          </cell>
        </row>
        <row r="55">
          <cell r="F55" t="str">
            <v>Triacontanes</v>
          </cell>
          <cell r="H55">
            <v>0</v>
          </cell>
          <cell r="I55">
            <v>0.03</v>
          </cell>
          <cell r="J55">
            <v>3.2000000000000001E-2</v>
          </cell>
          <cell r="K55">
            <v>7.6923076923076926E-5</v>
          </cell>
          <cell r="L55">
            <v>3.5476718403547672E-2</v>
          </cell>
          <cell r="M55">
            <v>416</v>
          </cell>
          <cell r="N55">
            <v>0.90200000000000002</v>
          </cell>
        </row>
        <row r="56">
          <cell r="F56" t="str">
            <v>Hentriacontanes</v>
          </cell>
          <cell r="H56">
            <v>0</v>
          </cell>
          <cell r="I56">
            <v>0.03</v>
          </cell>
          <cell r="J56">
            <v>2.8000000000000001E-2</v>
          </cell>
          <cell r="K56">
            <v>6.5116279069767449E-5</v>
          </cell>
          <cell r="L56">
            <v>3.0905077262693155E-2</v>
          </cell>
          <cell r="M56">
            <v>430</v>
          </cell>
          <cell r="N56">
            <v>0.90600000000000003</v>
          </cell>
        </row>
        <row r="57">
          <cell r="F57" t="str">
            <v>Dotriacontanes</v>
          </cell>
          <cell r="H57">
            <v>0</v>
          </cell>
          <cell r="I57">
            <v>0.02</v>
          </cell>
          <cell r="J57">
            <v>0.02</v>
          </cell>
          <cell r="K57">
            <v>4.5045045045045046E-5</v>
          </cell>
          <cell r="L57">
            <v>2.2002200220022004E-2</v>
          </cell>
          <cell r="M57">
            <v>444</v>
          </cell>
          <cell r="N57">
            <v>0.90900000000000003</v>
          </cell>
        </row>
        <row r="58">
          <cell r="F58" t="str">
            <v>Tritriacontanes</v>
          </cell>
          <cell r="H58">
            <v>0</v>
          </cell>
          <cell r="I58">
            <v>0.02</v>
          </cell>
          <cell r="J58">
            <v>1.7999999999999999E-2</v>
          </cell>
          <cell r="K58">
            <v>3.9301310043668116E-5</v>
          </cell>
          <cell r="L58">
            <v>1.9736842105263157E-2</v>
          </cell>
          <cell r="M58">
            <v>458</v>
          </cell>
          <cell r="N58">
            <v>0.91200000000000003</v>
          </cell>
        </row>
        <row r="59">
          <cell r="F59" t="str">
            <v>Tetratriacontanes</v>
          </cell>
          <cell r="H59">
            <v>0</v>
          </cell>
          <cell r="I59">
            <v>0.02</v>
          </cell>
          <cell r="J59">
            <v>1.4999999999999999E-2</v>
          </cell>
          <cell r="K59">
            <v>3.1779661016949153E-5</v>
          </cell>
          <cell r="L59">
            <v>1.6411378555798686E-2</v>
          </cell>
          <cell r="M59">
            <v>472</v>
          </cell>
          <cell r="N59">
            <v>0.91400000000000003</v>
          </cell>
        </row>
        <row r="60">
          <cell r="F60" t="str">
            <v>Pentatriacontanes</v>
          </cell>
          <cell r="H60">
            <v>0</v>
          </cell>
          <cell r="I60">
            <v>0.01</v>
          </cell>
          <cell r="J60">
            <v>1.2999999999999999E-2</v>
          </cell>
          <cell r="K60">
            <v>2.6748971193415638E-5</v>
          </cell>
          <cell r="L60">
            <v>1.4176663031624863E-2</v>
          </cell>
          <cell r="M60">
            <v>486</v>
          </cell>
          <cell r="N60">
            <v>0.91700000000000004</v>
          </cell>
        </row>
        <row r="61">
          <cell r="F61" t="str">
            <v>Hexatriacontanes plus</v>
          </cell>
          <cell r="H61">
            <v>0</v>
          </cell>
          <cell r="I61">
            <v>0.05</v>
          </cell>
          <cell r="J61">
            <v>5.2999999999999999E-2</v>
          </cell>
          <cell r="K61">
            <v>8.927067542529896E-5</v>
          </cell>
          <cell r="L61">
            <v>5.6781658452967641E-2</v>
          </cell>
          <cell r="M61">
            <v>593.70000000000005</v>
          </cell>
          <cell r="N61">
            <v>0.93340000000000001</v>
          </cell>
        </row>
        <row r="62">
          <cell r="F62" t="str">
            <v>TOTALS :</v>
          </cell>
          <cell r="H62">
            <v>100</v>
          </cell>
          <cell r="I62">
            <v>100</v>
          </cell>
          <cell r="J62">
            <v>100.00000000000003</v>
          </cell>
          <cell r="K62">
            <v>3.4426761286232743</v>
          </cell>
          <cell r="L62">
            <v>231.74400691690363</v>
          </cell>
          <cell r="M62">
            <v>29.047170359295464</v>
          </cell>
          <cell r="N62">
            <v>0.43151061954261022</v>
          </cell>
        </row>
        <row r="64">
          <cell r="F64" t="str">
            <v>Subtotals</v>
          </cell>
          <cell r="H64" t="str">
            <v>Mole %</v>
          </cell>
          <cell r="I64" t="str">
            <v>Weight %</v>
          </cell>
          <cell r="J64" t="str">
            <v>Grams</v>
          </cell>
          <cell r="K64" t="str">
            <v>Moles</v>
          </cell>
          <cell r="L64" t="str">
            <v>Volume</v>
          </cell>
          <cell r="M64" t="str">
            <v>Mole Wt.</v>
          </cell>
          <cell r="N64" t="str">
            <v>Density</v>
          </cell>
        </row>
        <row r="65">
          <cell r="F65" t="str">
            <v>Hexanes -</v>
          </cell>
          <cell r="H65">
            <v>96.139999999999972</v>
          </cell>
          <cell r="I65">
            <v>78.89</v>
          </cell>
          <cell r="J65">
            <v>78.897999999999996</v>
          </cell>
          <cell r="K65">
            <v>3.3080942323121363</v>
          </cell>
          <cell r="L65">
            <v>205.17076071090091</v>
          </cell>
          <cell r="M65">
            <v>23.849985659222163</v>
          </cell>
          <cell r="N65">
            <v>0.38454797226770759</v>
          </cell>
        </row>
        <row r="66">
          <cell r="F66" t="str">
            <v>Heptanes</v>
          </cell>
          <cell r="H66">
            <v>0.60000000000000009</v>
          </cell>
          <cell r="I66">
            <v>1.96</v>
          </cell>
          <cell r="J66">
            <v>1.9670000000000001</v>
          </cell>
          <cell r="K66">
            <v>2.0890779426847951E-2</v>
          </cell>
          <cell r="L66">
            <v>2.7619688914672516</v>
          </cell>
          <cell r="M66">
            <v>94.156372043835489</v>
          </cell>
          <cell r="N66">
            <v>0.71217311899377078</v>
          </cell>
        </row>
        <row r="67">
          <cell r="F67" t="str">
            <v>Octanes</v>
          </cell>
          <cell r="H67">
            <v>0.53</v>
          </cell>
          <cell r="I67">
            <v>1.95</v>
          </cell>
          <cell r="J67">
            <v>1.954</v>
          </cell>
          <cell r="K67">
            <v>1.8228882753838362E-2</v>
          </cell>
          <cell r="L67">
            <v>2.6590684661579145</v>
          </cell>
          <cell r="M67">
            <v>107.19252662857554</v>
          </cell>
          <cell r="N67">
            <v>0.73484380897620616</v>
          </cell>
        </row>
        <row r="68">
          <cell r="F68" t="str">
            <v>Nonanes</v>
          </cell>
          <cell r="H68">
            <v>0.26</v>
          </cell>
          <cell r="I68">
            <v>1.1400000000000001</v>
          </cell>
          <cell r="J68">
            <v>1.137</v>
          </cell>
          <cell r="K68">
            <v>9.2557545020349845E-3</v>
          </cell>
          <cell r="L68">
            <v>1.518825968514157</v>
          </cell>
          <cell r="M68">
            <v>122.84249757813018</v>
          </cell>
          <cell r="N68">
            <v>0.74860452979501579</v>
          </cell>
        </row>
        <row r="69">
          <cell r="F69" t="str">
            <v>Decanes</v>
          </cell>
          <cell r="H69">
            <v>0.16</v>
          </cell>
          <cell r="I69">
            <v>0.81</v>
          </cell>
          <cell r="J69">
            <v>0.80300000000000005</v>
          </cell>
          <cell r="K69">
            <v>5.7174315627096196E-3</v>
          </cell>
          <cell r="L69">
            <v>1.0818678080976172</v>
          </cell>
          <cell r="M69">
            <v>140.44768025512496</v>
          </cell>
          <cell r="N69">
            <v>0.74223485900002417</v>
          </cell>
        </row>
        <row r="70">
          <cell r="F70" t="str">
            <v>Undecanes +</v>
          </cell>
          <cell r="H70">
            <v>2.3099999999999992</v>
          </cell>
          <cell r="I70">
            <v>15.249999999999993</v>
          </cell>
          <cell r="J70">
            <v>15.241000000000001</v>
          </cell>
          <cell r="K70">
            <v>8.0489048065707197E-2</v>
          </cell>
          <cell r="L70">
            <v>18.551515071765817</v>
          </cell>
          <cell r="M70">
            <v>189.35495407472104</v>
          </cell>
          <cell r="N70">
            <v>0.82155015054246427</v>
          </cell>
        </row>
        <row r="71">
          <cell r="F71" t="str">
            <v>Total</v>
          </cell>
          <cell r="H71">
            <v>99.999999999999972</v>
          </cell>
          <cell r="I71">
            <v>100</v>
          </cell>
        </row>
        <row r="81">
          <cell r="F81" t="str">
            <v>Residue Properties</v>
          </cell>
          <cell r="H81" t="str">
            <v>Mole %</v>
          </cell>
          <cell r="I81" t="str">
            <v>Weight %</v>
          </cell>
          <cell r="J81" t="str">
            <v>Grams</v>
          </cell>
          <cell r="K81" t="str">
            <v>Moles</v>
          </cell>
          <cell r="L81" t="str">
            <v>Volume</v>
          </cell>
          <cell r="M81" t="str">
            <v>Mole Wt.</v>
          </cell>
          <cell r="N81" t="str">
            <v>Density</v>
          </cell>
        </row>
        <row r="83">
          <cell r="F83" t="str">
            <v>Heptanes plus</v>
          </cell>
          <cell r="H83">
            <v>3.86</v>
          </cell>
          <cell r="I83">
            <v>21.11</v>
          </cell>
          <cell r="J83">
            <v>21.102</v>
          </cell>
          <cell r="K83">
            <v>0.13458189631113818</v>
          </cell>
          <cell r="L83">
            <v>26.573246206002757</v>
          </cell>
          <cell r="M83">
            <v>156.79672064669495</v>
          </cell>
          <cell r="N83">
            <v>0.79410696895711486</v>
          </cell>
        </row>
        <row r="84">
          <cell r="F84" t="str">
            <v>Octanes plus</v>
          </cell>
          <cell r="H84">
            <v>3.26</v>
          </cell>
          <cell r="I84">
            <v>19.150000000000002</v>
          </cell>
          <cell r="J84">
            <v>19.134999999999998</v>
          </cell>
          <cell r="K84">
            <v>0.11369111688429018</v>
          </cell>
          <cell r="L84">
            <v>23.811277314535506</v>
          </cell>
          <cell r="M84">
            <v>168.30690492270173</v>
          </cell>
          <cell r="N84">
            <v>0.80361081630505848</v>
          </cell>
        </row>
        <row r="85">
          <cell r="F85" t="str">
            <v>Nonanes plus</v>
          </cell>
          <cell r="H85">
            <v>2.73</v>
          </cell>
          <cell r="I85">
            <v>17.200000000000003</v>
          </cell>
          <cell r="J85">
            <v>17.181000000000001</v>
          </cell>
          <cell r="K85">
            <v>9.5462234130451795E-2</v>
          </cell>
          <cell r="L85">
            <v>21.15220884837759</v>
          </cell>
          <cell r="M85">
            <v>179.97693178353325</v>
          </cell>
          <cell r="N85">
            <v>0.8122555957704537</v>
          </cell>
        </row>
        <row r="86">
          <cell r="F86" t="str">
            <v>Decanes plus</v>
          </cell>
          <cell r="H86">
            <v>2.4699999999999998</v>
          </cell>
          <cell r="I86">
            <v>16.059999999999995</v>
          </cell>
          <cell r="J86">
            <v>16.044</v>
          </cell>
          <cell r="K86">
            <v>8.6206479628416821E-2</v>
          </cell>
          <cell r="L86">
            <v>19.633382879863433</v>
          </cell>
          <cell r="M86">
            <v>186.11130009200966</v>
          </cell>
          <cell r="N86">
            <v>0.81717960160880843</v>
          </cell>
        </row>
        <row r="87">
          <cell r="F87" t="str">
            <v>Undecanes plus</v>
          </cell>
          <cell r="H87">
            <v>2.3099999999999992</v>
          </cell>
          <cell r="I87">
            <v>15.249999999999993</v>
          </cell>
          <cell r="J87">
            <v>15.241000000000001</v>
          </cell>
          <cell r="K87">
            <v>8.0489048065707197E-2</v>
          </cell>
          <cell r="L87">
            <v>18.551515071765817</v>
          </cell>
          <cell r="M87">
            <v>189.35495407472104</v>
          </cell>
          <cell r="N87">
            <v>0.82155015054246427</v>
          </cell>
        </row>
        <row r="88">
          <cell r="F88" t="str">
            <v>Dodecanes plus</v>
          </cell>
          <cell r="H88">
            <v>2.1199999999999992</v>
          </cell>
          <cell r="I88">
            <v>14.289999999999994</v>
          </cell>
          <cell r="J88">
            <v>14.279000000000002</v>
          </cell>
          <cell r="K88">
            <v>7.3944830378632365E-2</v>
          </cell>
          <cell r="L88">
            <v>17.332250179497123</v>
          </cell>
          <cell r="M88">
            <v>193.10342490319871</v>
          </cell>
          <cell r="N88">
            <v>0.8238399430035398</v>
          </cell>
        </row>
        <row r="89">
          <cell r="F89" t="str">
            <v>Tridecanes plus</v>
          </cell>
          <cell r="H89">
            <v>1.6300000000000001</v>
          </cell>
          <cell r="I89">
            <v>11.589999999999993</v>
          </cell>
          <cell r="J89">
            <v>11.582000000000001</v>
          </cell>
          <cell r="K89">
            <v>5.7193277583601314E-2</v>
          </cell>
          <cell r="L89">
            <v>13.961000179497136</v>
          </cell>
          <cell r="M89">
            <v>202.50631698926864</v>
          </cell>
          <cell r="N89">
            <v>0.82959672309216859</v>
          </cell>
        </row>
        <row r="90">
          <cell r="F90" t="str">
            <v>Tetradecanes plus</v>
          </cell>
          <cell r="H90">
            <v>1.05</v>
          </cell>
          <cell r="I90">
            <v>8.1000000000000014</v>
          </cell>
          <cell r="J90">
            <v>8.0920000000000023</v>
          </cell>
          <cell r="K90">
            <v>3.7250420440744163E-2</v>
          </cell>
          <cell r="L90">
            <v>9.6576709563158758</v>
          </cell>
          <cell r="M90">
            <v>217.23244742625906</v>
          </cell>
          <cell r="N90">
            <v>0.8378831745875579</v>
          </cell>
        </row>
        <row r="91">
          <cell r="F91" t="str">
            <v>Pentadecanes plus</v>
          </cell>
          <cell r="H91">
            <v>0.63000000000000012</v>
          </cell>
          <cell r="I91">
            <v>5.33</v>
          </cell>
          <cell r="J91">
            <v>5.3189999999999982</v>
          </cell>
          <cell r="K91">
            <v>2.2655683598638902E-2</v>
          </cell>
          <cell r="L91">
            <v>6.2841916375810802</v>
          </cell>
          <cell r="M91">
            <v>234.77552450986519</v>
          </cell>
          <cell r="N91">
            <v>0.84640957926728588</v>
          </cell>
        </row>
        <row r="92">
          <cell r="F92" t="str">
            <v>Hexadecanes plus</v>
          </cell>
          <cell r="H92">
            <v>0.41000000000000009</v>
          </cell>
          <cell r="I92">
            <v>3.7499999999999987</v>
          </cell>
          <cell r="J92">
            <v>3.7359999999999998</v>
          </cell>
          <cell r="K92">
            <v>1.4971217579221423E-2</v>
          </cell>
          <cell r="L92">
            <v>4.3815474068118503</v>
          </cell>
          <cell r="M92">
            <v>249.54550157531611</v>
          </cell>
          <cell r="N92">
            <v>0.85266679853600602</v>
          </cell>
        </row>
        <row r="93">
          <cell r="F93" t="str">
            <v>Heptadecanes plus</v>
          </cell>
          <cell r="H93">
            <v>0.25</v>
          </cell>
          <cell r="I93">
            <v>2.5499999999999989</v>
          </cell>
          <cell r="J93">
            <v>2.5349999999999997</v>
          </cell>
          <cell r="K93">
            <v>9.5613076693115105E-3</v>
          </cell>
          <cell r="L93">
            <v>2.9500813758225775</v>
          </cell>
          <cell r="M93">
            <v>265.13109792884006</v>
          </cell>
          <cell r="N93">
            <v>0.85929833013272738</v>
          </cell>
        </row>
        <row r="94">
          <cell r="F94" t="str">
            <v>Octadecanes plus</v>
          </cell>
          <cell r="H94">
            <v>0.11</v>
          </cell>
          <cell r="I94">
            <v>1.4400000000000004</v>
          </cell>
          <cell r="J94">
            <v>1.4279999999999995</v>
          </cell>
          <cell r="K94">
            <v>4.8904215933621466E-3</v>
          </cell>
          <cell r="L94">
            <v>1.6431156143113601</v>
          </cell>
          <cell r="M94">
            <v>291.99936503189184</v>
          </cell>
          <cell r="N94">
            <v>0.86908065845292515</v>
          </cell>
        </row>
        <row r="95">
          <cell r="F95" t="str">
            <v>Nonadecanes plus</v>
          </cell>
          <cell r="H95">
            <v>0.04</v>
          </cell>
          <cell r="I95">
            <v>0.86000000000000032</v>
          </cell>
          <cell r="J95">
            <v>0.84700000000000031</v>
          </cell>
          <cell r="K95">
            <v>2.5756805575055724E-3</v>
          </cell>
          <cell r="L95">
            <v>0.96119073168225266</v>
          </cell>
          <cell r="M95">
            <v>328.8451269827811</v>
          </cell>
          <cell r="N95">
            <v>0.88119867585239975</v>
          </cell>
        </row>
        <row r="96">
          <cell r="F96" t="str">
            <v>Eicosanes plus</v>
          </cell>
          <cell r="H96">
            <v>0.02</v>
          </cell>
          <cell r="I96">
            <v>0.69000000000000006</v>
          </cell>
          <cell r="J96">
            <v>0.67400000000000004</v>
          </cell>
          <cell r="K96">
            <v>1.9178858806994891E-3</v>
          </cell>
          <cell r="L96">
            <v>0.75932375385261441</v>
          </cell>
          <cell r="M96">
            <v>351.42862606307921</v>
          </cell>
          <cell r="N96">
            <v>0.88763191798004015</v>
          </cell>
        </row>
        <row r="97">
          <cell r="F97" t="str">
            <v>Heneicosanes plus</v>
          </cell>
          <cell r="H97">
            <v>0.01</v>
          </cell>
          <cell r="I97">
            <v>0.58000000000000007</v>
          </cell>
          <cell r="J97">
            <v>0.56100000000000005</v>
          </cell>
          <cell r="K97">
            <v>1.5069767897903979E-3</v>
          </cell>
          <cell r="L97">
            <v>0.6282332666136351</v>
          </cell>
          <cell r="M97">
            <v>372.26850725287437</v>
          </cell>
          <cell r="N97">
            <v>0.89298041000591644</v>
          </cell>
        </row>
        <row r="98">
          <cell r="F98" t="str">
            <v>Docosanes plus</v>
          </cell>
          <cell r="H98">
            <v>0</v>
          </cell>
          <cell r="I98">
            <v>0.51000000000000012</v>
          </cell>
          <cell r="J98">
            <v>0.49000000000000005</v>
          </cell>
          <cell r="K98">
            <v>1.2629905354948653E-3</v>
          </cell>
          <cell r="L98">
            <v>0.54634168645215875</v>
          </cell>
          <cell r="M98">
            <v>387.96806961661679</v>
          </cell>
          <cell r="N98">
            <v>0.89687463386140065</v>
          </cell>
        </row>
        <row r="99">
          <cell r="F99" t="str">
            <v>Tricosanes plus</v>
          </cell>
          <cell r="H99">
            <v>0</v>
          </cell>
          <cell r="I99">
            <v>0.46</v>
          </cell>
          <cell r="J99">
            <v>0.44400000000000012</v>
          </cell>
          <cell r="K99">
            <v>1.1121708633637178E-3</v>
          </cell>
          <cell r="L99">
            <v>0.49358939287417708</v>
          </cell>
          <cell r="M99">
            <v>399.21923386586417</v>
          </cell>
          <cell r="N99">
            <v>0.89953310668728648</v>
          </cell>
        </row>
        <row r="100">
          <cell r="F100" t="str">
            <v>Tetracosanes plus</v>
          </cell>
          <cell r="H100">
            <v>0</v>
          </cell>
          <cell r="I100">
            <v>0.4200000000000001</v>
          </cell>
          <cell r="J100">
            <v>0.40700000000000008</v>
          </cell>
          <cell r="K100">
            <v>9.9581866210585613E-4</v>
          </cell>
          <cell r="L100">
            <v>0.45140011123221585</v>
          </cell>
          <cell r="M100">
            <v>408.70895022123591</v>
          </cell>
          <cell r="N100">
            <v>0.9016391220839225</v>
          </cell>
        </row>
        <row r="101">
          <cell r="F101" t="str">
            <v>Pentacosanes plus</v>
          </cell>
          <cell r="H101">
            <v>0</v>
          </cell>
          <cell r="I101">
            <v>0.38000000000000006</v>
          </cell>
          <cell r="J101">
            <v>0.37200000000000011</v>
          </cell>
          <cell r="K101">
            <v>8.9007848083697406E-4</v>
          </cell>
          <cell r="L101">
            <v>0.41167252893936679</v>
          </cell>
          <cell r="M101">
            <v>417.940673782153</v>
          </cell>
          <cell r="N101">
            <v>0.90363085668703957</v>
          </cell>
        </row>
        <row r="102">
          <cell r="F102" t="str">
            <v>Hexacosanes plus</v>
          </cell>
          <cell r="H102">
            <v>0</v>
          </cell>
          <cell r="I102">
            <v>0.35000000000000003</v>
          </cell>
          <cell r="J102">
            <v>0.33800000000000002</v>
          </cell>
          <cell r="K102">
            <v>7.9152775619929284E-4</v>
          </cell>
          <cell r="L102">
            <v>0.37325444984332162</v>
          </cell>
          <cell r="M102">
            <v>427.02229625273878</v>
          </cell>
          <cell r="N102">
            <v>0.90554848078001449</v>
          </cell>
        </row>
        <row r="103">
          <cell r="F103" t="str">
            <v>Heptacosanes plus</v>
          </cell>
          <cell r="H103">
            <v>0</v>
          </cell>
          <cell r="I103">
            <v>0.30999999999999994</v>
          </cell>
          <cell r="J103">
            <v>0.30299999999999999</v>
          </cell>
          <cell r="K103">
            <v>6.9403471998759358E-4</v>
          </cell>
          <cell r="L103">
            <v>0.3338843711031641</v>
          </cell>
          <cell r="M103">
            <v>436.57758217833305</v>
          </cell>
          <cell r="N103">
            <v>0.90749980000225461</v>
          </cell>
        </row>
        <row r="104">
          <cell r="F104" t="str">
            <v>Octacosanes plus</v>
          </cell>
          <cell r="H104">
            <v>0</v>
          </cell>
          <cell r="I104">
            <v>0.26999999999999996</v>
          </cell>
          <cell r="J104">
            <v>0.26399999999999996</v>
          </cell>
          <cell r="K104">
            <v>5.8975664512128331E-4</v>
          </cell>
          <cell r="L104">
            <v>0.29021135878513504</v>
          </cell>
          <cell r="M104">
            <v>447.6422642863285</v>
          </cell>
          <cell r="N104">
            <v>0.90968183018452664</v>
          </cell>
        </row>
        <row r="105">
          <cell r="F105" t="str">
            <v>Nonacosanes plus</v>
          </cell>
          <cell r="H105">
            <v>0</v>
          </cell>
          <cell r="I105">
            <v>0.22000000000000003</v>
          </cell>
          <cell r="J105">
            <v>0.21800000000000003</v>
          </cell>
          <cell r="K105">
            <v>4.7119994409035553E-4</v>
          </cell>
          <cell r="L105">
            <v>0.23887207307084934</v>
          </cell>
          <cell r="M105">
            <v>462.64861177105143</v>
          </cell>
          <cell r="N105">
            <v>0.91262238066373436</v>
          </cell>
        </row>
        <row r="106">
          <cell r="F106" t="str">
            <v>Triacontanes plus</v>
          </cell>
          <cell r="H106">
            <v>0</v>
          </cell>
          <cell r="I106">
            <v>0.18</v>
          </cell>
          <cell r="J106">
            <v>0.17899999999999999</v>
          </cell>
          <cell r="K106">
            <v>3.7418501871722121E-4</v>
          </cell>
          <cell r="L106">
            <v>0.19549053803191721</v>
          </cell>
          <cell r="M106">
            <v>478.37297338532341</v>
          </cell>
          <cell r="N106">
            <v>0.91564533916610913</v>
          </cell>
        </row>
        <row r="107">
          <cell r="F107" t="str">
            <v>Hentriacontanes plus</v>
          </cell>
          <cell r="H107">
            <v>0</v>
          </cell>
          <cell r="I107">
            <v>0.15000000000000002</v>
          </cell>
          <cell r="J107">
            <v>0.14699999999999999</v>
          </cell>
          <cell r="K107">
            <v>2.9726194179414435E-4</v>
          </cell>
          <cell r="L107">
            <v>0.1600138196283695</v>
          </cell>
          <cell r="M107">
            <v>494.51335449392428</v>
          </cell>
          <cell r="N107">
            <v>0.91867065195622499</v>
          </cell>
        </row>
        <row r="108">
          <cell r="F108" t="str">
            <v>Dotriacontanes plus</v>
          </cell>
          <cell r="H108">
            <v>0</v>
          </cell>
          <cell r="I108">
            <v>0.12</v>
          </cell>
          <cell r="J108">
            <v>0.11899999999999999</v>
          </cell>
          <cell r="K108">
            <v>2.321456627243769E-4</v>
          </cell>
          <cell r="L108">
            <v>0.12910874236567635</v>
          </cell>
          <cell r="M108">
            <v>512.60918943502691</v>
          </cell>
          <cell r="N108">
            <v>0.9217036570843109</v>
          </cell>
        </row>
        <row r="109">
          <cell r="F109" t="str">
            <v>Tritriacontanes plus</v>
          </cell>
          <cell r="H109">
            <v>0</v>
          </cell>
          <cell r="I109">
            <v>0.1</v>
          </cell>
          <cell r="J109">
            <v>9.9000000000000005E-2</v>
          </cell>
          <cell r="K109">
            <v>1.8710061767933188E-4</v>
          </cell>
          <cell r="L109">
            <v>0.10710654214565435</v>
          </cell>
          <cell r="M109">
            <v>529.12706129957405</v>
          </cell>
          <cell r="N109">
            <v>0.92431328672127011</v>
          </cell>
        </row>
        <row r="110">
          <cell r="F110" t="str">
            <v>Tetratriacontanes plus</v>
          </cell>
          <cell r="H110">
            <v>0</v>
          </cell>
          <cell r="I110">
            <v>0.08</v>
          </cell>
          <cell r="J110">
            <v>8.0999999999999989E-2</v>
          </cell>
          <cell r="K110">
            <v>1.4779930763566374E-4</v>
          </cell>
          <cell r="L110">
            <v>8.7369700040391185E-2</v>
          </cell>
          <cell r="M110">
            <v>548.04045631709585</v>
          </cell>
          <cell r="N110">
            <v>0.92709486197793434</v>
          </cell>
        </row>
        <row r="111">
          <cell r="F111" t="str">
            <v>Pentatriacontanes plus</v>
          </cell>
          <cell r="H111">
            <v>0</v>
          </cell>
          <cell r="I111">
            <v>6.0000000000000005E-2</v>
          </cell>
          <cell r="J111">
            <v>6.6000000000000003E-2</v>
          </cell>
          <cell r="K111">
            <v>1.160196466187146E-4</v>
          </cell>
          <cell r="L111">
            <v>7.095832148459251E-2</v>
          </cell>
          <cell r="M111">
            <v>568.86916934768396</v>
          </cell>
          <cell r="N111">
            <v>0.9301234671162687</v>
          </cell>
        </row>
        <row r="112">
          <cell r="F112" t="str">
            <v>Hexatriacontanes plus</v>
          </cell>
          <cell r="H112">
            <v>0</v>
          </cell>
          <cell r="I112">
            <v>0.05</v>
          </cell>
          <cell r="J112">
            <v>5.2999999999999999E-2</v>
          </cell>
          <cell r="K112">
            <v>8.927067542529896E-5</v>
          </cell>
          <cell r="L112">
            <v>5.6781658452967641E-2</v>
          </cell>
          <cell r="M112">
            <v>593.70000000000005</v>
          </cell>
          <cell r="N112">
            <v>0.93340000000000001</v>
          </cell>
        </row>
        <row r="115">
          <cell r="F115" t="str">
            <v>Whole Sample Properties</v>
          </cell>
        </row>
        <row r="116">
          <cell r="F116" t="str">
            <v>Mole Weight:</v>
          </cell>
          <cell r="H116">
            <v>29.047170359295464</v>
          </cell>
          <cell r="I116" t="str">
            <v>g mol-1</v>
          </cell>
          <cell r="K116" t="str">
            <v>Component  I.D.</v>
          </cell>
          <cell r="M116" t="str">
            <v>F3001</v>
          </cell>
        </row>
        <row r="117">
          <cell r="F117" t="str">
            <v>Density (standard))</v>
          </cell>
          <cell r="H117">
            <v>0.43151061954261022</v>
          </cell>
          <cell r="I117" t="str">
            <v>g cm-3</v>
          </cell>
        </row>
        <row r="118">
          <cell r="F118" t="str">
            <v>Density (corr. for C1, C2)</v>
          </cell>
          <cell r="H118" t="str">
            <v>INVALID</v>
          </cell>
          <cell r="I118" t="str">
            <v>g cm-3</v>
          </cell>
        </row>
        <row r="119">
          <cell r="F119" t="str">
            <v>Gas Gravity :</v>
          </cell>
          <cell r="H119">
            <v>1.0029234478824502</v>
          </cell>
          <cell r="I119" t="str">
            <v>(Air = 1)</v>
          </cell>
        </row>
      </sheetData>
      <sheetData sheetId="2"/>
      <sheetData sheetId="3"/>
      <sheetData sheetId="4"/>
      <sheetData sheetId="5"/>
      <sheetData sheetId="6"/>
      <sheetData sheetId="7"/>
      <sheetData sheetId="8"/>
      <sheetData sheetId="9"/>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 Volumetrics"/>
      <sheetName val="Data Entry - Compositions"/>
      <sheetName val="K-Plot"/>
      <sheetName val="Buckley Plot"/>
      <sheetName val="Create Report Page"/>
      <sheetName val="Final Report Page"/>
      <sheetName val="Properties + Constants"/>
      <sheetName val="Residual Oil Composition"/>
      <sheetName val="Database"/>
      <sheetName val="Revision History"/>
      <sheetName val="Linked Data"/>
    </sheetNames>
    <sheetDataSet>
      <sheetData sheetId="0"/>
      <sheetData sheetId="1">
        <row r="3">
          <cell r="D3" t="str">
            <v>F1254</v>
          </cell>
        </row>
        <row r="4">
          <cell r="D4">
            <v>5400</v>
          </cell>
        </row>
        <row r="6">
          <cell r="D6" t="str">
            <v>5398</v>
          </cell>
        </row>
        <row r="8">
          <cell r="J8">
            <v>0</v>
          </cell>
          <cell r="L8">
            <v>0</v>
          </cell>
          <cell r="M8">
            <v>0</v>
          </cell>
          <cell r="N8">
            <v>0</v>
          </cell>
          <cell r="O8">
            <v>0</v>
          </cell>
          <cell r="P8">
            <v>0</v>
          </cell>
          <cell r="Q8">
            <v>0</v>
          </cell>
          <cell r="R8">
            <v>0</v>
          </cell>
        </row>
        <row r="9">
          <cell r="J9">
            <v>0</v>
          </cell>
          <cell r="L9">
            <v>0</v>
          </cell>
          <cell r="M9">
            <v>0</v>
          </cell>
          <cell r="N9">
            <v>0</v>
          </cell>
          <cell r="O9">
            <v>0</v>
          </cell>
          <cell r="P9">
            <v>0</v>
          </cell>
          <cell r="Q9">
            <v>0</v>
          </cell>
          <cell r="R9">
            <v>0</v>
          </cell>
        </row>
        <row r="10">
          <cell r="J10">
            <v>0.67</v>
          </cell>
          <cell r="L10">
            <v>1.7400000000000002</v>
          </cell>
          <cell r="M10">
            <v>0</v>
          </cell>
          <cell r="N10">
            <v>0</v>
          </cell>
          <cell r="O10">
            <v>0</v>
          </cell>
          <cell r="P10">
            <v>0</v>
          </cell>
          <cell r="Q10">
            <v>1.31</v>
          </cell>
          <cell r="R10">
            <v>0</v>
          </cell>
        </row>
        <row r="11">
          <cell r="D11">
            <v>5399</v>
          </cell>
          <cell r="J11">
            <v>1.06</v>
          </cell>
          <cell r="L11">
            <v>2.67</v>
          </cell>
          <cell r="M11">
            <v>0</v>
          </cell>
          <cell r="N11">
            <v>0</v>
          </cell>
          <cell r="O11">
            <v>0</v>
          </cell>
          <cell r="P11">
            <v>0</v>
          </cell>
          <cell r="Q11">
            <v>0.35</v>
          </cell>
          <cell r="R11">
            <v>0</v>
          </cell>
        </row>
        <row r="12">
          <cell r="J12">
            <v>26.21</v>
          </cell>
          <cell r="L12">
            <v>66.680000000000007</v>
          </cell>
          <cell r="M12">
            <v>0</v>
          </cell>
          <cell r="N12">
            <v>0</v>
          </cell>
          <cell r="O12">
            <v>0</v>
          </cell>
          <cell r="P12">
            <v>0</v>
          </cell>
          <cell r="Q12">
            <v>29.69</v>
          </cell>
          <cell r="R12">
            <v>1E-3</v>
          </cell>
        </row>
        <row r="13">
          <cell r="J13">
            <v>4.32</v>
          </cell>
          <cell r="L13">
            <v>9.8450000000000006</v>
          </cell>
          <cell r="M13">
            <v>0</v>
          </cell>
          <cell r="N13">
            <v>0</v>
          </cell>
          <cell r="O13">
            <v>0</v>
          </cell>
          <cell r="P13">
            <v>0</v>
          </cell>
          <cell r="Q13">
            <v>15.34</v>
          </cell>
          <cell r="R13">
            <v>3.5541017709491585E-2</v>
          </cell>
        </row>
        <row r="14">
          <cell r="J14">
            <v>4.63</v>
          </cell>
          <cell r="L14">
            <v>8.5792000000000002</v>
          </cell>
          <cell r="M14">
            <v>0</v>
          </cell>
          <cell r="N14">
            <v>0</v>
          </cell>
          <cell r="O14">
            <v>0</v>
          </cell>
          <cell r="P14">
            <v>0</v>
          </cell>
          <cell r="Q14">
            <v>22.88</v>
          </cell>
          <cell r="R14">
            <v>0.33238000613661023</v>
          </cell>
        </row>
        <row r="15">
          <cell r="J15">
            <v>1.33</v>
          </cell>
          <cell r="L15">
            <v>1.7929999999999999</v>
          </cell>
          <cell r="M15">
            <v>0</v>
          </cell>
          <cell r="N15">
            <v>0</v>
          </cell>
          <cell r="O15">
            <v>0</v>
          </cell>
          <cell r="P15">
            <v>0</v>
          </cell>
          <cell r="Q15">
            <v>5.74</v>
          </cell>
          <cell r="R15">
            <v>0.27748547447324323</v>
          </cell>
        </row>
        <row r="16">
          <cell r="J16">
            <v>2.94</v>
          </cell>
          <cell r="L16">
            <v>3.4048000000000003</v>
          </cell>
          <cell r="M16">
            <v>0</v>
          </cell>
          <cell r="N16">
            <v>0</v>
          </cell>
          <cell r="O16">
            <v>0</v>
          </cell>
          <cell r="P16">
            <v>0</v>
          </cell>
          <cell r="Q16">
            <v>11</v>
          </cell>
          <cell r="R16">
            <v>0.7931366193445738</v>
          </cell>
        </row>
        <row r="17">
          <cell r="J17">
            <v>0.04</v>
          </cell>
          <cell r="L17">
            <v>0.08</v>
          </cell>
          <cell r="M17">
            <v>0</v>
          </cell>
          <cell r="N17">
            <v>0</v>
          </cell>
          <cell r="O17">
            <v>0</v>
          </cell>
          <cell r="P17">
            <v>0</v>
          </cell>
          <cell r="Q17">
            <v>0.12</v>
          </cell>
          <cell r="R17">
            <v>2.2468459471517668E-2</v>
          </cell>
        </row>
        <row r="18">
          <cell r="J18">
            <v>1.84</v>
          </cell>
          <cell r="L18">
            <v>1.2429999999999999</v>
          </cell>
          <cell r="M18">
            <v>0</v>
          </cell>
          <cell r="N18">
            <v>0</v>
          </cell>
          <cell r="O18">
            <v>0</v>
          </cell>
          <cell r="P18">
            <v>0</v>
          </cell>
          <cell r="Q18">
            <v>4.04</v>
          </cell>
          <cell r="R18">
            <v>0.88255087510509056</v>
          </cell>
        </row>
        <row r="19">
          <cell r="J19">
            <v>2.11</v>
          </cell>
          <cell r="L19">
            <v>1.1880000000000002</v>
          </cell>
          <cell r="M19">
            <v>0</v>
          </cell>
          <cell r="N19">
            <v>0</v>
          </cell>
          <cell r="O19">
            <v>0</v>
          </cell>
          <cell r="P19">
            <v>0</v>
          </cell>
          <cell r="Q19">
            <v>3.69</v>
          </cell>
          <cell r="R19">
            <v>1.1249038493137791</v>
          </cell>
        </row>
        <row r="20">
          <cell r="J20">
            <v>3.5</v>
          </cell>
          <cell r="L20">
            <v>1.1160000000000001</v>
          </cell>
          <cell r="M20">
            <v>0</v>
          </cell>
          <cell r="N20">
            <v>0</v>
          </cell>
          <cell r="O20">
            <v>0</v>
          </cell>
          <cell r="P20">
            <v>0</v>
          </cell>
          <cell r="Q20">
            <v>2.77</v>
          </cell>
          <cell r="R20">
            <v>2.6407588934319652</v>
          </cell>
        </row>
        <row r="21">
          <cell r="J21">
            <v>1.25</v>
          </cell>
          <cell r="L21">
            <v>0.22</v>
          </cell>
          <cell r="M21">
            <v>0</v>
          </cell>
          <cell r="N21">
            <v>0</v>
          </cell>
          <cell r="O21">
            <v>0</v>
          </cell>
          <cell r="P21">
            <v>0</v>
          </cell>
          <cell r="Q21">
            <v>0.62</v>
          </cell>
          <cell r="R21">
            <v>0.99371868480848602</v>
          </cell>
        </row>
        <row r="22">
          <cell r="J22">
            <v>0.03</v>
          </cell>
          <cell r="L22">
            <v>0.01</v>
          </cell>
          <cell r="M22">
            <v>0</v>
          </cell>
          <cell r="N22">
            <v>0</v>
          </cell>
          <cell r="O22">
            <v>0</v>
          </cell>
          <cell r="P22">
            <v>0</v>
          </cell>
          <cell r="Q22">
            <v>0.02</v>
          </cell>
          <cell r="R22">
            <v>2.4511046696201095E-2</v>
          </cell>
        </row>
        <row r="23">
          <cell r="J23">
            <v>1.41</v>
          </cell>
          <cell r="L23">
            <v>0.25</v>
          </cell>
          <cell r="M23">
            <v>0</v>
          </cell>
          <cell r="N23">
            <v>0</v>
          </cell>
          <cell r="O23">
            <v>0</v>
          </cell>
          <cell r="P23">
            <v>0</v>
          </cell>
          <cell r="Q23">
            <v>0.65</v>
          </cell>
          <cell r="R23">
            <v>1.0406981909762048</v>
          </cell>
        </row>
        <row r="24">
          <cell r="J24">
            <v>3.3</v>
          </cell>
          <cell r="L24">
            <v>0.35</v>
          </cell>
          <cell r="M24">
            <v>0.4</v>
          </cell>
          <cell r="N24">
            <v>0</v>
          </cell>
          <cell r="O24">
            <v>0</v>
          </cell>
          <cell r="P24">
            <v>0</v>
          </cell>
          <cell r="Q24">
            <v>0.71</v>
          </cell>
          <cell r="R24">
            <v>3.3365662315203739</v>
          </cell>
        </row>
        <row r="25">
          <cell r="J25">
            <v>3.13</v>
          </cell>
          <cell r="L25">
            <v>0.24</v>
          </cell>
          <cell r="M25">
            <v>0</v>
          </cell>
          <cell r="N25">
            <v>0</v>
          </cell>
          <cell r="O25">
            <v>0</v>
          </cell>
          <cell r="P25">
            <v>0</v>
          </cell>
          <cell r="Q25">
            <v>0.56000000000000005</v>
          </cell>
          <cell r="R25">
            <v>3.1037112879064637</v>
          </cell>
        </row>
        <row r="26">
          <cell r="J26">
            <v>0.22</v>
          </cell>
          <cell r="L26">
            <v>0.02</v>
          </cell>
          <cell r="M26">
            <v>0</v>
          </cell>
          <cell r="N26">
            <v>0</v>
          </cell>
          <cell r="O26">
            <v>0</v>
          </cell>
          <cell r="P26">
            <v>0</v>
          </cell>
          <cell r="Q26">
            <v>0.04</v>
          </cell>
          <cell r="R26">
            <v>0.19813096079429218</v>
          </cell>
        </row>
        <row r="27">
          <cell r="J27">
            <v>4.3</v>
          </cell>
          <cell r="L27">
            <v>0.22</v>
          </cell>
          <cell r="M27">
            <v>0</v>
          </cell>
          <cell r="N27">
            <v>0</v>
          </cell>
          <cell r="O27">
            <v>0</v>
          </cell>
          <cell r="P27">
            <v>0</v>
          </cell>
          <cell r="Q27">
            <v>0.28999999999999998</v>
          </cell>
          <cell r="R27">
            <v>5.1605966231626716</v>
          </cell>
        </row>
        <row r="28">
          <cell r="J28">
            <v>0.12</v>
          </cell>
          <cell r="L28">
            <v>0.01</v>
          </cell>
          <cell r="M28">
            <v>0</v>
          </cell>
          <cell r="N28">
            <v>0</v>
          </cell>
          <cell r="O28">
            <v>0</v>
          </cell>
          <cell r="P28">
            <v>0</v>
          </cell>
          <cell r="Q28">
            <v>0</v>
          </cell>
          <cell r="R28">
            <v>8.5788663436703827E-2</v>
          </cell>
        </row>
        <row r="29">
          <cell r="J29">
            <v>0.56999999999999995</v>
          </cell>
          <cell r="L29">
            <v>0.02</v>
          </cell>
          <cell r="M29">
            <v>0</v>
          </cell>
          <cell r="N29">
            <v>0</v>
          </cell>
          <cell r="O29">
            <v>0</v>
          </cell>
          <cell r="P29">
            <v>0</v>
          </cell>
          <cell r="Q29">
            <v>0.02</v>
          </cell>
          <cell r="R29">
            <v>0.63115945242717819</v>
          </cell>
        </row>
        <row r="30">
          <cell r="J30">
            <v>0.16</v>
          </cell>
          <cell r="L30">
            <v>0.01</v>
          </cell>
          <cell r="M30">
            <v>0</v>
          </cell>
          <cell r="N30">
            <v>0</v>
          </cell>
          <cell r="O30">
            <v>0</v>
          </cell>
          <cell r="P30">
            <v>0</v>
          </cell>
          <cell r="Q30">
            <v>0</v>
          </cell>
          <cell r="R30">
            <v>0.19813096079429218</v>
          </cell>
        </row>
        <row r="31">
          <cell r="J31">
            <v>3.89</v>
          </cell>
          <cell r="L31">
            <v>0.15</v>
          </cell>
          <cell r="M31">
            <v>0</v>
          </cell>
          <cell r="N31">
            <v>0</v>
          </cell>
          <cell r="O31">
            <v>0</v>
          </cell>
          <cell r="P31">
            <v>0</v>
          </cell>
          <cell r="Q31">
            <v>0.11</v>
          </cell>
          <cell r="R31">
            <v>5.2412788185376664</v>
          </cell>
        </row>
        <row r="32">
          <cell r="J32">
            <v>0.41</v>
          </cell>
          <cell r="L32">
            <v>0</v>
          </cell>
          <cell r="M32">
            <v>0</v>
          </cell>
          <cell r="N32">
            <v>0</v>
          </cell>
          <cell r="O32">
            <v>0</v>
          </cell>
          <cell r="P32">
            <v>0</v>
          </cell>
          <cell r="Q32">
            <v>0</v>
          </cell>
          <cell r="R32">
            <v>0.55456243150154982</v>
          </cell>
        </row>
        <row r="33">
          <cell r="J33">
            <v>4.26</v>
          </cell>
          <cell r="L33">
            <v>0.11</v>
          </cell>
          <cell r="M33">
            <v>0</v>
          </cell>
          <cell r="N33">
            <v>0.06</v>
          </cell>
          <cell r="O33">
            <v>0</v>
          </cell>
          <cell r="P33">
            <v>0</v>
          </cell>
          <cell r="Q33">
            <v>0.04</v>
          </cell>
          <cell r="R33">
            <v>6.5025764297796815</v>
          </cell>
        </row>
        <row r="34">
          <cell r="J34">
            <v>4.2300000000000004</v>
          </cell>
          <cell r="L34">
            <v>0.04</v>
          </cell>
          <cell r="M34">
            <v>0</v>
          </cell>
          <cell r="N34">
            <v>0</v>
          </cell>
          <cell r="O34">
            <v>0</v>
          </cell>
          <cell r="P34">
            <v>0</v>
          </cell>
          <cell r="Q34">
            <v>0.01</v>
          </cell>
          <cell r="R34">
            <v>6.7333887861689083</v>
          </cell>
        </row>
        <row r="35">
          <cell r="J35">
            <v>3.88</v>
          </cell>
          <cell r="L35">
            <v>0.01</v>
          </cell>
          <cell r="M35">
            <v>0</v>
          </cell>
          <cell r="N35">
            <v>0</v>
          </cell>
          <cell r="O35">
            <v>0</v>
          </cell>
          <cell r="P35">
            <v>0</v>
          </cell>
          <cell r="Q35">
            <v>0</v>
          </cell>
          <cell r="R35">
            <v>6.7875173476230195</v>
          </cell>
        </row>
        <row r="36">
          <cell r="J36">
            <v>3.58</v>
          </cell>
          <cell r="L36">
            <v>0</v>
          </cell>
          <cell r="M36">
            <v>0</v>
          </cell>
          <cell r="N36">
            <v>0</v>
          </cell>
          <cell r="O36">
            <v>0</v>
          </cell>
          <cell r="P36">
            <v>0</v>
          </cell>
          <cell r="Q36">
            <v>0</v>
          </cell>
          <cell r="R36">
            <v>6.7252184372701747</v>
          </cell>
        </row>
        <row r="37">
          <cell r="J37">
            <v>3.15</v>
          </cell>
          <cell r="L37">
            <v>0</v>
          </cell>
          <cell r="M37">
            <v>0</v>
          </cell>
          <cell r="N37">
            <v>0</v>
          </cell>
          <cell r="O37">
            <v>0</v>
          </cell>
          <cell r="P37">
            <v>0</v>
          </cell>
          <cell r="Q37">
            <v>0</v>
          </cell>
          <cell r="R37">
            <v>6.5178958339648068</v>
          </cell>
        </row>
        <row r="38">
          <cell r="J38">
            <v>2.67</v>
          </cell>
          <cell r="L38">
            <v>0</v>
          </cell>
          <cell r="M38">
            <v>0</v>
          </cell>
          <cell r="N38">
            <v>0</v>
          </cell>
          <cell r="O38">
            <v>0</v>
          </cell>
          <cell r="P38">
            <v>0</v>
          </cell>
          <cell r="Q38">
            <v>0</v>
          </cell>
          <cell r="R38">
            <v>5.9653759896879412</v>
          </cell>
        </row>
        <row r="39">
          <cell r="J39">
            <v>2.13</v>
          </cell>
          <cell r="L39">
            <v>0</v>
          </cell>
          <cell r="M39">
            <v>0</v>
          </cell>
          <cell r="N39">
            <v>0</v>
          </cell>
          <cell r="O39">
            <v>0</v>
          </cell>
          <cell r="P39">
            <v>0</v>
          </cell>
          <cell r="Q39">
            <v>0</v>
          </cell>
          <cell r="R39">
            <v>5.0870634830740684</v>
          </cell>
        </row>
        <row r="40">
          <cell r="J40">
            <v>1.66</v>
          </cell>
          <cell r="L40">
            <v>0</v>
          </cell>
          <cell r="M40">
            <v>0</v>
          </cell>
          <cell r="N40">
            <v>0</v>
          </cell>
          <cell r="O40">
            <v>0</v>
          </cell>
          <cell r="P40">
            <v>0</v>
          </cell>
          <cell r="Q40">
            <v>0</v>
          </cell>
          <cell r="R40">
            <v>4.2526666017908896</v>
          </cell>
        </row>
        <row r="41">
          <cell r="J41">
            <v>1.4</v>
          </cell>
          <cell r="L41">
            <v>0</v>
          </cell>
          <cell r="M41">
            <v>0</v>
          </cell>
          <cell r="N41">
            <v>0</v>
          </cell>
          <cell r="O41">
            <v>0</v>
          </cell>
          <cell r="P41">
            <v>0</v>
          </cell>
          <cell r="Q41">
            <v>0</v>
          </cell>
          <cell r="R41">
            <v>3.8135103484839536</v>
          </cell>
        </row>
        <row r="42">
          <cell r="J42">
            <v>1.08</v>
          </cell>
          <cell r="L42">
            <v>0</v>
          </cell>
          <cell r="M42">
            <v>0</v>
          </cell>
          <cell r="N42">
            <v>0</v>
          </cell>
          <cell r="O42">
            <v>0</v>
          </cell>
          <cell r="P42">
            <v>0</v>
          </cell>
          <cell r="Q42">
            <v>0</v>
          </cell>
          <cell r="R42">
            <v>3.1251584537656396</v>
          </cell>
        </row>
        <row r="43">
          <cell r="J43">
            <v>0.83</v>
          </cell>
          <cell r="L43">
            <v>0</v>
          </cell>
          <cell r="M43">
            <v>0</v>
          </cell>
          <cell r="N43">
            <v>0</v>
          </cell>
          <cell r="O43">
            <v>0</v>
          </cell>
          <cell r="P43">
            <v>0</v>
          </cell>
          <cell r="Q43">
            <v>0</v>
          </cell>
          <cell r="R43">
            <v>2.4735731290916272</v>
          </cell>
        </row>
        <row r="44">
          <cell r="J44">
            <v>0.65</v>
          </cell>
          <cell r="L44">
            <v>0</v>
          </cell>
          <cell r="M44">
            <v>0</v>
          </cell>
          <cell r="N44">
            <v>0</v>
          </cell>
          <cell r="O44">
            <v>0</v>
          </cell>
          <cell r="P44">
            <v>0</v>
          </cell>
          <cell r="Q44">
            <v>0</v>
          </cell>
          <cell r="R44">
            <v>2.0415659310710828</v>
          </cell>
        </row>
        <row r="45">
          <cell r="J45">
            <v>0.52</v>
          </cell>
          <cell r="L45">
            <v>0</v>
          </cell>
          <cell r="M45">
            <v>0</v>
          </cell>
          <cell r="N45">
            <v>0</v>
          </cell>
          <cell r="O45">
            <v>0</v>
          </cell>
          <cell r="P45">
            <v>0</v>
          </cell>
          <cell r="Q45">
            <v>0</v>
          </cell>
          <cell r="R45">
            <v>1.7229223240204685</v>
          </cell>
        </row>
        <row r="46">
          <cell r="J46">
            <v>0.4</v>
          </cell>
          <cell r="L46">
            <v>0</v>
          </cell>
          <cell r="M46">
            <v>0</v>
          </cell>
          <cell r="N46">
            <v>0</v>
          </cell>
          <cell r="O46">
            <v>0</v>
          </cell>
          <cell r="P46">
            <v>0</v>
          </cell>
          <cell r="Q46">
            <v>0</v>
          </cell>
          <cell r="R46">
            <v>1.3746612022119447</v>
          </cell>
        </row>
        <row r="47">
          <cell r="J47">
            <v>0.32</v>
          </cell>
          <cell r="L47">
            <v>0</v>
          </cell>
          <cell r="M47">
            <v>0</v>
          </cell>
          <cell r="N47">
            <v>0</v>
          </cell>
          <cell r="O47">
            <v>0</v>
          </cell>
          <cell r="P47">
            <v>0</v>
          </cell>
          <cell r="Q47">
            <v>0</v>
          </cell>
          <cell r="R47">
            <v>1.1673385989065772</v>
          </cell>
        </row>
        <row r="48">
          <cell r="J48">
            <v>0.26</v>
          </cell>
          <cell r="L48">
            <v>0</v>
          </cell>
          <cell r="M48">
            <v>0</v>
          </cell>
          <cell r="N48">
            <v>0</v>
          </cell>
          <cell r="O48">
            <v>0</v>
          </cell>
          <cell r="P48">
            <v>0</v>
          </cell>
          <cell r="Q48">
            <v>0</v>
          </cell>
          <cell r="R48">
            <v>0.97431410617399339</v>
          </cell>
        </row>
        <row r="49">
          <cell r="J49">
            <v>0.2</v>
          </cell>
          <cell r="L49">
            <v>0</v>
          </cell>
          <cell r="M49">
            <v>0</v>
          </cell>
          <cell r="N49">
            <v>0</v>
          </cell>
          <cell r="O49">
            <v>0</v>
          </cell>
          <cell r="P49">
            <v>0</v>
          </cell>
          <cell r="Q49">
            <v>0</v>
          </cell>
          <cell r="R49">
            <v>0.79150254956482702</v>
          </cell>
        </row>
        <row r="50">
          <cell r="J50">
            <v>0.17</v>
          </cell>
          <cell r="L50">
            <v>0</v>
          </cell>
          <cell r="M50">
            <v>0</v>
          </cell>
          <cell r="N50">
            <v>0</v>
          </cell>
          <cell r="O50">
            <v>0</v>
          </cell>
          <cell r="P50">
            <v>0</v>
          </cell>
          <cell r="Q50">
            <v>0</v>
          </cell>
          <cell r="R50">
            <v>0.66588343524679638</v>
          </cell>
        </row>
        <row r="51">
          <cell r="J51">
            <v>0.13</v>
          </cell>
          <cell r="L51">
            <v>0</v>
          </cell>
          <cell r="M51">
            <v>0</v>
          </cell>
          <cell r="N51">
            <v>0</v>
          </cell>
          <cell r="O51">
            <v>0</v>
          </cell>
          <cell r="P51">
            <v>0</v>
          </cell>
          <cell r="Q51">
            <v>0</v>
          </cell>
          <cell r="R51">
            <v>0.56375407401262523</v>
          </cell>
        </row>
        <row r="52">
          <cell r="J52">
            <v>0.11</v>
          </cell>
          <cell r="L52">
            <v>0</v>
          </cell>
          <cell r="M52">
            <v>0</v>
          </cell>
          <cell r="N52">
            <v>0</v>
          </cell>
          <cell r="O52">
            <v>0</v>
          </cell>
          <cell r="P52">
            <v>0</v>
          </cell>
          <cell r="Q52">
            <v>0</v>
          </cell>
          <cell r="R52">
            <v>0.48205058502528814</v>
          </cell>
        </row>
        <row r="53">
          <cell r="J53">
            <v>0.09</v>
          </cell>
          <cell r="L53">
            <v>0</v>
          </cell>
          <cell r="M53">
            <v>0</v>
          </cell>
          <cell r="N53">
            <v>0</v>
          </cell>
          <cell r="O53">
            <v>0</v>
          </cell>
          <cell r="P53">
            <v>0</v>
          </cell>
          <cell r="Q53">
            <v>0</v>
          </cell>
          <cell r="R53">
            <v>0.39217674713921752</v>
          </cell>
        </row>
        <row r="54">
          <cell r="J54">
            <v>7.0000000000000007E-2</v>
          </cell>
          <cell r="L54">
            <v>0</v>
          </cell>
          <cell r="M54">
            <v>0</v>
          </cell>
          <cell r="N54">
            <v>0</v>
          </cell>
          <cell r="O54">
            <v>0</v>
          </cell>
          <cell r="P54">
            <v>0</v>
          </cell>
          <cell r="Q54">
            <v>0</v>
          </cell>
          <cell r="R54">
            <v>0.32783524956168963</v>
          </cell>
        </row>
        <row r="55">
          <cell r="J55">
            <v>0.06</v>
          </cell>
          <cell r="L55">
            <v>0</v>
          </cell>
          <cell r="M55">
            <v>0</v>
          </cell>
          <cell r="N55">
            <v>0</v>
          </cell>
          <cell r="O55">
            <v>0</v>
          </cell>
          <cell r="P55">
            <v>0</v>
          </cell>
          <cell r="Q55">
            <v>0</v>
          </cell>
          <cell r="R55">
            <v>0.26962151365821202</v>
          </cell>
        </row>
        <row r="56">
          <cell r="J56">
            <v>0.05</v>
          </cell>
          <cell r="L56">
            <v>0</v>
          </cell>
          <cell r="M56">
            <v>0</v>
          </cell>
          <cell r="N56">
            <v>0</v>
          </cell>
          <cell r="O56">
            <v>0</v>
          </cell>
          <cell r="P56">
            <v>0</v>
          </cell>
          <cell r="Q56">
            <v>0</v>
          </cell>
          <cell r="R56">
            <v>0.23489753083859383</v>
          </cell>
        </row>
        <row r="57">
          <cell r="J57">
            <v>0.04</v>
          </cell>
          <cell r="L57">
            <v>0</v>
          </cell>
          <cell r="M57">
            <v>0</v>
          </cell>
          <cell r="N57">
            <v>0</v>
          </cell>
          <cell r="O57">
            <v>0</v>
          </cell>
          <cell r="P57">
            <v>0</v>
          </cell>
          <cell r="Q57">
            <v>0</v>
          </cell>
          <cell r="R57">
            <v>0.20528001608068416</v>
          </cell>
        </row>
        <row r="58">
          <cell r="J58">
            <v>0.03</v>
          </cell>
          <cell r="L58">
            <v>0</v>
          </cell>
          <cell r="M58">
            <v>0</v>
          </cell>
          <cell r="N58">
            <v>0</v>
          </cell>
          <cell r="O58">
            <v>0</v>
          </cell>
          <cell r="P58">
            <v>0</v>
          </cell>
          <cell r="Q58">
            <v>0</v>
          </cell>
          <cell r="R58">
            <v>0.15217274823891511</v>
          </cell>
        </row>
        <row r="59">
          <cell r="J59">
            <v>0.59</v>
          </cell>
          <cell r="L59">
            <v>0</v>
          </cell>
          <cell r="M59">
            <v>0</v>
          </cell>
          <cell r="N59">
            <v>0</v>
          </cell>
          <cell r="O59">
            <v>0</v>
          </cell>
          <cell r="P59">
            <v>0</v>
          </cell>
          <cell r="Q59">
            <v>0</v>
          </cell>
          <cell r="R59">
            <v>3.9710000000000001</v>
          </cell>
        </row>
        <row r="63">
          <cell r="J63" t="str">
            <v>C36+</v>
          </cell>
          <cell r="R63" t="str">
            <v>C36+</v>
          </cell>
        </row>
        <row r="64">
          <cell r="J64">
            <v>557.70000000000005</v>
          </cell>
          <cell r="L64">
            <v>0</v>
          </cell>
          <cell r="M64">
            <v>0</v>
          </cell>
          <cell r="N64">
            <v>0</v>
          </cell>
          <cell r="Q64">
            <v>0</v>
          </cell>
          <cell r="R64">
            <v>557.29999999999995</v>
          </cell>
        </row>
        <row r="65">
          <cell r="J65">
            <v>0.92830000000000001</v>
          </cell>
          <cell r="L65">
            <v>0</v>
          </cell>
          <cell r="M65">
            <v>0</v>
          </cell>
          <cell r="N65">
            <v>0</v>
          </cell>
          <cell r="Q65">
            <v>0</v>
          </cell>
          <cell r="R65">
            <v>0.92830000000000001</v>
          </cell>
        </row>
        <row r="68">
          <cell r="J68">
            <v>557.70000000000005</v>
          </cell>
          <cell r="L68">
            <v>0</v>
          </cell>
          <cell r="M68">
            <v>0</v>
          </cell>
          <cell r="N68">
            <v>0</v>
          </cell>
          <cell r="O68">
            <v>0</v>
          </cell>
          <cell r="P68">
            <v>0</v>
          </cell>
          <cell r="Q68">
            <v>0</v>
          </cell>
          <cell r="R68">
            <v>557.29999999999995</v>
          </cell>
        </row>
        <row r="69">
          <cell r="J69">
            <v>0.92830000000000001</v>
          </cell>
          <cell r="L69">
            <v>9.9999999999999995E-8</v>
          </cell>
          <cell r="M69">
            <v>9.9999999999999995E-8</v>
          </cell>
          <cell r="N69">
            <v>9.9999999999999995E-8</v>
          </cell>
          <cell r="O69">
            <v>1.0000000000000001E-9</v>
          </cell>
          <cell r="P69">
            <v>1.0000000000000001E-9</v>
          </cell>
          <cell r="Q69">
            <v>9.9999999999999995E-8</v>
          </cell>
          <cell r="R69">
            <v>0.92830000000000001</v>
          </cell>
        </row>
      </sheetData>
      <sheetData sheetId="2" refreshError="1"/>
      <sheetData sheetId="3" refreshError="1"/>
      <sheetData sheetId="4"/>
      <sheetData sheetId="5"/>
      <sheetData sheetId="6"/>
      <sheetData sheetId="7"/>
      <sheetData sheetId="8"/>
      <sheetData sheetId="9"/>
      <sheetData sheetId="10"/>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_CALC"/>
      <sheetName val="SINGLE PHASE"/>
      <sheetName val="TWO PHASE"/>
      <sheetName val="Create Report Page"/>
      <sheetName val="Final Report Page"/>
      <sheetName val="Revision History"/>
      <sheetName val="Linked Data"/>
      <sheetName val="Solver"/>
    </sheetNames>
    <sheetDataSet>
      <sheetData sheetId="0">
        <row r="2">
          <cell r="C2" t="str">
            <v xml:space="preserve">filename:  </v>
          </cell>
        </row>
        <row r="3">
          <cell r="C3" t="str">
            <v>g:\excel\corelab\2002\fsv2002.xls</v>
          </cell>
        </row>
        <row r="4">
          <cell r="C4" t="str">
            <v>FALLING SINKER VISCO SPREADSHEET</v>
          </cell>
          <cell r="I4" t="str">
            <v>30-Sep-02  02:10 PM</v>
          </cell>
        </row>
        <row r="6">
          <cell r="H6" t="str">
            <v xml:space="preserve">You must include an estimated fall time at Psat </v>
          </cell>
          <cell r="T6" t="str">
            <v>30-Sep-02  02:10 PM</v>
          </cell>
          <cell r="AH6" t="str">
            <v>30-Sep-02  02:10 PM</v>
          </cell>
        </row>
        <row r="7">
          <cell r="C7" t="str">
            <v>PARAMETERS</v>
          </cell>
          <cell r="H7" t="str">
            <v>EXPERIMENTAL DATA</v>
          </cell>
          <cell r="L7" t="str">
            <v>SINGLE PHASE</v>
          </cell>
          <cell r="N7" t="str">
            <v>CURVE DATA</v>
          </cell>
          <cell r="P7" t="str">
            <v>TWO PHASE</v>
          </cell>
          <cell r="R7" t="str">
            <v>DV</v>
          </cell>
          <cell r="S7" t="str">
            <v>DATA</v>
          </cell>
          <cell r="T7" t="str">
            <v>CURVE DATA</v>
          </cell>
          <cell r="W7" t="str">
            <v>Calculation Page and Report Page</v>
          </cell>
        </row>
        <row r="8">
          <cell r="C8" t="str">
            <v xml:space="preserve">File Save Path </v>
          </cell>
          <cell r="D8" t="str">
            <v>g:\excel\</v>
          </cell>
          <cell r="H8" t="str">
            <v>Pressure (psig)</v>
          </cell>
          <cell r="I8" t="str">
            <v>Fall Time (secs)</v>
          </cell>
          <cell r="L8" t="str">
            <v>Report Pressure        (psig)</v>
          </cell>
          <cell r="M8" t="str">
            <v>Density           (gcm-3)</v>
          </cell>
          <cell r="N8" t="str">
            <v>Fall Times         (secs)</v>
          </cell>
          <cell r="P8" t="str">
            <v>Report Pressure        (psig)</v>
          </cell>
          <cell r="Q8" t="str">
            <v>Density           (gcm-3)</v>
          </cell>
          <cell r="R8" t="str">
            <v>Gas Gravity</v>
          </cell>
          <cell r="S8" t="str">
            <v>Z</v>
          </cell>
          <cell r="T8" t="str">
            <v>Fall Times         (secs)</v>
          </cell>
          <cell r="W8" t="str">
            <v>Press. (psig)</v>
          </cell>
          <cell r="X8" t="str">
            <v>Press. (psia)</v>
          </cell>
          <cell r="Y8" t="str">
            <v>Temp.     (C)</v>
          </cell>
          <cell r="Z8" t="str">
            <v>Density (g cm-3)</v>
          </cell>
          <cell r="AA8" t="str">
            <v>Gas Gravity</v>
          </cell>
          <cell r="AB8" t="str">
            <v>Z</v>
          </cell>
          <cell r="AC8" t="str">
            <v>Time (sec)</v>
          </cell>
          <cell r="AD8" t="str">
            <v>d(sinker)
(g/cc)</v>
          </cell>
          <cell r="AE8" t="str">
            <v>Buoyancy</v>
          </cell>
          <cell r="AF8" t="str">
            <v>A'</v>
          </cell>
          <cell r="AG8" t="str">
            <v>Viscosity
(mPa.s)</v>
          </cell>
          <cell r="AH8" t="str">
            <v>Calc. Gas Visc.
(mPa.s)</v>
          </cell>
        </row>
        <row r="9">
          <cell r="C9" t="str">
            <v>RFL [job folder]</v>
          </cell>
          <cell r="D9">
            <v>2002</v>
          </cell>
          <cell r="G9">
            <v>1</v>
          </cell>
          <cell r="K9">
            <v>1</v>
          </cell>
          <cell r="N9" t="str">
            <v/>
          </cell>
          <cell r="O9">
            <v>1</v>
          </cell>
          <cell r="P9">
            <v>0</v>
          </cell>
          <cell r="T9" t="str">
            <v/>
          </cell>
          <cell r="V9">
            <v>1</v>
          </cell>
          <cell r="W9">
            <v>0</v>
          </cell>
          <cell r="X9">
            <v>14.73</v>
          </cell>
          <cell r="Y9">
            <v>0</v>
          </cell>
          <cell r="Z9">
            <v>0</v>
          </cell>
          <cell r="AA9" t="str">
            <v/>
          </cell>
          <cell r="AB9" t="str">
            <v/>
          </cell>
          <cell r="AC9" t="str">
            <v/>
          </cell>
          <cell r="AD9">
            <v>4.6064598495596654</v>
          </cell>
          <cell r="AE9">
            <v>1</v>
          </cell>
          <cell r="AF9">
            <v>36.417030920000002</v>
          </cell>
          <cell r="AG9" t="e">
            <v>#VALUE!</v>
          </cell>
          <cell r="AH9" t="str">
            <v/>
          </cell>
        </row>
        <row r="10">
          <cell r="C10" t="str">
            <v>Company [company folder]</v>
          </cell>
          <cell r="D10" t="str">
            <v>corelab</v>
          </cell>
          <cell r="G10">
            <v>2</v>
          </cell>
          <cell r="K10">
            <v>2</v>
          </cell>
          <cell r="N10" t="str">
            <v/>
          </cell>
          <cell r="O10">
            <v>2</v>
          </cell>
          <cell r="T10" t="str">
            <v/>
          </cell>
          <cell r="V10">
            <v>2</v>
          </cell>
          <cell r="W10" t="str">
            <v/>
          </cell>
          <cell r="X10" t="str">
            <v/>
          </cell>
          <cell r="Y10" t="str">
            <v/>
          </cell>
          <cell r="Z10" t="str">
            <v/>
          </cell>
          <cell r="AA10" t="str">
            <v/>
          </cell>
          <cell r="AB10" t="str">
            <v/>
          </cell>
          <cell r="AC10" t="str">
            <v/>
          </cell>
          <cell r="AD10" t="str">
            <v/>
          </cell>
          <cell r="AE10" t="str">
            <v/>
          </cell>
          <cell r="AF10" t="str">
            <v/>
          </cell>
          <cell r="AG10" t="str">
            <v/>
          </cell>
          <cell r="AH10" t="str">
            <v/>
          </cell>
        </row>
        <row r="11">
          <cell r="C11" t="str">
            <v>Well</v>
          </cell>
          <cell r="D11" t="str">
            <v>Unknown</v>
          </cell>
          <cell r="G11">
            <v>3</v>
          </cell>
          <cell r="K11">
            <v>3</v>
          </cell>
          <cell r="N11" t="str">
            <v/>
          </cell>
          <cell r="O11">
            <v>3</v>
          </cell>
          <cell r="T11" t="str">
            <v/>
          </cell>
          <cell r="V11">
            <v>3</v>
          </cell>
          <cell r="W11" t="str">
            <v/>
          </cell>
          <cell r="X11" t="str">
            <v/>
          </cell>
          <cell r="Y11" t="str">
            <v/>
          </cell>
          <cell r="Z11" t="str">
            <v/>
          </cell>
          <cell r="AA11" t="str">
            <v/>
          </cell>
          <cell r="AB11" t="str">
            <v/>
          </cell>
          <cell r="AC11" t="str">
            <v/>
          </cell>
          <cell r="AD11" t="str">
            <v/>
          </cell>
          <cell r="AE11" t="str">
            <v/>
          </cell>
          <cell r="AF11" t="str">
            <v/>
          </cell>
          <cell r="AG11" t="str">
            <v/>
          </cell>
          <cell r="AH11" t="str">
            <v/>
          </cell>
        </row>
        <row r="12">
          <cell r="C12" t="str">
            <v>Date</v>
          </cell>
          <cell r="D12">
            <v>37923</v>
          </cell>
          <cell r="G12">
            <v>4</v>
          </cell>
          <cell r="K12">
            <v>4</v>
          </cell>
          <cell r="N12" t="str">
            <v/>
          </cell>
          <cell r="O12">
            <v>4</v>
          </cell>
          <cell r="T12" t="str">
            <v/>
          </cell>
          <cell r="V12">
            <v>4</v>
          </cell>
          <cell r="W12" t="str">
            <v/>
          </cell>
          <cell r="X12" t="str">
            <v/>
          </cell>
          <cell r="Y12" t="str">
            <v/>
          </cell>
          <cell r="Z12" t="str">
            <v/>
          </cell>
          <cell r="AA12" t="str">
            <v/>
          </cell>
          <cell r="AB12" t="str">
            <v/>
          </cell>
          <cell r="AC12" t="str">
            <v/>
          </cell>
          <cell r="AD12" t="str">
            <v/>
          </cell>
          <cell r="AE12" t="str">
            <v/>
          </cell>
          <cell r="AF12" t="str">
            <v/>
          </cell>
          <cell r="AG12" t="str">
            <v/>
          </cell>
          <cell r="AH12" t="str">
            <v/>
          </cell>
        </row>
        <row r="13">
          <cell r="C13" t="str">
            <v>Cylinder</v>
          </cell>
          <cell r="G13">
            <v>5</v>
          </cell>
          <cell r="K13">
            <v>5</v>
          </cell>
          <cell r="N13" t="str">
            <v/>
          </cell>
          <cell r="O13">
            <v>5</v>
          </cell>
          <cell r="T13" t="str">
            <v/>
          </cell>
          <cell r="V13">
            <v>5</v>
          </cell>
          <cell r="W13" t="str">
            <v/>
          </cell>
          <cell r="X13" t="str">
            <v/>
          </cell>
          <cell r="Y13" t="str">
            <v/>
          </cell>
          <cell r="Z13" t="str">
            <v/>
          </cell>
          <cell r="AA13" t="str">
            <v/>
          </cell>
          <cell r="AB13" t="str">
            <v/>
          </cell>
          <cell r="AC13" t="str">
            <v/>
          </cell>
          <cell r="AD13" t="str">
            <v/>
          </cell>
          <cell r="AE13" t="str">
            <v/>
          </cell>
          <cell r="AF13" t="str">
            <v/>
          </cell>
          <cell r="AG13" t="str">
            <v/>
          </cell>
          <cell r="AH13" t="str">
            <v/>
          </cell>
        </row>
        <row r="14">
          <cell r="C14" t="str">
            <v>Pressure base (psia)</v>
          </cell>
          <cell r="D14">
            <v>14.73</v>
          </cell>
          <cell r="G14">
            <v>6</v>
          </cell>
          <cell r="K14">
            <v>6</v>
          </cell>
          <cell r="N14" t="str">
            <v/>
          </cell>
          <cell r="O14">
            <v>6</v>
          </cell>
          <cell r="T14" t="str">
            <v/>
          </cell>
          <cell r="V14">
            <v>6</v>
          </cell>
          <cell r="W14" t="str">
            <v/>
          </cell>
          <cell r="X14" t="str">
            <v/>
          </cell>
          <cell r="Y14" t="str">
            <v/>
          </cell>
          <cell r="Z14" t="str">
            <v/>
          </cell>
          <cell r="AA14" t="str">
            <v/>
          </cell>
          <cell r="AB14" t="str">
            <v/>
          </cell>
          <cell r="AC14" t="str">
            <v/>
          </cell>
          <cell r="AD14" t="str">
            <v/>
          </cell>
          <cell r="AE14" t="str">
            <v/>
          </cell>
          <cell r="AF14" t="str">
            <v/>
          </cell>
          <cell r="AG14" t="str">
            <v/>
          </cell>
          <cell r="AH14" t="str">
            <v/>
          </cell>
        </row>
        <row r="15">
          <cell r="C15" t="str">
            <v>Saturation pressure (psig)</v>
          </cell>
          <cell r="G15">
            <v>7</v>
          </cell>
          <cell r="K15">
            <v>7</v>
          </cell>
          <cell r="N15" t="str">
            <v/>
          </cell>
          <cell r="O15">
            <v>7</v>
          </cell>
          <cell r="T15" t="str">
            <v/>
          </cell>
          <cell r="V15">
            <v>7</v>
          </cell>
          <cell r="W15" t="str">
            <v/>
          </cell>
          <cell r="X15" t="str">
            <v/>
          </cell>
          <cell r="Y15" t="str">
            <v/>
          </cell>
          <cell r="Z15" t="str">
            <v/>
          </cell>
          <cell r="AA15" t="str">
            <v/>
          </cell>
          <cell r="AB15" t="str">
            <v/>
          </cell>
          <cell r="AC15" t="str">
            <v/>
          </cell>
          <cell r="AD15" t="str">
            <v/>
          </cell>
          <cell r="AE15" t="str">
            <v/>
          </cell>
          <cell r="AF15" t="str">
            <v/>
          </cell>
          <cell r="AG15" t="str">
            <v/>
          </cell>
          <cell r="AH15" t="str">
            <v/>
          </cell>
        </row>
        <row r="16">
          <cell r="C16" t="str">
            <v>Reservoir temperature (°C)  =     32.0°F</v>
          </cell>
          <cell r="G16">
            <v>8</v>
          </cell>
          <cell r="K16">
            <v>8</v>
          </cell>
          <cell r="N16" t="str">
            <v/>
          </cell>
          <cell r="O16">
            <v>8</v>
          </cell>
          <cell r="T16" t="str">
            <v/>
          </cell>
          <cell r="V16">
            <v>8</v>
          </cell>
          <cell r="W16" t="str">
            <v/>
          </cell>
          <cell r="X16" t="str">
            <v/>
          </cell>
          <cell r="Y16" t="str">
            <v/>
          </cell>
          <cell r="Z16" t="str">
            <v/>
          </cell>
          <cell r="AA16" t="str">
            <v/>
          </cell>
          <cell r="AB16" t="str">
            <v/>
          </cell>
          <cell r="AC16" t="str">
            <v/>
          </cell>
          <cell r="AD16" t="str">
            <v/>
          </cell>
          <cell r="AE16" t="str">
            <v/>
          </cell>
          <cell r="AF16" t="str">
            <v/>
          </cell>
          <cell r="AG16" t="str">
            <v/>
          </cell>
          <cell r="AH16" t="str">
            <v/>
          </cell>
        </row>
        <row r="17">
          <cell r="C17" t="str">
            <v>Reservoir pressure (psig)</v>
          </cell>
          <cell r="G17">
            <v>9</v>
          </cell>
          <cell r="K17">
            <v>9</v>
          </cell>
          <cell r="N17" t="str">
            <v/>
          </cell>
          <cell r="O17">
            <v>9</v>
          </cell>
          <cell r="T17" t="str">
            <v/>
          </cell>
          <cell r="V17">
            <v>9</v>
          </cell>
          <cell r="W17" t="str">
            <v/>
          </cell>
          <cell r="X17" t="str">
            <v/>
          </cell>
          <cell r="Y17" t="str">
            <v/>
          </cell>
          <cell r="Z17" t="str">
            <v/>
          </cell>
          <cell r="AA17" t="str">
            <v/>
          </cell>
          <cell r="AB17" t="str">
            <v/>
          </cell>
          <cell r="AC17" t="str">
            <v/>
          </cell>
          <cell r="AD17" t="str">
            <v/>
          </cell>
          <cell r="AE17" t="str">
            <v/>
          </cell>
          <cell r="AF17" t="str">
            <v/>
          </cell>
          <cell r="AG17" t="str">
            <v/>
          </cell>
          <cell r="AH17" t="str">
            <v/>
          </cell>
        </row>
        <row r="18">
          <cell r="C18" t="str">
            <v>ATMOSPHERIC VISCOSITY; X ARM</v>
          </cell>
          <cell r="G18">
            <v>10</v>
          </cell>
          <cell r="K18">
            <v>10</v>
          </cell>
          <cell r="N18" t="str">
            <v/>
          </cell>
          <cell r="O18">
            <v>10</v>
          </cell>
          <cell r="T18" t="str">
            <v/>
          </cell>
          <cell r="V18">
            <v>10</v>
          </cell>
          <cell r="W18" t="str">
            <v/>
          </cell>
          <cell r="X18" t="str">
            <v/>
          </cell>
          <cell r="Y18" t="str">
            <v/>
          </cell>
          <cell r="Z18" t="str">
            <v/>
          </cell>
          <cell r="AA18" t="str">
            <v/>
          </cell>
          <cell r="AB18" t="str">
            <v/>
          </cell>
          <cell r="AC18" t="str">
            <v/>
          </cell>
          <cell r="AD18" t="str">
            <v/>
          </cell>
          <cell r="AE18" t="str">
            <v/>
          </cell>
          <cell r="AF18" t="str">
            <v/>
          </cell>
          <cell r="AG18" t="str">
            <v/>
          </cell>
          <cell r="AH18" t="str">
            <v/>
          </cell>
        </row>
        <row r="19">
          <cell r="C19" t="str">
            <v>Ostwald Time  (sec)</v>
          </cell>
          <cell r="G19">
            <v>11</v>
          </cell>
          <cell r="K19">
            <v>11</v>
          </cell>
          <cell r="N19" t="str">
            <v/>
          </cell>
          <cell r="O19">
            <v>11</v>
          </cell>
          <cell r="T19" t="str">
            <v/>
          </cell>
          <cell r="V19">
            <v>11</v>
          </cell>
          <cell r="W19" t="str">
            <v/>
          </cell>
          <cell r="X19" t="str">
            <v/>
          </cell>
          <cell r="Y19" t="str">
            <v/>
          </cell>
          <cell r="Z19" t="str">
            <v/>
          </cell>
          <cell r="AA19" t="str">
            <v/>
          </cell>
          <cell r="AB19" t="str">
            <v/>
          </cell>
          <cell r="AC19" t="str">
            <v/>
          </cell>
          <cell r="AD19" t="str">
            <v/>
          </cell>
          <cell r="AE19" t="str">
            <v/>
          </cell>
          <cell r="AF19" t="str">
            <v/>
          </cell>
          <cell r="AG19" t="str">
            <v/>
          </cell>
          <cell r="AH19" t="str">
            <v/>
          </cell>
        </row>
        <row r="20">
          <cell r="C20" t="str">
            <v>Ostwald Calibration</v>
          </cell>
          <cell r="G20">
            <v>12</v>
          </cell>
          <cell r="K20">
            <v>12</v>
          </cell>
          <cell r="N20" t="str">
            <v/>
          </cell>
          <cell r="O20">
            <v>12</v>
          </cell>
          <cell r="T20" t="str">
            <v/>
          </cell>
          <cell r="V20">
            <v>12</v>
          </cell>
          <cell r="W20" t="str">
            <v/>
          </cell>
          <cell r="X20" t="str">
            <v/>
          </cell>
          <cell r="Y20" t="str">
            <v/>
          </cell>
          <cell r="Z20" t="str">
            <v/>
          </cell>
          <cell r="AA20" t="str">
            <v/>
          </cell>
          <cell r="AB20" t="str">
            <v/>
          </cell>
          <cell r="AC20" t="str">
            <v/>
          </cell>
          <cell r="AD20" t="str">
            <v/>
          </cell>
          <cell r="AE20" t="str">
            <v/>
          </cell>
          <cell r="AF20" t="str">
            <v/>
          </cell>
          <cell r="AG20" t="str">
            <v/>
          </cell>
          <cell r="AH20" t="str">
            <v/>
          </cell>
        </row>
        <row r="21">
          <cell r="C21" t="str">
            <v>Stocktank Oil Density at 0 psig and 60°F</v>
          </cell>
          <cell r="G21">
            <v>13</v>
          </cell>
          <cell r="K21">
            <v>13</v>
          </cell>
          <cell r="N21" t="str">
            <v/>
          </cell>
          <cell r="O21">
            <v>13</v>
          </cell>
          <cell r="T21" t="str">
            <v/>
          </cell>
          <cell r="V21">
            <v>13</v>
          </cell>
          <cell r="W21" t="str">
            <v/>
          </cell>
          <cell r="X21" t="str">
            <v/>
          </cell>
          <cell r="Y21" t="str">
            <v/>
          </cell>
          <cell r="Z21" t="str">
            <v/>
          </cell>
          <cell r="AA21" t="str">
            <v/>
          </cell>
          <cell r="AB21" t="str">
            <v/>
          </cell>
          <cell r="AC21" t="str">
            <v/>
          </cell>
          <cell r="AD21" t="str">
            <v/>
          </cell>
          <cell r="AE21" t="str">
            <v/>
          </cell>
          <cell r="AF21" t="str">
            <v/>
          </cell>
          <cell r="AG21" t="str">
            <v/>
          </cell>
          <cell r="AH21" t="str">
            <v/>
          </cell>
        </row>
        <row r="22">
          <cell r="C22" t="str">
            <v>Stocktank Oil Density at 0 psig and 32.0°F</v>
          </cell>
          <cell r="D22" t="str">
            <v/>
          </cell>
          <cell r="G22">
            <v>14</v>
          </cell>
          <cell r="K22">
            <v>14</v>
          </cell>
          <cell r="N22" t="str">
            <v/>
          </cell>
          <cell r="O22">
            <v>14</v>
          </cell>
          <cell r="T22" t="str">
            <v/>
          </cell>
          <cell r="V22">
            <v>14</v>
          </cell>
          <cell r="W22" t="str">
            <v/>
          </cell>
          <cell r="X22" t="str">
            <v/>
          </cell>
          <cell r="Y22" t="str">
            <v/>
          </cell>
          <cell r="Z22" t="str">
            <v/>
          </cell>
          <cell r="AA22" t="str">
            <v/>
          </cell>
          <cell r="AB22" t="str">
            <v/>
          </cell>
          <cell r="AC22" t="str">
            <v/>
          </cell>
          <cell r="AD22" t="str">
            <v/>
          </cell>
          <cell r="AE22" t="str">
            <v/>
          </cell>
          <cell r="AF22" t="str">
            <v/>
          </cell>
          <cell r="AG22" t="str">
            <v/>
          </cell>
          <cell r="AH22" t="str">
            <v/>
          </cell>
        </row>
        <row r="23">
          <cell r="C23" t="str">
            <v>Viscosity at atmospheric pressure and 32.0°F</v>
          </cell>
          <cell r="D23" t="str">
            <v/>
          </cell>
          <cell r="G23">
            <v>15</v>
          </cell>
          <cell r="K23">
            <v>15</v>
          </cell>
          <cell r="N23" t="str">
            <v/>
          </cell>
          <cell r="O23">
            <v>15</v>
          </cell>
          <cell r="T23" t="str">
            <v/>
          </cell>
          <cell r="V23">
            <v>15</v>
          </cell>
          <cell r="W23" t="str">
            <v/>
          </cell>
          <cell r="X23" t="str">
            <v/>
          </cell>
          <cell r="Y23" t="str">
            <v/>
          </cell>
          <cell r="Z23" t="str">
            <v/>
          </cell>
          <cell r="AA23" t="str">
            <v/>
          </cell>
          <cell r="AB23" t="str">
            <v/>
          </cell>
          <cell r="AC23" t="str">
            <v/>
          </cell>
          <cell r="AD23" t="str">
            <v/>
          </cell>
          <cell r="AE23" t="str">
            <v/>
          </cell>
          <cell r="AF23" t="str">
            <v/>
          </cell>
          <cell r="AG23" t="str">
            <v/>
          </cell>
          <cell r="AH23" t="str">
            <v/>
          </cell>
        </row>
        <row r="24">
          <cell r="C24" t="str">
            <v>Pseudo Fall time (seconds)</v>
          </cell>
          <cell r="D24" t="str">
            <v/>
          </cell>
          <cell r="G24">
            <v>16</v>
          </cell>
          <cell r="K24">
            <v>16</v>
          </cell>
          <cell r="N24" t="str">
            <v/>
          </cell>
          <cell r="O24">
            <v>16</v>
          </cell>
          <cell r="T24" t="str">
            <v/>
          </cell>
          <cell r="V24">
            <v>16</v>
          </cell>
          <cell r="W24" t="str">
            <v/>
          </cell>
          <cell r="X24" t="str">
            <v/>
          </cell>
          <cell r="Y24" t="str">
            <v/>
          </cell>
          <cell r="Z24" t="str">
            <v/>
          </cell>
          <cell r="AA24" t="str">
            <v/>
          </cell>
          <cell r="AB24" t="str">
            <v/>
          </cell>
          <cell r="AC24" t="str">
            <v/>
          </cell>
          <cell r="AD24" t="str">
            <v/>
          </cell>
          <cell r="AE24" t="str">
            <v/>
          </cell>
          <cell r="AF24" t="str">
            <v/>
          </cell>
          <cell r="AG24" t="str">
            <v/>
          </cell>
          <cell r="AH24" t="str">
            <v/>
          </cell>
        </row>
        <row r="25">
          <cell r="C25" t="str">
            <v>Select               Full Viscosity              Single Phase Only</v>
          </cell>
          <cell r="D25">
            <v>2</v>
          </cell>
          <cell r="G25">
            <v>17</v>
          </cell>
          <cell r="K25">
            <v>17</v>
          </cell>
          <cell r="N25" t="str">
            <v/>
          </cell>
          <cell r="O25">
            <v>17</v>
          </cell>
          <cell r="T25" t="str">
            <v/>
          </cell>
          <cell r="V25">
            <v>17</v>
          </cell>
          <cell r="W25" t="str">
            <v/>
          </cell>
          <cell r="X25" t="str">
            <v/>
          </cell>
          <cell r="Y25" t="str">
            <v/>
          </cell>
          <cell r="Z25" t="str">
            <v/>
          </cell>
          <cell r="AA25" t="str">
            <v/>
          </cell>
          <cell r="AB25" t="str">
            <v/>
          </cell>
          <cell r="AC25" t="str">
            <v/>
          </cell>
          <cell r="AD25" t="str">
            <v/>
          </cell>
          <cell r="AE25" t="str">
            <v/>
          </cell>
          <cell r="AF25" t="str">
            <v/>
          </cell>
          <cell r="AG25" t="str">
            <v/>
          </cell>
          <cell r="AH25" t="str">
            <v/>
          </cell>
        </row>
        <row r="26">
          <cell r="C26" t="str">
            <v>CALIBRATION DATA</v>
          </cell>
          <cell r="G26">
            <v>18</v>
          </cell>
          <cell r="K26">
            <v>18</v>
          </cell>
          <cell r="N26" t="str">
            <v/>
          </cell>
          <cell r="O26">
            <v>18</v>
          </cell>
          <cell r="T26" t="str">
            <v/>
          </cell>
          <cell r="V26">
            <v>18</v>
          </cell>
          <cell r="W26" t="str">
            <v/>
          </cell>
          <cell r="X26" t="str">
            <v/>
          </cell>
          <cell r="Y26" t="str">
            <v/>
          </cell>
          <cell r="Z26" t="str">
            <v/>
          </cell>
          <cell r="AA26" t="str">
            <v/>
          </cell>
          <cell r="AB26" t="str">
            <v/>
          </cell>
          <cell r="AC26" t="str">
            <v/>
          </cell>
          <cell r="AD26" t="str">
            <v/>
          </cell>
          <cell r="AE26" t="str">
            <v/>
          </cell>
          <cell r="AF26" t="str">
            <v/>
          </cell>
          <cell r="AG26" t="str">
            <v/>
          </cell>
          <cell r="AH26" t="str">
            <v/>
          </cell>
        </row>
        <row r="27">
          <cell r="C27" t="str">
            <v>Select Tube I.D.</v>
          </cell>
          <cell r="G27">
            <v>19</v>
          </cell>
          <cell r="K27">
            <v>19</v>
          </cell>
          <cell r="N27" t="str">
            <v/>
          </cell>
          <cell r="O27">
            <v>19</v>
          </cell>
          <cell r="T27" t="str">
            <v/>
          </cell>
          <cell r="V27">
            <v>19</v>
          </cell>
          <cell r="W27" t="str">
            <v/>
          </cell>
          <cell r="X27" t="str">
            <v/>
          </cell>
          <cell r="Y27" t="str">
            <v/>
          </cell>
          <cell r="Z27" t="str">
            <v/>
          </cell>
          <cell r="AA27" t="str">
            <v/>
          </cell>
          <cell r="AB27" t="str">
            <v/>
          </cell>
          <cell r="AC27" t="str">
            <v/>
          </cell>
          <cell r="AD27" t="str">
            <v/>
          </cell>
          <cell r="AE27" t="str">
            <v/>
          </cell>
          <cell r="AF27" t="str">
            <v/>
          </cell>
          <cell r="AG27" t="str">
            <v/>
          </cell>
          <cell r="AH27" t="str">
            <v/>
          </cell>
        </row>
        <row r="28">
          <cell r="C28" t="str">
            <v>Select Sinker I.D.</v>
          </cell>
          <cell r="G28">
            <v>20</v>
          </cell>
          <cell r="K28">
            <v>20</v>
          </cell>
          <cell r="N28" t="str">
            <v/>
          </cell>
          <cell r="O28">
            <v>20</v>
          </cell>
          <cell r="T28" t="str">
            <v/>
          </cell>
          <cell r="V28">
            <v>20</v>
          </cell>
          <cell r="W28" t="str">
            <v/>
          </cell>
          <cell r="X28" t="str">
            <v/>
          </cell>
          <cell r="Y28" t="str">
            <v/>
          </cell>
          <cell r="Z28" t="str">
            <v/>
          </cell>
          <cell r="AA28" t="str">
            <v/>
          </cell>
          <cell r="AB28" t="str">
            <v/>
          </cell>
          <cell r="AC28" t="str">
            <v/>
          </cell>
          <cell r="AD28" t="str">
            <v/>
          </cell>
          <cell r="AE28" t="str">
            <v/>
          </cell>
          <cell r="AF28" t="str">
            <v/>
          </cell>
          <cell r="AG28" t="str">
            <v/>
          </cell>
          <cell r="AH28" t="str">
            <v/>
          </cell>
        </row>
        <row r="29">
          <cell r="C29" t="str">
            <v>Constant A•</v>
          </cell>
          <cell r="D29">
            <v>36.43</v>
          </cell>
          <cell r="G29">
            <v>21</v>
          </cell>
          <cell r="K29">
            <v>21</v>
          </cell>
          <cell r="N29" t="str">
            <v/>
          </cell>
          <cell r="O29">
            <v>21</v>
          </cell>
          <cell r="T29" t="str">
            <v/>
          </cell>
          <cell r="V29">
            <v>21</v>
          </cell>
          <cell r="W29" t="str">
            <v/>
          </cell>
          <cell r="X29" t="str">
            <v/>
          </cell>
          <cell r="Y29" t="str">
            <v/>
          </cell>
          <cell r="Z29" t="str">
            <v/>
          </cell>
          <cell r="AA29" t="str">
            <v/>
          </cell>
          <cell r="AB29" t="str">
            <v/>
          </cell>
          <cell r="AC29" t="str">
            <v/>
          </cell>
          <cell r="AD29" t="str">
            <v/>
          </cell>
          <cell r="AE29" t="str">
            <v/>
          </cell>
          <cell r="AF29" t="str">
            <v/>
          </cell>
          <cell r="AG29" t="str">
            <v/>
          </cell>
          <cell r="AH29" t="str">
            <v/>
          </cell>
        </row>
        <row r="30">
          <cell r="C30" t="str">
            <v>Sinker Density</v>
          </cell>
          <cell r="D30">
            <v>4.6040000000000001</v>
          </cell>
          <cell r="G30">
            <v>22</v>
          </cell>
          <cell r="K30">
            <v>22</v>
          </cell>
          <cell r="N30" t="str">
            <v/>
          </cell>
          <cell r="O30">
            <v>22</v>
          </cell>
          <cell r="T30" t="str">
            <v/>
          </cell>
          <cell r="V30">
            <v>22</v>
          </cell>
          <cell r="W30" t="str">
            <v/>
          </cell>
          <cell r="X30" t="str">
            <v/>
          </cell>
          <cell r="Y30" t="str">
            <v/>
          </cell>
          <cell r="Z30" t="str">
            <v/>
          </cell>
          <cell r="AA30" t="str">
            <v/>
          </cell>
          <cell r="AB30" t="str">
            <v/>
          </cell>
          <cell r="AC30" t="str">
            <v/>
          </cell>
          <cell r="AD30" t="str">
            <v/>
          </cell>
          <cell r="AE30" t="str">
            <v/>
          </cell>
          <cell r="AF30" t="str">
            <v/>
          </cell>
          <cell r="AG30" t="str">
            <v/>
          </cell>
          <cell r="AH30" t="str">
            <v/>
          </cell>
        </row>
        <row r="31">
          <cell r="C31" t="str">
            <v>Calibration Pressure</v>
          </cell>
          <cell r="D31">
            <v>14.73</v>
          </cell>
          <cell r="G31">
            <v>23</v>
          </cell>
          <cell r="K31">
            <v>23</v>
          </cell>
          <cell r="N31" t="str">
            <v/>
          </cell>
          <cell r="O31">
            <v>23</v>
          </cell>
          <cell r="T31" t="str">
            <v/>
          </cell>
          <cell r="V31">
            <v>23</v>
          </cell>
          <cell r="W31" t="str">
            <v/>
          </cell>
          <cell r="X31" t="str">
            <v/>
          </cell>
          <cell r="Y31" t="str">
            <v/>
          </cell>
          <cell r="Z31" t="str">
            <v/>
          </cell>
          <cell r="AA31" t="str">
            <v/>
          </cell>
          <cell r="AB31" t="str">
            <v/>
          </cell>
          <cell r="AC31" t="str">
            <v/>
          </cell>
          <cell r="AD31" t="str">
            <v/>
          </cell>
          <cell r="AE31" t="str">
            <v/>
          </cell>
          <cell r="AF31" t="str">
            <v/>
          </cell>
          <cell r="AG31" t="str">
            <v/>
          </cell>
          <cell r="AH31" t="str">
            <v/>
          </cell>
        </row>
        <row r="32">
          <cell r="C32" t="str">
            <v>Calibration Temperature</v>
          </cell>
          <cell r="D32">
            <v>20</v>
          </cell>
          <cell r="G32">
            <v>24</v>
          </cell>
          <cell r="K32">
            <v>24</v>
          </cell>
          <cell r="N32" t="str">
            <v/>
          </cell>
          <cell r="O32">
            <v>24</v>
          </cell>
          <cell r="T32" t="str">
            <v/>
          </cell>
          <cell r="V32">
            <v>24</v>
          </cell>
          <cell r="W32" t="str">
            <v/>
          </cell>
          <cell r="X32" t="str">
            <v/>
          </cell>
          <cell r="Y32" t="str">
            <v/>
          </cell>
          <cell r="Z32" t="str">
            <v/>
          </cell>
          <cell r="AA32" t="str">
            <v/>
          </cell>
          <cell r="AB32" t="str">
            <v/>
          </cell>
          <cell r="AC32" t="str">
            <v/>
          </cell>
          <cell r="AD32" t="str">
            <v/>
          </cell>
          <cell r="AE32" t="str">
            <v/>
          </cell>
          <cell r="AF32" t="str">
            <v/>
          </cell>
          <cell r="AG32" t="str">
            <v/>
          </cell>
          <cell r="AH32" t="str">
            <v/>
          </cell>
        </row>
        <row r="33">
          <cell r="C33" t="str">
            <v>Calibration Due Date</v>
          </cell>
          <cell r="D33">
            <v>36383</v>
          </cell>
          <cell r="G33">
            <v>25</v>
          </cell>
          <cell r="K33">
            <v>25</v>
          </cell>
          <cell r="N33" t="str">
            <v/>
          </cell>
          <cell r="O33">
            <v>25</v>
          </cell>
          <cell r="T33" t="str">
            <v/>
          </cell>
          <cell r="V33">
            <v>25</v>
          </cell>
          <cell r="W33" t="str">
            <v/>
          </cell>
          <cell r="X33" t="str">
            <v/>
          </cell>
          <cell r="Y33" t="str">
            <v/>
          </cell>
          <cell r="Z33" t="str">
            <v/>
          </cell>
          <cell r="AA33" t="str">
            <v/>
          </cell>
          <cell r="AB33" t="str">
            <v/>
          </cell>
          <cell r="AC33" t="str">
            <v/>
          </cell>
          <cell r="AD33" t="str">
            <v/>
          </cell>
          <cell r="AE33" t="str">
            <v/>
          </cell>
          <cell r="AF33" t="str">
            <v/>
          </cell>
          <cell r="AG33" t="str">
            <v/>
          </cell>
          <cell r="AH33" t="str">
            <v/>
          </cell>
        </row>
        <row r="34">
          <cell r="C34" t="str">
            <v>Comments</v>
          </cell>
          <cell r="D34" t="str">
            <v>OK</v>
          </cell>
          <cell r="G34">
            <v>26</v>
          </cell>
          <cell r="K34">
            <v>26</v>
          </cell>
          <cell r="N34" t="str">
            <v/>
          </cell>
          <cell r="O34">
            <v>26</v>
          </cell>
          <cell r="T34" t="str">
            <v/>
          </cell>
          <cell r="V34">
            <v>26</v>
          </cell>
          <cell r="W34" t="str">
            <v/>
          </cell>
          <cell r="X34" t="str">
            <v/>
          </cell>
          <cell r="Y34" t="str">
            <v/>
          </cell>
          <cell r="Z34" t="str">
            <v/>
          </cell>
          <cell r="AA34" t="str">
            <v/>
          </cell>
          <cell r="AB34" t="str">
            <v/>
          </cell>
          <cell r="AC34" t="str">
            <v/>
          </cell>
          <cell r="AD34" t="str">
            <v/>
          </cell>
          <cell r="AE34" t="str">
            <v/>
          </cell>
          <cell r="AF34" t="str">
            <v/>
          </cell>
          <cell r="AG34" t="str">
            <v/>
          </cell>
          <cell r="AH34" t="str">
            <v/>
          </cell>
        </row>
        <row r="35">
          <cell r="C35" t="str">
            <v>Range (cP)</v>
          </cell>
          <cell r="D35" t="str">
            <v>1.3 - 2.2</v>
          </cell>
          <cell r="G35">
            <v>27</v>
          </cell>
          <cell r="K35">
            <v>27</v>
          </cell>
          <cell r="N35" t="str">
            <v/>
          </cell>
          <cell r="O35">
            <v>27</v>
          </cell>
          <cell r="T35" t="str">
            <v/>
          </cell>
          <cell r="V35">
            <v>27</v>
          </cell>
          <cell r="W35" t="str">
            <v/>
          </cell>
          <cell r="X35" t="str">
            <v/>
          </cell>
          <cell r="Y35" t="str">
            <v/>
          </cell>
          <cell r="Z35" t="str">
            <v/>
          </cell>
          <cell r="AA35" t="str">
            <v/>
          </cell>
          <cell r="AB35" t="str">
            <v/>
          </cell>
          <cell r="AC35" t="str">
            <v/>
          </cell>
          <cell r="AD35" t="str">
            <v/>
          </cell>
          <cell r="AE35" t="str">
            <v/>
          </cell>
          <cell r="AF35" t="str">
            <v/>
          </cell>
          <cell r="AG35" t="str">
            <v/>
          </cell>
          <cell r="AH35" t="str">
            <v/>
          </cell>
        </row>
        <row r="36">
          <cell r="C36" t="str">
            <v>Calibration Valid</v>
          </cell>
          <cell r="D36" t="str">
            <v>YES</v>
          </cell>
          <cell r="G36">
            <v>28</v>
          </cell>
          <cell r="K36">
            <v>28</v>
          </cell>
          <cell r="N36" t="str">
            <v/>
          </cell>
          <cell r="O36">
            <v>28</v>
          </cell>
          <cell r="T36" t="str">
            <v/>
          </cell>
          <cell r="V36">
            <v>28</v>
          </cell>
          <cell r="W36" t="str">
            <v/>
          </cell>
          <cell r="X36" t="str">
            <v/>
          </cell>
          <cell r="Y36" t="str">
            <v/>
          </cell>
          <cell r="Z36" t="str">
            <v/>
          </cell>
          <cell r="AA36" t="str">
            <v/>
          </cell>
          <cell r="AB36" t="str">
            <v/>
          </cell>
          <cell r="AC36" t="str">
            <v/>
          </cell>
          <cell r="AD36" t="str">
            <v/>
          </cell>
          <cell r="AE36" t="str">
            <v/>
          </cell>
          <cell r="AF36" t="str">
            <v/>
          </cell>
          <cell r="AG36" t="str">
            <v/>
          </cell>
          <cell r="AH36" t="str">
            <v/>
          </cell>
        </row>
        <row r="37">
          <cell r="C37" t="str">
            <v>INSTRUMENT CONSTANTS</v>
          </cell>
          <cell r="G37">
            <v>29</v>
          </cell>
          <cell r="K37">
            <v>29</v>
          </cell>
          <cell r="N37" t="str">
            <v/>
          </cell>
          <cell r="O37">
            <v>29</v>
          </cell>
          <cell r="T37" t="str">
            <v/>
          </cell>
          <cell r="V37">
            <v>29</v>
          </cell>
          <cell r="W37" t="str">
            <v/>
          </cell>
          <cell r="X37" t="str">
            <v/>
          </cell>
          <cell r="Y37" t="str">
            <v/>
          </cell>
          <cell r="Z37" t="str">
            <v/>
          </cell>
          <cell r="AA37" t="str">
            <v/>
          </cell>
          <cell r="AB37" t="str">
            <v/>
          </cell>
          <cell r="AC37" t="str">
            <v/>
          </cell>
          <cell r="AD37" t="str">
            <v/>
          </cell>
          <cell r="AE37" t="str">
            <v/>
          </cell>
          <cell r="AF37" t="str">
            <v/>
          </cell>
          <cell r="AG37" t="str">
            <v/>
          </cell>
          <cell r="AH37" t="str">
            <v/>
          </cell>
        </row>
        <row r="38">
          <cell r="C38" t="str">
            <v>T.E. of Titanium,a(Ti)    (/°C)</v>
          </cell>
          <cell r="D38">
            <v>8.8999999999999995E-6</v>
          </cell>
          <cell r="G38">
            <v>30</v>
          </cell>
          <cell r="K38">
            <v>30</v>
          </cell>
          <cell r="N38" t="str">
            <v/>
          </cell>
          <cell r="O38">
            <v>30</v>
          </cell>
          <cell r="T38" t="str">
            <v/>
          </cell>
          <cell r="V38">
            <v>30</v>
          </cell>
          <cell r="W38" t="str">
            <v/>
          </cell>
          <cell r="X38" t="str">
            <v/>
          </cell>
          <cell r="Y38" t="str">
            <v/>
          </cell>
          <cell r="Z38" t="str">
            <v/>
          </cell>
          <cell r="AA38" t="str">
            <v/>
          </cell>
          <cell r="AB38" t="str">
            <v/>
          </cell>
          <cell r="AC38" t="str">
            <v/>
          </cell>
          <cell r="AD38" t="str">
            <v/>
          </cell>
          <cell r="AE38" t="str">
            <v/>
          </cell>
          <cell r="AF38" t="str">
            <v/>
          </cell>
          <cell r="AG38" t="str">
            <v/>
          </cell>
          <cell r="AH38" t="str">
            <v/>
          </cell>
        </row>
        <row r="39">
          <cell r="C39" t="str">
            <v>Compressibillity of Titanium, b(Ti)    (/psi)</v>
          </cell>
          <cell r="D39">
            <v>2.1562037637135202E-8</v>
          </cell>
          <cell r="G39">
            <v>31</v>
          </cell>
          <cell r="K39">
            <v>31</v>
          </cell>
          <cell r="N39" t="str">
            <v/>
          </cell>
          <cell r="O39">
            <v>31</v>
          </cell>
          <cell r="T39" t="str">
            <v/>
          </cell>
          <cell r="V39">
            <v>31</v>
          </cell>
          <cell r="W39" t="str">
            <v/>
          </cell>
          <cell r="X39" t="str">
            <v/>
          </cell>
          <cell r="Y39" t="str">
            <v/>
          </cell>
          <cell r="Z39" t="str">
            <v/>
          </cell>
          <cell r="AA39" t="str">
            <v/>
          </cell>
          <cell r="AB39" t="str">
            <v/>
          </cell>
          <cell r="AC39" t="str">
            <v/>
          </cell>
          <cell r="AD39" t="str">
            <v/>
          </cell>
          <cell r="AE39" t="str">
            <v/>
          </cell>
          <cell r="AF39" t="str">
            <v/>
          </cell>
          <cell r="AG39" t="str">
            <v/>
          </cell>
          <cell r="AH39" t="str">
            <v/>
          </cell>
        </row>
        <row r="40">
          <cell r="G40">
            <v>32</v>
          </cell>
          <cell r="K40">
            <v>32</v>
          </cell>
          <cell r="N40" t="str">
            <v/>
          </cell>
          <cell r="O40">
            <v>32</v>
          </cell>
          <cell r="T40" t="str">
            <v/>
          </cell>
          <cell r="V40">
            <v>32</v>
          </cell>
          <cell r="W40" t="str">
            <v/>
          </cell>
          <cell r="X40" t="str">
            <v/>
          </cell>
          <cell r="Y40" t="str">
            <v/>
          </cell>
          <cell r="Z40" t="str">
            <v/>
          </cell>
          <cell r="AA40" t="str">
            <v/>
          </cell>
          <cell r="AB40" t="str">
            <v/>
          </cell>
          <cell r="AC40" t="str">
            <v/>
          </cell>
          <cell r="AD40" t="str">
            <v/>
          </cell>
          <cell r="AE40" t="str">
            <v/>
          </cell>
          <cell r="AF40" t="str">
            <v/>
          </cell>
          <cell r="AG40" t="str">
            <v/>
          </cell>
          <cell r="AH40" t="str">
            <v/>
          </cell>
        </row>
        <row r="41">
          <cell r="G41">
            <v>33</v>
          </cell>
          <cell r="K41">
            <v>33</v>
          </cell>
          <cell r="N41" t="str">
            <v/>
          </cell>
          <cell r="O41">
            <v>33</v>
          </cell>
          <cell r="T41" t="str">
            <v/>
          </cell>
          <cell r="V41">
            <v>33</v>
          </cell>
          <cell r="W41" t="str">
            <v/>
          </cell>
          <cell r="X41" t="str">
            <v/>
          </cell>
          <cell r="Y41" t="str">
            <v/>
          </cell>
          <cell r="Z41" t="str">
            <v/>
          </cell>
          <cell r="AA41" t="str">
            <v/>
          </cell>
          <cell r="AB41" t="str">
            <v/>
          </cell>
          <cell r="AC41" t="str">
            <v/>
          </cell>
          <cell r="AD41" t="str">
            <v/>
          </cell>
          <cell r="AE41" t="str">
            <v/>
          </cell>
          <cell r="AF41" t="str">
            <v/>
          </cell>
          <cell r="AG41" t="str">
            <v/>
          </cell>
          <cell r="AH41" t="str">
            <v/>
          </cell>
        </row>
        <row r="42">
          <cell r="G42">
            <v>34</v>
          </cell>
          <cell r="K42">
            <v>34</v>
          </cell>
          <cell r="N42" t="str">
            <v/>
          </cell>
          <cell r="O42">
            <v>34</v>
          </cell>
          <cell r="T42" t="str">
            <v/>
          </cell>
          <cell r="V42">
            <v>34</v>
          </cell>
          <cell r="W42" t="str">
            <v/>
          </cell>
          <cell r="X42" t="str">
            <v/>
          </cell>
          <cell r="Y42" t="str">
            <v/>
          </cell>
          <cell r="Z42" t="str">
            <v/>
          </cell>
          <cell r="AA42" t="str">
            <v/>
          </cell>
          <cell r="AB42" t="str">
            <v/>
          </cell>
          <cell r="AC42" t="str">
            <v/>
          </cell>
          <cell r="AD42" t="str">
            <v/>
          </cell>
          <cell r="AE42" t="str">
            <v/>
          </cell>
          <cell r="AF42" t="str">
            <v/>
          </cell>
          <cell r="AG42" t="str">
            <v/>
          </cell>
          <cell r="AH42" t="str">
            <v/>
          </cell>
        </row>
        <row r="43">
          <cell r="G43">
            <v>35</v>
          </cell>
          <cell r="K43">
            <v>35</v>
          </cell>
          <cell r="N43" t="str">
            <v/>
          </cell>
          <cell r="O43">
            <v>35</v>
          </cell>
          <cell r="T43" t="str">
            <v/>
          </cell>
          <cell r="V43">
            <v>35</v>
          </cell>
          <cell r="W43" t="str">
            <v/>
          </cell>
          <cell r="X43" t="str">
            <v/>
          </cell>
          <cell r="Y43" t="str">
            <v/>
          </cell>
          <cell r="Z43" t="str">
            <v/>
          </cell>
          <cell r="AA43" t="str">
            <v/>
          </cell>
          <cell r="AB43" t="str">
            <v/>
          </cell>
          <cell r="AC43" t="str">
            <v/>
          </cell>
          <cell r="AD43" t="str">
            <v/>
          </cell>
          <cell r="AE43" t="str">
            <v/>
          </cell>
          <cell r="AF43" t="str">
            <v/>
          </cell>
          <cell r="AG43" t="str">
            <v/>
          </cell>
          <cell r="AH43" t="str">
            <v/>
          </cell>
        </row>
        <row r="44">
          <cell r="G44">
            <v>36</v>
          </cell>
          <cell r="K44">
            <v>36</v>
          </cell>
          <cell r="N44" t="str">
            <v/>
          </cell>
          <cell r="O44">
            <v>36</v>
          </cell>
          <cell r="T44" t="str">
            <v/>
          </cell>
          <cell r="V44">
            <v>36</v>
          </cell>
          <cell r="W44" t="str">
            <v/>
          </cell>
          <cell r="X44" t="str">
            <v/>
          </cell>
          <cell r="Y44" t="str">
            <v/>
          </cell>
          <cell r="Z44" t="str">
            <v/>
          </cell>
          <cell r="AA44" t="str">
            <v/>
          </cell>
          <cell r="AB44" t="str">
            <v/>
          </cell>
          <cell r="AC44" t="str">
            <v/>
          </cell>
          <cell r="AD44" t="str">
            <v/>
          </cell>
          <cell r="AE44" t="str">
            <v/>
          </cell>
          <cell r="AF44" t="str">
            <v/>
          </cell>
          <cell r="AG44" t="str">
            <v/>
          </cell>
          <cell r="AH44" t="str">
            <v/>
          </cell>
        </row>
        <row r="45">
          <cell r="G45">
            <v>37</v>
          </cell>
          <cell r="K45">
            <v>37</v>
          </cell>
          <cell r="N45" t="str">
            <v/>
          </cell>
          <cell r="O45">
            <v>37</v>
          </cell>
          <cell r="T45" t="str">
            <v/>
          </cell>
          <cell r="V45">
            <v>37</v>
          </cell>
          <cell r="W45" t="str">
            <v/>
          </cell>
          <cell r="X45" t="str">
            <v/>
          </cell>
          <cell r="Y45" t="str">
            <v/>
          </cell>
          <cell r="Z45" t="str">
            <v/>
          </cell>
          <cell r="AA45" t="str">
            <v/>
          </cell>
          <cell r="AB45" t="str">
            <v/>
          </cell>
          <cell r="AC45" t="str">
            <v/>
          </cell>
          <cell r="AD45" t="str">
            <v/>
          </cell>
          <cell r="AE45" t="str">
            <v/>
          </cell>
          <cell r="AF45" t="str">
            <v/>
          </cell>
          <cell r="AG45" t="str">
            <v/>
          </cell>
          <cell r="AH45" t="str">
            <v/>
          </cell>
        </row>
        <row r="46">
          <cell r="G46">
            <v>38</v>
          </cell>
          <cell r="K46">
            <v>38</v>
          </cell>
          <cell r="N46" t="str">
            <v/>
          </cell>
          <cell r="O46">
            <v>38</v>
          </cell>
          <cell r="T46" t="str">
            <v/>
          </cell>
          <cell r="V46">
            <v>38</v>
          </cell>
          <cell r="W46" t="str">
            <v/>
          </cell>
          <cell r="X46" t="str">
            <v/>
          </cell>
          <cell r="Y46" t="str">
            <v/>
          </cell>
          <cell r="Z46" t="str">
            <v/>
          </cell>
          <cell r="AA46" t="str">
            <v/>
          </cell>
          <cell r="AB46" t="str">
            <v/>
          </cell>
          <cell r="AC46" t="str">
            <v/>
          </cell>
          <cell r="AD46" t="str">
            <v/>
          </cell>
          <cell r="AE46" t="str">
            <v/>
          </cell>
          <cell r="AF46" t="str">
            <v/>
          </cell>
          <cell r="AG46" t="str">
            <v/>
          </cell>
          <cell r="AH46" t="str">
            <v/>
          </cell>
        </row>
        <row r="47">
          <cell r="G47">
            <v>39</v>
          </cell>
          <cell r="K47">
            <v>39</v>
          </cell>
          <cell r="N47" t="str">
            <v/>
          </cell>
          <cell r="O47">
            <v>39</v>
          </cell>
          <cell r="T47" t="str">
            <v/>
          </cell>
          <cell r="V47">
            <v>39</v>
          </cell>
          <cell r="W47" t="str">
            <v/>
          </cell>
          <cell r="X47" t="str">
            <v/>
          </cell>
          <cell r="Y47" t="str">
            <v/>
          </cell>
          <cell r="Z47" t="str">
            <v/>
          </cell>
          <cell r="AA47" t="str">
            <v/>
          </cell>
          <cell r="AB47" t="str">
            <v/>
          </cell>
          <cell r="AC47" t="str">
            <v/>
          </cell>
          <cell r="AD47" t="str">
            <v/>
          </cell>
          <cell r="AE47" t="str">
            <v/>
          </cell>
          <cell r="AF47" t="str">
            <v/>
          </cell>
          <cell r="AG47" t="str">
            <v/>
          </cell>
          <cell r="AH47" t="str">
            <v/>
          </cell>
        </row>
        <row r="48">
          <cell r="C48" t="str">
            <v>fsvisco_rev003.xls : revised 30-Sep-2002</v>
          </cell>
          <cell r="G48">
            <v>40</v>
          </cell>
          <cell r="K48">
            <v>40</v>
          </cell>
          <cell r="N48" t="str">
            <v/>
          </cell>
          <cell r="O48">
            <v>40</v>
          </cell>
          <cell r="T48" t="str">
            <v/>
          </cell>
          <cell r="V48">
            <v>40</v>
          </cell>
          <cell r="W48" t="str">
            <v/>
          </cell>
          <cell r="X48" t="str">
            <v/>
          </cell>
          <cell r="Y48" t="str">
            <v/>
          </cell>
          <cell r="Z48" t="str">
            <v/>
          </cell>
          <cell r="AA48" t="str">
            <v/>
          </cell>
          <cell r="AB48" t="str">
            <v/>
          </cell>
          <cell r="AC48" t="str">
            <v/>
          </cell>
          <cell r="AD48" t="str">
            <v/>
          </cell>
          <cell r="AE48" t="str">
            <v/>
          </cell>
          <cell r="AF48" t="str">
            <v/>
          </cell>
          <cell r="AG48" t="str">
            <v/>
          </cell>
          <cell r="AH48" t="str">
            <v/>
          </cell>
        </row>
        <row r="49">
          <cell r="V49">
            <v>41</v>
          </cell>
          <cell r="W49" t="str">
            <v/>
          </cell>
          <cell r="X49" t="str">
            <v/>
          </cell>
          <cell r="Y49" t="str">
            <v/>
          </cell>
          <cell r="Z49" t="str">
            <v/>
          </cell>
          <cell r="AA49" t="str">
            <v/>
          </cell>
          <cell r="AB49" t="str">
            <v/>
          </cell>
          <cell r="AC49" t="str">
            <v/>
          </cell>
          <cell r="AD49" t="str">
            <v/>
          </cell>
          <cell r="AE49" t="str">
            <v/>
          </cell>
          <cell r="AF49" t="str">
            <v/>
          </cell>
          <cell r="AG49" t="str">
            <v/>
          </cell>
          <cell r="AH49" t="str">
            <v/>
          </cell>
        </row>
        <row r="50">
          <cell r="L50">
            <v>0</v>
          </cell>
          <cell r="N50" t="str">
            <v>COUNTERS</v>
          </cell>
          <cell r="P50">
            <v>1</v>
          </cell>
          <cell r="V50">
            <v>42</v>
          </cell>
          <cell r="W50" t="str">
            <v/>
          </cell>
          <cell r="X50" t="str">
            <v/>
          </cell>
          <cell r="Y50" t="str">
            <v/>
          </cell>
          <cell r="Z50" t="str">
            <v/>
          </cell>
          <cell r="AA50" t="str">
            <v/>
          </cell>
          <cell r="AB50" t="str">
            <v/>
          </cell>
          <cell r="AC50" t="str">
            <v/>
          </cell>
          <cell r="AD50" t="str">
            <v/>
          </cell>
          <cell r="AE50" t="str">
            <v/>
          </cell>
          <cell r="AF50" t="str">
            <v/>
          </cell>
          <cell r="AG50" t="str">
            <v/>
          </cell>
          <cell r="AH50" t="str">
            <v/>
          </cell>
        </row>
        <row r="51">
          <cell r="V51">
            <v>43</v>
          </cell>
          <cell r="W51" t="str">
            <v/>
          </cell>
          <cell r="X51" t="str">
            <v/>
          </cell>
          <cell r="Y51" t="str">
            <v/>
          </cell>
          <cell r="Z51" t="str">
            <v/>
          </cell>
          <cell r="AA51" t="str">
            <v/>
          </cell>
          <cell r="AB51" t="str">
            <v/>
          </cell>
          <cell r="AC51" t="str">
            <v/>
          </cell>
          <cell r="AD51" t="str">
            <v/>
          </cell>
          <cell r="AE51" t="str">
            <v/>
          </cell>
          <cell r="AF51" t="str">
            <v/>
          </cell>
          <cell r="AG51" t="str">
            <v/>
          </cell>
          <cell r="AH51" t="str">
            <v/>
          </cell>
        </row>
        <row r="52">
          <cell r="V52">
            <v>44</v>
          </cell>
          <cell r="W52" t="str">
            <v/>
          </cell>
          <cell r="X52" t="str">
            <v/>
          </cell>
          <cell r="Y52" t="str">
            <v/>
          </cell>
          <cell r="Z52" t="str">
            <v/>
          </cell>
          <cell r="AA52" t="str">
            <v/>
          </cell>
          <cell r="AB52" t="str">
            <v/>
          </cell>
          <cell r="AC52" t="str">
            <v/>
          </cell>
          <cell r="AD52" t="str">
            <v/>
          </cell>
          <cell r="AE52" t="str">
            <v/>
          </cell>
          <cell r="AF52" t="str">
            <v/>
          </cell>
          <cell r="AG52" t="str">
            <v/>
          </cell>
          <cell r="AH52" t="str">
            <v/>
          </cell>
        </row>
        <row r="53">
          <cell r="V53">
            <v>45</v>
          </cell>
          <cell r="W53" t="str">
            <v/>
          </cell>
          <cell r="X53" t="str">
            <v/>
          </cell>
          <cell r="Y53" t="str">
            <v/>
          </cell>
          <cell r="Z53" t="str">
            <v/>
          </cell>
          <cell r="AA53" t="str">
            <v/>
          </cell>
          <cell r="AB53" t="str">
            <v/>
          </cell>
          <cell r="AC53" t="str">
            <v/>
          </cell>
          <cell r="AD53" t="str">
            <v/>
          </cell>
          <cell r="AE53" t="str">
            <v/>
          </cell>
          <cell r="AF53" t="str">
            <v/>
          </cell>
          <cell r="AG53" t="str">
            <v/>
          </cell>
          <cell r="AH53" t="str">
            <v/>
          </cell>
        </row>
        <row r="54">
          <cell r="V54">
            <v>46</v>
          </cell>
          <cell r="W54" t="str">
            <v/>
          </cell>
          <cell r="X54" t="str">
            <v/>
          </cell>
          <cell r="Y54" t="str">
            <v/>
          </cell>
          <cell r="Z54" t="str">
            <v/>
          </cell>
          <cell r="AA54" t="str">
            <v/>
          </cell>
          <cell r="AB54" t="str">
            <v/>
          </cell>
          <cell r="AC54" t="str">
            <v/>
          </cell>
          <cell r="AD54" t="str">
            <v/>
          </cell>
          <cell r="AE54" t="str">
            <v/>
          </cell>
          <cell r="AF54" t="str">
            <v/>
          </cell>
          <cell r="AG54" t="str">
            <v/>
          </cell>
          <cell r="AH54" t="str">
            <v/>
          </cell>
        </row>
        <row r="55">
          <cell r="V55">
            <v>47</v>
          </cell>
          <cell r="W55" t="str">
            <v/>
          </cell>
          <cell r="X55" t="str">
            <v/>
          </cell>
          <cell r="Y55" t="str">
            <v/>
          </cell>
          <cell r="Z55" t="str">
            <v/>
          </cell>
          <cell r="AA55" t="str">
            <v/>
          </cell>
          <cell r="AB55" t="str">
            <v/>
          </cell>
          <cell r="AC55" t="str">
            <v/>
          </cell>
          <cell r="AD55" t="str">
            <v/>
          </cell>
          <cell r="AE55" t="str">
            <v/>
          </cell>
          <cell r="AF55" t="str">
            <v/>
          </cell>
          <cell r="AG55" t="str">
            <v/>
          </cell>
          <cell r="AH55" t="str">
            <v/>
          </cell>
        </row>
        <row r="56">
          <cell r="V56">
            <v>48</v>
          </cell>
          <cell r="W56" t="str">
            <v/>
          </cell>
          <cell r="X56" t="str">
            <v/>
          </cell>
          <cell r="Y56" t="str">
            <v/>
          </cell>
          <cell r="Z56" t="str">
            <v/>
          </cell>
          <cell r="AA56" t="str">
            <v/>
          </cell>
          <cell r="AB56" t="str">
            <v/>
          </cell>
          <cell r="AC56" t="str">
            <v/>
          </cell>
          <cell r="AD56" t="str">
            <v/>
          </cell>
          <cell r="AE56" t="str">
            <v/>
          </cell>
          <cell r="AF56" t="str">
            <v/>
          </cell>
          <cell r="AG56" t="str">
            <v/>
          </cell>
          <cell r="AH56" t="str">
            <v/>
          </cell>
        </row>
        <row r="57">
          <cell r="V57">
            <v>49</v>
          </cell>
          <cell r="W57" t="str">
            <v/>
          </cell>
          <cell r="X57" t="str">
            <v/>
          </cell>
          <cell r="Y57" t="str">
            <v/>
          </cell>
          <cell r="Z57" t="str">
            <v/>
          </cell>
          <cell r="AA57" t="str">
            <v/>
          </cell>
          <cell r="AB57" t="str">
            <v/>
          </cell>
          <cell r="AC57" t="str">
            <v/>
          </cell>
          <cell r="AD57" t="str">
            <v/>
          </cell>
          <cell r="AE57" t="str">
            <v/>
          </cell>
          <cell r="AF57" t="str">
            <v/>
          </cell>
          <cell r="AG57" t="str">
            <v/>
          </cell>
          <cell r="AH57" t="str">
            <v/>
          </cell>
        </row>
        <row r="58">
          <cell r="V58">
            <v>50</v>
          </cell>
          <cell r="W58" t="str">
            <v/>
          </cell>
          <cell r="X58" t="str">
            <v/>
          </cell>
          <cell r="Y58" t="str">
            <v/>
          </cell>
          <cell r="Z58" t="str">
            <v/>
          </cell>
          <cell r="AA58" t="str">
            <v/>
          </cell>
          <cell r="AB58" t="str">
            <v/>
          </cell>
          <cell r="AC58" t="str">
            <v/>
          </cell>
          <cell r="AD58" t="str">
            <v/>
          </cell>
          <cell r="AE58" t="str">
            <v/>
          </cell>
          <cell r="AF58" t="str">
            <v/>
          </cell>
          <cell r="AG58" t="str">
            <v/>
          </cell>
          <cell r="AH58" t="str">
            <v/>
          </cell>
        </row>
        <row r="59">
          <cell r="V59">
            <v>51</v>
          </cell>
          <cell r="W59" t="str">
            <v>fsvisco_rev003.xls : revised 30-Sep-2002</v>
          </cell>
          <cell r="AB59" t="str">
            <v/>
          </cell>
          <cell r="AC59" t="str">
            <v/>
          </cell>
          <cell r="AD59" t="str">
            <v/>
          </cell>
          <cell r="AE59" t="str">
            <v/>
          </cell>
          <cell r="AF59" t="str">
            <v/>
          </cell>
          <cell r="AG59" t="str">
            <v/>
          </cell>
          <cell r="AH59" t="str">
            <v/>
          </cell>
        </row>
        <row r="60">
          <cell r="V60">
            <v>52</v>
          </cell>
          <cell r="W60" t="str">
            <v/>
          </cell>
          <cell r="X60" t="str">
            <v/>
          </cell>
          <cell r="Y60" t="str">
            <v/>
          </cell>
          <cell r="Z60" t="str">
            <v/>
          </cell>
          <cell r="AA60" t="str">
            <v/>
          </cell>
          <cell r="AB60" t="str">
            <v/>
          </cell>
          <cell r="AC60" t="str">
            <v/>
          </cell>
          <cell r="AD60" t="str">
            <v/>
          </cell>
          <cell r="AE60" t="str">
            <v/>
          </cell>
          <cell r="AF60" t="str">
            <v/>
          </cell>
          <cell r="AG60" t="str">
            <v/>
          </cell>
          <cell r="AH60" t="str">
            <v/>
          </cell>
        </row>
        <row r="61">
          <cell r="V61">
            <v>53</v>
          </cell>
          <cell r="W61" t="str">
            <v/>
          </cell>
          <cell r="X61" t="str">
            <v/>
          </cell>
          <cell r="Y61" t="str">
            <v/>
          </cell>
          <cell r="Z61" t="str">
            <v/>
          </cell>
          <cell r="AA61" t="str">
            <v/>
          </cell>
          <cell r="AB61" t="str">
            <v/>
          </cell>
          <cell r="AC61" t="str">
            <v/>
          </cell>
          <cell r="AD61" t="str">
            <v/>
          </cell>
          <cell r="AE61" t="str">
            <v/>
          </cell>
          <cell r="AF61" t="str">
            <v/>
          </cell>
          <cell r="AG61" t="str">
            <v/>
          </cell>
          <cell r="AH61" t="str">
            <v/>
          </cell>
        </row>
        <row r="62">
          <cell r="V62">
            <v>54</v>
          </cell>
          <cell r="W62" t="str">
            <v/>
          </cell>
          <cell r="X62" t="str">
            <v/>
          </cell>
          <cell r="Y62" t="str">
            <v/>
          </cell>
          <cell r="Z62" t="str">
            <v/>
          </cell>
          <cell r="AA62" t="str">
            <v/>
          </cell>
          <cell r="AB62" t="str">
            <v/>
          </cell>
          <cell r="AC62" t="str">
            <v/>
          </cell>
          <cell r="AD62" t="str">
            <v/>
          </cell>
          <cell r="AE62" t="str">
            <v/>
          </cell>
          <cell r="AF62" t="str">
            <v/>
          </cell>
          <cell r="AG62" t="str">
            <v/>
          </cell>
          <cell r="AH62" t="str">
            <v/>
          </cell>
        </row>
        <row r="63">
          <cell r="V63">
            <v>55</v>
          </cell>
          <cell r="W63" t="str">
            <v/>
          </cell>
          <cell r="X63" t="str">
            <v/>
          </cell>
          <cell r="Y63" t="str">
            <v/>
          </cell>
          <cell r="Z63" t="str">
            <v/>
          </cell>
          <cell r="AA63" t="str">
            <v/>
          </cell>
          <cell r="AB63" t="str">
            <v/>
          </cell>
          <cell r="AC63" t="str">
            <v/>
          </cell>
          <cell r="AD63" t="str">
            <v/>
          </cell>
          <cell r="AE63" t="str">
            <v/>
          </cell>
          <cell r="AF63" t="str">
            <v/>
          </cell>
          <cell r="AG63" t="str">
            <v/>
          </cell>
          <cell r="AH63" t="str">
            <v/>
          </cell>
        </row>
        <row r="64">
          <cell r="V64">
            <v>56</v>
          </cell>
          <cell r="W64" t="str">
            <v/>
          </cell>
          <cell r="X64" t="str">
            <v/>
          </cell>
          <cell r="Y64" t="str">
            <v/>
          </cell>
          <cell r="Z64" t="str">
            <v/>
          </cell>
          <cell r="AA64" t="str">
            <v/>
          </cell>
          <cell r="AB64" t="str">
            <v/>
          </cell>
          <cell r="AC64" t="str">
            <v/>
          </cell>
          <cell r="AD64" t="str">
            <v/>
          </cell>
          <cell r="AE64" t="str">
            <v/>
          </cell>
          <cell r="AF64" t="str">
            <v/>
          </cell>
          <cell r="AG64" t="str">
            <v/>
          </cell>
          <cell r="AH64" t="str">
            <v/>
          </cell>
        </row>
        <row r="65">
          <cell r="V65">
            <v>57</v>
          </cell>
          <cell r="W65" t="str">
            <v/>
          </cell>
          <cell r="X65" t="str">
            <v/>
          </cell>
          <cell r="Y65" t="str">
            <v/>
          </cell>
          <cell r="Z65" t="str">
            <v/>
          </cell>
          <cell r="AA65" t="str">
            <v/>
          </cell>
          <cell r="AB65" t="str">
            <v/>
          </cell>
          <cell r="AC65" t="str">
            <v/>
          </cell>
          <cell r="AD65" t="str">
            <v/>
          </cell>
          <cell r="AE65" t="str">
            <v/>
          </cell>
          <cell r="AF65" t="str">
            <v/>
          </cell>
          <cell r="AG65" t="str">
            <v/>
          </cell>
          <cell r="AH65" t="str">
            <v/>
          </cell>
        </row>
        <row r="66">
          <cell r="V66">
            <v>58</v>
          </cell>
          <cell r="W66" t="str">
            <v/>
          </cell>
          <cell r="X66" t="str">
            <v/>
          </cell>
          <cell r="Y66" t="str">
            <v/>
          </cell>
          <cell r="Z66" t="str">
            <v/>
          </cell>
          <cell r="AA66" t="str">
            <v/>
          </cell>
          <cell r="AB66" t="str">
            <v/>
          </cell>
          <cell r="AC66" t="str">
            <v/>
          </cell>
          <cell r="AD66" t="str">
            <v/>
          </cell>
          <cell r="AE66" t="str">
            <v/>
          </cell>
          <cell r="AF66" t="str">
            <v/>
          </cell>
          <cell r="AG66" t="str">
            <v/>
          </cell>
          <cell r="AH66" t="str">
            <v/>
          </cell>
        </row>
        <row r="67">
          <cell r="V67">
            <v>59</v>
          </cell>
          <cell r="W67" t="str">
            <v/>
          </cell>
          <cell r="X67" t="str">
            <v/>
          </cell>
          <cell r="Y67" t="str">
            <v/>
          </cell>
          <cell r="Z67" t="str">
            <v/>
          </cell>
          <cell r="AA67" t="str">
            <v/>
          </cell>
          <cell r="AB67" t="str">
            <v/>
          </cell>
          <cell r="AC67" t="str">
            <v/>
          </cell>
          <cell r="AD67" t="str">
            <v/>
          </cell>
          <cell r="AE67" t="str">
            <v/>
          </cell>
          <cell r="AF67" t="str">
            <v/>
          </cell>
          <cell r="AG67" t="str">
            <v/>
          </cell>
          <cell r="AH67" t="str">
            <v/>
          </cell>
        </row>
        <row r="68">
          <cell r="V68">
            <v>60</v>
          </cell>
          <cell r="W68" t="str">
            <v/>
          </cell>
          <cell r="X68" t="str">
            <v/>
          </cell>
          <cell r="Y68" t="str">
            <v/>
          </cell>
          <cell r="Z68" t="str">
            <v/>
          </cell>
          <cell r="AA68" t="str">
            <v/>
          </cell>
          <cell r="AB68" t="str">
            <v/>
          </cell>
          <cell r="AC68" t="str">
            <v/>
          </cell>
          <cell r="AD68" t="str">
            <v/>
          </cell>
          <cell r="AE68" t="str">
            <v/>
          </cell>
          <cell r="AF68" t="str">
            <v/>
          </cell>
          <cell r="AG68" t="str">
            <v/>
          </cell>
          <cell r="AH68" t="str">
            <v/>
          </cell>
        </row>
        <row r="69">
          <cell r="V69">
            <v>61</v>
          </cell>
          <cell r="W69" t="str">
            <v/>
          </cell>
          <cell r="X69" t="str">
            <v/>
          </cell>
          <cell r="Y69" t="str">
            <v/>
          </cell>
          <cell r="Z69" t="str">
            <v/>
          </cell>
          <cell r="AA69" t="str">
            <v/>
          </cell>
          <cell r="AB69" t="str">
            <v/>
          </cell>
          <cell r="AC69" t="str">
            <v/>
          </cell>
          <cell r="AD69" t="str">
            <v/>
          </cell>
          <cell r="AE69" t="str">
            <v/>
          </cell>
          <cell r="AF69" t="str">
            <v/>
          </cell>
          <cell r="AG69" t="str">
            <v/>
          </cell>
          <cell r="AH69" t="str">
            <v/>
          </cell>
        </row>
        <row r="70">
          <cell r="V70">
            <v>62</v>
          </cell>
          <cell r="W70" t="str">
            <v/>
          </cell>
          <cell r="X70" t="str">
            <v/>
          </cell>
          <cell r="Y70" t="str">
            <v/>
          </cell>
          <cell r="Z70" t="str">
            <v/>
          </cell>
          <cell r="AA70" t="str">
            <v/>
          </cell>
          <cell r="AB70" t="str">
            <v/>
          </cell>
          <cell r="AC70" t="str">
            <v/>
          </cell>
          <cell r="AD70" t="str">
            <v/>
          </cell>
          <cell r="AE70" t="str">
            <v/>
          </cell>
          <cell r="AF70" t="str">
            <v/>
          </cell>
          <cell r="AG70" t="str">
            <v/>
          </cell>
          <cell r="AH70" t="str">
            <v/>
          </cell>
        </row>
      </sheetData>
      <sheetData sheetId="1"/>
      <sheetData sheetId="2"/>
      <sheetData sheetId="3"/>
      <sheetData sheetId="4"/>
      <sheetData sheetId="5"/>
      <sheetData sheetId="6"/>
      <sheetData sheetId="7"/>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Compositions"/>
      <sheetName val="Depletion"/>
      <sheetName val="Voloil_Calcs"/>
      <sheetName val="Z-curve"/>
      <sheetName val="K_H Plots"/>
      <sheetName val="Compositional Graphs"/>
      <sheetName val="Create Report Page"/>
      <sheetName val="Properties + Constants"/>
      <sheetName val="Residual Oil Composition"/>
      <sheetName val="Database"/>
      <sheetName val="Linked Data"/>
      <sheetName val="Revision History"/>
      <sheetName val="Final Report Page"/>
    </sheetNames>
    <sheetDataSet>
      <sheetData sheetId="0" refreshError="1"/>
      <sheetData sheetId="1"/>
      <sheetData sheetId="2"/>
      <sheetData sheetId="3"/>
      <sheetData sheetId="4"/>
      <sheetData sheetId="5" refreshError="1"/>
      <sheetData sheetId="6" refreshError="1"/>
      <sheetData sheetId="7"/>
      <sheetData sheetId="8"/>
      <sheetData sheetId="9"/>
      <sheetData sheetId="10"/>
      <sheetData sheetId="11" refreshError="1"/>
      <sheetData sheetId="12" refreshError="1"/>
      <sheetData sheetId="13"/>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C.2"/>
      <sheetName val="C.3"/>
      <sheetName val="C.4"/>
      <sheetName val="C.5"/>
      <sheetName val="D"/>
      <sheetName val="D.1"/>
      <sheetName val="D.3"/>
      <sheetName val="D.5"/>
      <sheetName val="D.7"/>
      <sheetName val="D.9"/>
      <sheetName val="E"/>
      <sheetName val="E.1"/>
      <sheetName val="E.2"/>
      <sheetName val="E.3"/>
      <sheetName val="F"/>
      <sheetName val="F.1"/>
      <sheetName val="F.5"/>
      <sheetName val="F.9"/>
      <sheetName val="G"/>
      <sheetName val="G.1"/>
      <sheetName val="H"/>
      <sheetName val="H.1"/>
      <sheetName val="I"/>
      <sheetName val="I.1"/>
      <sheetName val="I.2"/>
      <sheetName val="I.3"/>
      <sheetName val="I.4"/>
      <sheetName val="I.5"/>
      <sheetName val="J"/>
      <sheetName val="J.1"/>
      <sheetName val="J.2"/>
      <sheetName val="Ba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D"/>
      <sheetName val="D.1"/>
      <sheetName val="E"/>
      <sheetName val="E.1"/>
      <sheetName val="F"/>
      <sheetName val="F.1"/>
      <sheetName val="G"/>
      <sheetName val="G.1"/>
      <sheetName val="X"/>
      <sheetName val="X.1"/>
      <sheetName val="Section Leader Page"/>
    </sheetNames>
    <sheetDataSet>
      <sheetData sheetId="0">
        <row r="18">
          <cell r="J18" t="str">
            <v>W 6-12S-1b</v>
          </cell>
        </row>
        <row r="19">
          <cell r="J19" t="str">
            <v>AFL 2006-054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Section Leader Page"/>
      <sheetName val="Letter"/>
      <sheetName val="Contents"/>
      <sheetName val="A"/>
      <sheetName val="A.1"/>
      <sheetName val="B"/>
      <sheetName val="B.1"/>
      <sheetName val="C"/>
      <sheetName val="C.1"/>
      <sheetName val="D"/>
      <sheetName val="D.1"/>
      <sheetName val="E"/>
      <sheetName val="E.1"/>
      <sheetName val="Back"/>
    </sheetNames>
    <sheetDataSet>
      <sheetData sheetId="0">
        <row r="24">
          <cell r="J24" t="str">
            <v>Reservoir Fluids Group</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ies"/>
      <sheetName val="PVT Report"/>
      <sheetName val="New Report Page 1"/>
      <sheetName val="New Report Page 2"/>
      <sheetName val="PDF Report Page 2"/>
      <sheetName val="Database"/>
      <sheetName val="Stiff Plot Calcs"/>
      <sheetName val="Revision History"/>
      <sheetName val="converted_12_ion"/>
    </sheetNames>
    <sheetDataSet>
      <sheetData sheetId="0">
        <row r="2">
          <cell r="Q2">
            <v>1</v>
          </cell>
          <cell r="U2">
            <v>1</v>
          </cell>
        </row>
        <row r="4">
          <cell r="P4" t="str">
            <v>Company Name only</v>
          </cell>
          <cell r="S4" t="str">
            <v>Page x</v>
          </cell>
        </row>
        <row r="5">
          <cell r="D5" t="str">
            <v>20020415, 20020537</v>
          </cell>
          <cell r="P5" t="str">
            <v>Company Name above Well</v>
          </cell>
          <cell r="S5" t="str">
            <v>A.x</v>
          </cell>
        </row>
        <row r="6">
          <cell r="P6" t="str">
            <v>Company Name above Field</v>
          </cell>
          <cell r="S6" t="str">
            <v>Page x of y pages</v>
          </cell>
        </row>
        <row r="11">
          <cell r="D11" t="str">
            <v>Bosi*</v>
          </cell>
        </row>
        <row r="13">
          <cell r="R13">
            <v>3</v>
          </cell>
          <cell r="S13" t="b">
            <v>0</v>
          </cell>
        </row>
        <row r="14">
          <cell r="X14" t="str">
            <v/>
          </cell>
        </row>
        <row r="17">
          <cell r="P17">
            <v>1</v>
          </cell>
          <cell r="Q17" t="str">
            <v>*</v>
          </cell>
          <cell r="R17" t="b">
            <v>0</v>
          </cell>
          <cell r="X17" t="str">
            <v/>
          </cell>
        </row>
        <row r="19">
          <cell r="P19" t="str">
            <v>All</v>
          </cell>
          <cell r="Q19" t="str">
            <v>*</v>
          </cell>
        </row>
        <row r="20">
          <cell r="P20" t="str">
            <v>Contaminated</v>
          </cell>
          <cell r="Q20" t="str">
            <v>CO</v>
          </cell>
        </row>
        <row r="21">
          <cell r="P21" t="str">
            <v>Sea Water</v>
          </cell>
          <cell r="Q21" t="str">
            <v>SW</v>
          </cell>
        </row>
        <row r="22">
          <cell r="P22" t="str">
            <v>Undetermined</v>
          </cell>
          <cell r="Q22" t="str">
            <v>UD</v>
          </cell>
        </row>
        <row r="23">
          <cell r="P23" t="str">
            <v>Formation Water</v>
          </cell>
          <cell r="Q23" t="str">
            <v>FW</v>
          </cell>
        </row>
        <row r="24">
          <cell r="P24" t="str">
            <v>Filtrate</v>
          </cell>
          <cell r="Q24" t="str">
            <v>FI</v>
          </cell>
        </row>
        <row r="28">
          <cell r="Q28">
            <v>18</v>
          </cell>
          <cell r="T28" t="str">
            <v>20020415</v>
          </cell>
        </row>
        <row r="31">
          <cell r="Y31" t="b">
            <v>1</v>
          </cell>
        </row>
        <row r="43">
          <cell r="X43" t="str">
            <v xml:space="preserve"> (ion_12.our_id_no BETWEEN "20020415.000" AND  "20020416.000"  OR ion_12.our_id_no BETWEEN "20020537.000" AND  "20020538.000" ) </v>
          </cell>
        </row>
        <row r="46">
          <cell r="Q46">
            <v>0</v>
          </cell>
        </row>
        <row r="49">
          <cell r="X49" t="str">
            <v/>
          </cell>
          <cell r="Y49" t="b">
            <v>0</v>
          </cell>
        </row>
        <row r="54">
          <cell r="P54" t="str">
            <v>Company Name</v>
          </cell>
          <cell r="Q54" t="str">
            <v>company</v>
          </cell>
          <cell r="S54">
            <v>10</v>
          </cell>
          <cell r="U54" t="b">
            <v>1</v>
          </cell>
          <cell r="X54" t="str">
            <v xml:space="preserve"> ORDER BY our_id_no </v>
          </cell>
        </row>
        <row r="55">
          <cell r="P55" t="str">
            <v>Client Sample Number</v>
          </cell>
          <cell r="Q55" t="str">
            <v>client_sample_no</v>
          </cell>
          <cell r="S55">
            <v>8</v>
          </cell>
          <cell r="U55" t="b">
            <v>0</v>
          </cell>
        </row>
        <row r="56">
          <cell r="P56" t="str">
            <v>Sampled from</v>
          </cell>
          <cell r="Q56" t="str">
            <v>sampled_from</v>
          </cell>
          <cell r="S56">
            <v>4</v>
          </cell>
          <cell r="U56" t="b">
            <v>0</v>
          </cell>
        </row>
        <row r="57">
          <cell r="P57" t="str">
            <v>Date Sampled</v>
          </cell>
          <cell r="Q57" t="str">
            <v>date_sampled</v>
          </cell>
          <cell r="S57">
            <v>4</v>
          </cell>
          <cell r="U57" t="b">
            <v>0</v>
          </cell>
        </row>
        <row r="58">
          <cell r="P58" t="str">
            <v>Time Sampled</v>
          </cell>
          <cell r="Q58" t="str">
            <v>time_sampled</v>
          </cell>
        </row>
        <row r="59">
          <cell r="P59" t="str">
            <v>Block</v>
          </cell>
          <cell r="Q59" t="str">
            <v>block</v>
          </cell>
        </row>
        <row r="60">
          <cell r="P60" t="str">
            <v>Sector</v>
          </cell>
          <cell r="Q60" t="str">
            <v>sector</v>
          </cell>
        </row>
        <row r="61">
          <cell r="P61" t="str">
            <v>Well</v>
          </cell>
          <cell r="Q61" t="str">
            <v>well</v>
          </cell>
        </row>
        <row r="62">
          <cell r="P62" t="str">
            <v>Field</v>
          </cell>
          <cell r="Q62" t="str">
            <v>field_name</v>
          </cell>
        </row>
        <row r="63">
          <cell r="P63" t="str">
            <v>Job Number</v>
          </cell>
          <cell r="Q63" t="str">
            <v>our_id_no</v>
          </cell>
        </row>
        <row r="64">
          <cell r="P64" t="str">
            <v>Sample Category</v>
          </cell>
          <cell r="Q64" t="str">
            <v>category</v>
          </cell>
        </row>
        <row r="68">
          <cell r="Q68" t="b">
            <v>0</v>
          </cell>
          <cell r="X68" t="str">
            <v/>
          </cell>
        </row>
        <row r="69">
          <cell r="Q69" t="b">
            <v>0</v>
          </cell>
        </row>
        <row r="70">
          <cell r="Q70" t="b">
            <v>0</v>
          </cell>
        </row>
        <row r="71">
          <cell r="Q71" t="b">
            <v>0</v>
          </cell>
        </row>
        <row r="72">
          <cell r="Q72" t="b">
            <v>0</v>
          </cell>
        </row>
        <row r="76">
          <cell r="P76">
            <v>0</v>
          </cell>
          <cell r="Q76" t="b">
            <v>0</v>
          </cell>
        </row>
        <row r="98">
          <cell r="P98" t="str">
            <v xml:space="preserve"> (ion_12.our_id_no BETWEEN "20020415.000" AND  "20020416.000"  OR ion_12.our_id_no BETWEEN "20020537.000" AND  "20020538.000" )  ORDER BY our_id_no </v>
          </cell>
        </row>
        <row r="104">
          <cell r="R104">
            <v>1</v>
          </cell>
          <cell r="V104" t="b">
            <v>1</v>
          </cell>
        </row>
        <row r="105">
          <cell r="R105">
            <v>2</v>
          </cell>
          <cell r="V105" t="b">
            <v>1</v>
          </cell>
        </row>
        <row r="106">
          <cell r="R106">
            <v>8</v>
          </cell>
          <cell r="V106" t="b">
            <v>1</v>
          </cell>
        </row>
        <row r="107">
          <cell r="V107" t="b">
            <v>0</v>
          </cell>
        </row>
      </sheetData>
      <sheetData sheetId="1"/>
      <sheetData sheetId="2">
        <row r="6">
          <cell r="B6" t="str">
            <v>API WATER ANALYSIS</v>
          </cell>
        </row>
        <row r="7">
          <cell r="B7" t="str">
            <v/>
          </cell>
        </row>
        <row r="9">
          <cell r="B9" t="str">
            <v>Well</v>
          </cell>
          <cell r="F9" t="str">
            <v/>
          </cell>
        </row>
        <row r="10">
          <cell r="B10" t="str">
            <v>Field</v>
          </cell>
          <cell r="F10" t="str">
            <v>Bosi-1</v>
          </cell>
        </row>
        <row r="11">
          <cell r="B11" t="str">
            <v>Client Sample Number</v>
          </cell>
          <cell r="F11" t="str">
            <v>RFLN 22009</v>
          </cell>
        </row>
        <row r="12">
          <cell r="B12" t="str">
            <v>Sampled by Client</v>
          </cell>
          <cell r="F12" t="str">
            <v>08-Mar-2002</v>
          </cell>
        </row>
        <row r="13">
          <cell r="B13" t="str">
            <v>Sampled From</v>
          </cell>
          <cell r="F13" t="str">
            <v>Ex RCI 179212 @ 2742m</v>
          </cell>
        </row>
        <row r="14">
          <cell r="B14" t="str">
            <v>Analysed</v>
          </cell>
          <cell r="F14" t="str">
            <v>From 12-Mar-2002 to 15-Mar-2002</v>
          </cell>
        </row>
        <row r="15">
          <cell r="B15" t="str">
            <v>Our Sample Number</v>
          </cell>
          <cell r="F15" t="str">
            <v>ACL 2002 0415.001</v>
          </cell>
        </row>
        <row r="17">
          <cell r="B17" t="str">
            <v>Appearance before filtration</v>
          </cell>
        </row>
        <row r="19">
          <cell r="B19" t="str">
            <v>Appearance after filtration</v>
          </cell>
        </row>
        <row r="21">
          <cell r="B21" t="str">
            <v>Total dissolved solids (mg.litre-1)</v>
          </cell>
          <cell r="F21">
            <v>13350</v>
          </cell>
        </row>
        <row r="22">
          <cell r="B22" t="str">
            <v>Specific gravity at 60°F</v>
          </cell>
          <cell r="F22" t="str">
            <v>1.011</v>
          </cell>
        </row>
        <row r="23">
          <cell r="B23" t="str">
            <v>Determined Resistivity (ohm.metre at 60°F)</v>
          </cell>
          <cell r="F23" t="str">
            <v>0.612</v>
          </cell>
        </row>
        <row r="24">
          <cell r="B24" t="str">
            <v>Hydrogen sulphide</v>
          </cell>
          <cell r="F24" t="str">
            <v>Not Detected</v>
          </cell>
        </row>
        <row r="25">
          <cell r="B25" t="str">
            <v>pH at 20°C</v>
          </cell>
          <cell r="F25" t="str">
            <v>7.92</v>
          </cell>
        </row>
        <row r="28">
          <cell r="C28" t="str">
            <v>Components</v>
          </cell>
          <cell r="F28" t="str">
            <v>mg.litre-1</v>
          </cell>
          <cell r="H28" t="str">
            <v>meq.litre-1</v>
          </cell>
        </row>
        <row r="30">
          <cell r="C30" t="str">
            <v>CATIONS</v>
          </cell>
        </row>
        <row r="31">
          <cell r="C31" t="str">
            <v>Sodium</v>
          </cell>
          <cell r="F31" t="str">
            <v>4750</v>
          </cell>
          <cell r="H31" t="str">
            <v>205</v>
          </cell>
        </row>
        <row r="32">
          <cell r="C32" t="str">
            <v>Potassium</v>
          </cell>
          <cell r="F32" t="str">
            <v>42</v>
          </cell>
          <cell r="H32" t="str">
            <v>1.1</v>
          </cell>
        </row>
        <row r="33">
          <cell r="C33" t="str">
            <v>Calcium</v>
          </cell>
          <cell r="F33" t="str">
            <v>160</v>
          </cell>
          <cell r="H33" t="str">
            <v>8.0</v>
          </cell>
        </row>
        <row r="34">
          <cell r="C34" t="str">
            <v>Magnesium</v>
          </cell>
          <cell r="F34" t="str">
            <v>19</v>
          </cell>
          <cell r="H34" t="str">
            <v>1.6</v>
          </cell>
        </row>
        <row r="35">
          <cell r="C35" t="str">
            <v>Barium</v>
          </cell>
          <cell r="F35" t="str">
            <v>2.3</v>
          </cell>
          <cell r="H35" t="str">
            <v>0.03</v>
          </cell>
        </row>
        <row r="36">
          <cell r="C36" t="str">
            <v>Strontium</v>
          </cell>
          <cell r="F36" t="str">
            <v>2.5</v>
          </cell>
          <cell r="H36" t="str">
            <v>0.06</v>
          </cell>
        </row>
        <row r="37">
          <cell r="C37" t="str">
            <v>Total Iron</v>
          </cell>
          <cell r="F37" t="str">
            <v>1.7</v>
          </cell>
          <cell r="H37" t="str">
            <v>-</v>
          </cell>
        </row>
        <row r="38">
          <cell r="C38" t="str">
            <v>Dissolved Iron</v>
          </cell>
          <cell r="F38" t="str">
            <v>0.02</v>
          </cell>
          <cell r="H38" t="str">
            <v>&lt; 0.01</v>
          </cell>
        </row>
        <row r="40">
          <cell r="C40" t="str">
            <v>ANIONS</v>
          </cell>
        </row>
        <row r="41">
          <cell r="C41" t="str">
            <v>Chloride</v>
          </cell>
          <cell r="F41" t="str">
            <v>6900</v>
          </cell>
          <cell r="H41" t="str">
            <v>195</v>
          </cell>
        </row>
        <row r="42">
          <cell r="C42" t="str">
            <v>Sulphate</v>
          </cell>
          <cell r="F42" t="str">
            <v>12</v>
          </cell>
          <cell r="H42" t="str">
            <v>0.24</v>
          </cell>
        </row>
        <row r="43">
          <cell r="C43" t="str">
            <v>Bicarbonate</v>
          </cell>
          <cell r="F43" t="str">
            <v>1460</v>
          </cell>
          <cell r="H43" t="str">
            <v>24</v>
          </cell>
        </row>
        <row r="44">
          <cell r="C44" t="str">
            <v>Carbonate</v>
          </cell>
          <cell r="F44" t="str">
            <v>NIL</v>
          </cell>
          <cell r="H44" t="str">
            <v>NIL</v>
          </cell>
        </row>
        <row r="45">
          <cell r="C45" t="str">
            <v>Hydroxide</v>
          </cell>
          <cell r="F45" t="str">
            <v>NIL</v>
          </cell>
          <cell r="H45" t="str">
            <v>NIL</v>
          </cell>
        </row>
        <row r="47">
          <cell r="C47" t="str">
            <v>ADDITIONAL COMPONENTS</v>
          </cell>
        </row>
        <row r="48">
          <cell r="C48" t="str">
            <v>Boron</v>
          </cell>
          <cell r="F48" t="str">
            <v>81</v>
          </cell>
        </row>
        <row r="49">
          <cell r="C49" t="str">
            <v>Aluminium</v>
          </cell>
          <cell r="F49" t="str">
            <v>&lt; 0.20</v>
          </cell>
        </row>
        <row r="50">
          <cell r="C50" t="str">
            <v>Silicon</v>
          </cell>
          <cell r="F50" t="str">
            <v>20</v>
          </cell>
        </row>
        <row r="51">
          <cell r="C51" t="str">
            <v>Phosphorus</v>
          </cell>
          <cell r="F51" t="str">
            <v>&lt; 0.06</v>
          </cell>
        </row>
        <row r="52">
          <cell r="C52" t="str">
            <v>Lithium</v>
          </cell>
          <cell r="F52" t="str">
            <v>0.17</v>
          </cell>
        </row>
        <row r="53">
          <cell r="C53" t="str">
            <v>Suspended Solids</v>
          </cell>
          <cell r="F53" t="str">
            <v>33</v>
          </cell>
        </row>
      </sheetData>
      <sheetData sheetId="3">
        <row r="6">
          <cell r="C6" t="str">
            <v>API WATER ANALYSIS</v>
          </cell>
        </row>
        <row r="7">
          <cell r="C7" t="str">
            <v/>
          </cell>
        </row>
        <row r="9">
          <cell r="C9" t="str">
            <v>Well</v>
          </cell>
          <cell r="G9" t="str">
            <v/>
          </cell>
        </row>
        <row r="10">
          <cell r="C10" t="str">
            <v>Field</v>
          </cell>
          <cell r="G10" t="str">
            <v>Bosi-1</v>
          </cell>
        </row>
        <row r="11">
          <cell r="C11" t="str">
            <v>Client Sample Number</v>
          </cell>
          <cell r="G11" t="str">
            <v>RFLN 22009</v>
          </cell>
        </row>
        <row r="12">
          <cell r="C12" t="str">
            <v>Sampled by Client</v>
          </cell>
          <cell r="G12" t="str">
            <v>08-Mar-2002</v>
          </cell>
        </row>
        <row r="13">
          <cell r="C13" t="str">
            <v>Sampled From</v>
          </cell>
          <cell r="G13" t="str">
            <v>Ex RCI 179212 @ 2742m</v>
          </cell>
        </row>
        <row r="14">
          <cell r="C14" t="str">
            <v>Analysed</v>
          </cell>
          <cell r="G14" t="str">
            <v>From 12-Mar-2002 to 15-Mar-2002</v>
          </cell>
        </row>
        <row r="15">
          <cell r="C15" t="str">
            <v>Our Sample Number</v>
          </cell>
          <cell r="G15" t="str">
            <v>ACL 2002 0415.001</v>
          </cell>
        </row>
        <row r="18">
          <cell r="C18" t="str">
            <v>STIFF DIAGRAMS</v>
          </cell>
        </row>
      </sheetData>
      <sheetData sheetId="4">
        <row r="6">
          <cell r="C6" t="str">
            <v>API WATER ANALYSIS</v>
          </cell>
        </row>
        <row r="7">
          <cell r="C7" t="str">
            <v/>
          </cell>
        </row>
        <row r="9">
          <cell r="C9" t="str">
            <v>Well</v>
          </cell>
          <cell r="G9" t="str">
            <v/>
          </cell>
        </row>
        <row r="10">
          <cell r="C10" t="str">
            <v>Field</v>
          </cell>
          <cell r="G10" t="str">
            <v>Bosi-1</v>
          </cell>
        </row>
        <row r="11">
          <cell r="C11" t="str">
            <v>Client Sample Number</v>
          </cell>
          <cell r="G11" t="str">
            <v>RFLN 22009</v>
          </cell>
        </row>
        <row r="12">
          <cell r="C12" t="str">
            <v>Sampled by Client</v>
          </cell>
          <cell r="G12" t="str">
            <v>08-Mar-2002</v>
          </cell>
        </row>
        <row r="13">
          <cell r="C13" t="str">
            <v>Sampled From</v>
          </cell>
          <cell r="G13" t="str">
            <v>Ex RCI 179212 @ 2742m</v>
          </cell>
        </row>
        <row r="14">
          <cell r="C14" t="str">
            <v>Analysed</v>
          </cell>
          <cell r="G14" t="str">
            <v>From 12-Mar-2002 to 15-Mar-2002</v>
          </cell>
        </row>
        <row r="15">
          <cell r="C15" t="str">
            <v>Our Sample Number</v>
          </cell>
          <cell r="G15" t="str">
            <v>ACL 2002 0415.001</v>
          </cell>
        </row>
        <row r="18">
          <cell r="C18" t="str">
            <v>STIFF DIAGRAMS</v>
          </cell>
        </row>
      </sheetData>
      <sheetData sheetId="5">
        <row r="4">
          <cell r="Q4" t="b">
            <v>1</v>
          </cell>
        </row>
        <row r="6">
          <cell r="AA6" t="str">
            <v>Index</v>
          </cell>
          <cell r="AB6" t="str">
            <v>qualifier</v>
          </cell>
        </row>
        <row r="7">
          <cell r="N7" t="str">
            <v>I</v>
          </cell>
          <cell r="P7" t="str">
            <v>I/S</v>
          </cell>
          <cell r="R7" t="str">
            <v>Insufficient Sample</v>
          </cell>
          <cell r="AA7">
            <v>1</v>
          </cell>
          <cell r="AB7" t="str">
            <v>V</v>
          </cell>
        </row>
        <row r="8">
          <cell r="N8" t="str">
            <v>D</v>
          </cell>
          <cell r="P8" t="str">
            <v>N/D</v>
          </cell>
          <cell r="R8" t="str">
            <v>Not Determined</v>
          </cell>
          <cell r="AA8">
            <v>2</v>
          </cell>
          <cell r="AB8" t="str">
            <v>V</v>
          </cell>
        </row>
        <row r="9">
          <cell r="F9" t="str">
            <v>K</v>
          </cell>
          <cell r="G9" t="str">
            <v>V</v>
          </cell>
          <cell r="H9" t="str">
            <v>0</v>
          </cell>
          <cell r="I9" t="str">
            <v>1</v>
          </cell>
          <cell r="J9" t="str">
            <v>Resistivity</v>
          </cell>
          <cell r="K9" t="str">
            <v>-</v>
          </cell>
          <cell r="P9" t="str">
            <v>T/F</v>
          </cell>
          <cell r="AA9">
            <v>3</v>
          </cell>
          <cell r="AB9" t="str">
            <v>V</v>
          </cell>
        </row>
        <row r="10">
          <cell r="N10" t="str">
            <v>P</v>
          </cell>
          <cell r="P10" t="str">
            <v>N/P</v>
          </cell>
          <cell r="R10" t="str">
            <v>Not Possible</v>
          </cell>
          <cell r="W10" t="str">
            <v/>
          </cell>
          <cell r="AA10">
            <v>4</v>
          </cell>
          <cell r="AB10" t="str">
            <v>V</v>
          </cell>
        </row>
        <row r="11">
          <cell r="N11" t="str">
            <v>N</v>
          </cell>
          <cell r="P11" t="str">
            <v>NIL</v>
          </cell>
          <cell r="AA11">
            <v>5</v>
          </cell>
          <cell r="AB11" t="str">
            <v>V</v>
          </cell>
        </row>
        <row r="12">
          <cell r="AA12">
            <v>6</v>
          </cell>
          <cell r="AB12" t="str">
            <v>V</v>
          </cell>
        </row>
        <row r="13">
          <cell r="AA13">
            <v>7</v>
          </cell>
          <cell r="AB13" t="str">
            <v>V</v>
          </cell>
        </row>
        <row r="14">
          <cell r="AA14">
            <v>8</v>
          </cell>
          <cell r="AB14" t="str">
            <v>V</v>
          </cell>
        </row>
        <row r="15">
          <cell r="AA15">
            <v>9</v>
          </cell>
          <cell r="AB15" t="str">
            <v>V</v>
          </cell>
        </row>
        <row r="16">
          <cell r="AA16">
            <v>10</v>
          </cell>
          <cell r="AB16" t="str">
            <v>V</v>
          </cell>
        </row>
        <row r="17">
          <cell r="AA17">
            <v>11</v>
          </cell>
          <cell r="AB17" t="str">
            <v>V</v>
          </cell>
        </row>
        <row r="18">
          <cell r="AA18">
            <v>12</v>
          </cell>
          <cell r="AB18" t="str">
            <v>N</v>
          </cell>
        </row>
        <row r="19">
          <cell r="AA19">
            <v>13</v>
          </cell>
          <cell r="AB19" t="str">
            <v>N</v>
          </cell>
        </row>
        <row r="20">
          <cell r="AA20">
            <v>14</v>
          </cell>
          <cell r="AB20" t="str">
            <v>V</v>
          </cell>
        </row>
        <row r="21">
          <cell r="AA21">
            <v>15</v>
          </cell>
          <cell r="AB21" t="str">
            <v>L</v>
          </cell>
        </row>
        <row r="22">
          <cell r="AA22">
            <v>16</v>
          </cell>
          <cell r="AB22" t="str">
            <v>V</v>
          </cell>
        </row>
        <row r="23">
          <cell r="AA23">
            <v>17</v>
          </cell>
          <cell r="AB23" t="str">
            <v>L</v>
          </cell>
        </row>
        <row r="24">
          <cell r="AA24">
            <v>18</v>
          </cell>
          <cell r="AB24" t="str">
            <v>V</v>
          </cell>
        </row>
        <row r="25">
          <cell r="AA25">
            <v>19</v>
          </cell>
          <cell r="AB25" t="str">
            <v>-</v>
          </cell>
        </row>
        <row r="26">
          <cell r="AA26">
            <v>20</v>
          </cell>
          <cell r="AB26" t="str">
            <v>-</v>
          </cell>
        </row>
        <row r="27">
          <cell r="AA27">
            <v>21</v>
          </cell>
          <cell r="AB27" t="str">
            <v>-</v>
          </cell>
        </row>
        <row r="28">
          <cell r="G28" t="str">
            <v>VVVVVVVVVVVNNVLVLV---</v>
          </cell>
        </row>
        <row r="29">
          <cell r="G29" t="str">
            <v>000011120002202022</v>
          </cell>
        </row>
        <row r="30">
          <cell r="G30" t="str">
            <v>01112202020--</v>
          </cell>
        </row>
        <row r="35">
          <cell r="G35" t="b">
            <v>0</v>
          </cell>
          <cell r="J35" t="b">
            <v>1</v>
          </cell>
        </row>
        <row r="36">
          <cell r="G36" t="b">
            <v>0</v>
          </cell>
          <cell r="J36" t="b">
            <v>0</v>
          </cell>
        </row>
        <row r="37">
          <cell r="G37" t="b">
            <v>0</v>
          </cell>
          <cell r="N37" t="b">
            <v>1</v>
          </cell>
        </row>
        <row r="39">
          <cell r="J39" t="str">
            <v>08-Mar-2002</v>
          </cell>
        </row>
        <row r="42">
          <cell r="I42" t="str">
            <v>2742m</v>
          </cell>
          <cell r="L42" t="str">
            <v>Undetermined</v>
          </cell>
          <cell r="Q42" t="str">
            <v>UD</v>
          </cell>
        </row>
        <row r="43">
          <cell r="G43" t="str">
            <v/>
          </cell>
          <cell r="L43" t="str">
            <v>Contaminated</v>
          </cell>
        </row>
        <row r="44">
          <cell r="L44" t="str">
            <v>Formation Water</v>
          </cell>
        </row>
        <row r="45">
          <cell r="L45" t="str">
            <v>Sea Water</v>
          </cell>
          <cell r="P45" t="str">
            <v>Sea Water</v>
          </cell>
        </row>
        <row r="46">
          <cell r="L46" t="str">
            <v>Filtrate</v>
          </cell>
        </row>
        <row r="47">
          <cell r="F47" t="str">
            <v xml:space="preserve">Esso Nigeria - Bosi-1 - </v>
          </cell>
          <cell r="L47" t="str">
            <v>Condensed Water</v>
          </cell>
        </row>
        <row r="51">
          <cell r="F51" t="str">
            <v>company, client_sample_no, sampled_from, date_sampled, time_sampled, date_ana_start, date_ana_end, analysts, depth, depth_units, block, sector, well, field_name, our_id_no, pre_filt, post_filt, tds, sg, resistivity, h2s, ph, mgl_na, mgl_k, mgl_ca, mgl_mg,</v>
          </cell>
        </row>
        <row r="62">
          <cell r="G62" t="str">
            <v>RFLN 22009</v>
          </cell>
          <cell r="H62" t="str">
            <v>Ex RCI 179212</v>
          </cell>
          <cell r="I62">
            <v>37323</v>
          </cell>
          <cell r="J62" t="str">
            <v/>
          </cell>
          <cell r="K62">
            <v>37327</v>
          </cell>
          <cell r="L62">
            <v>37330</v>
          </cell>
          <cell r="M62" t="str">
            <v>CH/JT</v>
          </cell>
          <cell r="N62">
            <v>2742</v>
          </cell>
          <cell r="O62" t="str">
            <v>m</v>
          </cell>
          <cell r="P62" t="str">
            <v/>
          </cell>
          <cell r="Q62" t="str">
            <v/>
          </cell>
          <cell r="R62" t="str">
            <v/>
          </cell>
          <cell r="S62" t="str">
            <v>Bosi-1</v>
          </cell>
          <cell r="T62">
            <v>20020415.000999998</v>
          </cell>
          <cell r="U62" t="str">
            <v>Clear colourless water</v>
          </cell>
          <cell r="V62" t="str">
            <v>Clear colourless water</v>
          </cell>
          <cell r="W62">
            <v>13350</v>
          </cell>
          <cell r="X62" t="str">
            <v>1.011</v>
          </cell>
          <cell r="Y62" t="str">
            <v>0.612</v>
          </cell>
          <cell r="Z62" t="str">
            <v>Not Detected</v>
          </cell>
          <cell r="AA62" t="str">
            <v>7.92</v>
          </cell>
          <cell r="BI62" t="str">
            <v>-</v>
          </cell>
          <cell r="BL62" t="str">
            <v>Suspended Solids</v>
          </cell>
          <cell r="BM62" t="str">
            <v>33</v>
          </cell>
        </row>
        <row r="68">
          <cell r="D68" t="str">
            <v>$D$71:$D$74</v>
          </cell>
          <cell r="E68">
            <v>1</v>
          </cell>
        </row>
        <row r="69">
          <cell r="D69">
            <v>4</v>
          </cell>
          <cell r="G69">
            <v>4</v>
          </cell>
        </row>
        <row r="70">
          <cell r="E70" t="str">
            <v>4 records.</v>
          </cell>
          <cell r="F70" t="str">
            <v>company</v>
          </cell>
        </row>
        <row r="71">
          <cell r="C71">
            <v>71</v>
          </cell>
          <cell r="D71" t="str">
            <v xml:space="preserve"> ACL 2002 0415.001 - Esso Nigeria - Bosi-1 -  : 08-Mar-2002</v>
          </cell>
          <cell r="F71" t="str">
            <v>Esso Nigeria</v>
          </cell>
          <cell r="G71" t="str">
            <v>RFLN 22009</v>
          </cell>
          <cell r="H71" t="str">
            <v>Ex RCI 179212</v>
          </cell>
          <cell r="I71">
            <v>37323</v>
          </cell>
          <cell r="J71" t="str">
            <v/>
          </cell>
          <cell r="K71">
            <v>37327</v>
          </cell>
          <cell r="L71">
            <v>37330</v>
          </cell>
          <cell r="M71" t="str">
            <v>CH/JT</v>
          </cell>
          <cell r="N71">
            <v>2742</v>
          </cell>
          <cell r="O71" t="str">
            <v>m</v>
          </cell>
          <cell r="Q71" t="str">
            <v/>
          </cell>
          <cell r="R71" t="str">
            <v/>
          </cell>
          <cell r="S71" t="str">
            <v>Bosi-1</v>
          </cell>
          <cell r="T71">
            <v>20020415.000999998</v>
          </cell>
          <cell r="U71" t="str">
            <v>Clear colourless water</v>
          </cell>
          <cell r="V71" t="str">
            <v>Clear colourless water</v>
          </cell>
          <cell r="W71">
            <v>13350</v>
          </cell>
          <cell r="X71">
            <v>1.0109999999999999</v>
          </cell>
          <cell r="Y71">
            <v>0.61199999999999999</v>
          </cell>
          <cell r="Z71" t="str">
            <v>ND</v>
          </cell>
          <cell r="AA71">
            <v>7.92</v>
          </cell>
          <cell r="AB71">
            <v>4750</v>
          </cell>
          <cell r="AC71">
            <v>42</v>
          </cell>
          <cell r="AD71">
            <v>160</v>
          </cell>
          <cell r="AE71">
            <v>19</v>
          </cell>
          <cell r="AF71">
            <v>2.2999999999999998</v>
          </cell>
          <cell r="AG71">
            <v>2.5</v>
          </cell>
          <cell r="AH71">
            <v>1.7</v>
          </cell>
          <cell r="AI71">
            <v>0.02</v>
          </cell>
          <cell r="AJ71">
            <v>6900</v>
          </cell>
          <cell r="AK71">
            <v>12</v>
          </cell>
          <cell r="AL71">
            <v>1460</v>
          </cell>
          <cell r="AO71">
            <v>81</v>
          </cell>
          <cell r="AP71">
            <v>0.2</v>
          </cell>
          <cell r="AQ71">
            <v>20</v>
          </cell>
          <cell r="AR71">
            <v>0.06</v>
          </cell>
          <cell r="AS71">
            <v>0.17</v>
          </cell>
          <cell r="AT71">
            <v>205</v>
          </cell>
          <cell r="AU71">
            <v>1.1000000000000001</v>
          </cell>
          <cell r="AV71">
            <v>8</v>
          </cell>
          <cell r="AW71">
            <v>1.6</v>
          </cell>
          <cell r="AX71">
            <v>0.03</v>
          </cell>
          <cell r="AY71">
            <v>0.06</v>
          </cell>
          <cell r="AZ71">
            <v>0</v>
          </cell>
          <cell r="BA71">
            <v>195</v>
          </cell>
          <cell r="BB71">
            <v>0.24</v>
          </cell>
          <cell r="BC71">
            <v>24</v>
          </cell>
          <cell r="BF71" t="str">
            <v>VVVVVVVVVVVNNVLVLV---</v>
          </cell>
          <cell r="BG71" t="str">
            <v>000011120002202022</v>
          </cell>
          <cell r="BH71" t="str">
            <v>01112202020--</v>
          </cell>
          <cell r="BI71" t="str">
            <v>-</v>
          </cell>
          <cell r="BJ71" t="str">
            <v>UD</v>
          </cell>
          <cell r="BK71">
            <v>99.36</v>
          </cell>
          <cell r="BL71" t="str">
            <v>Suspended Solids</v>
          </cell>
          <cell r="BM71" t="str">
            <v>33</v>
          </cell>
        </row>
        <row r="72">
          <cell r="F72" t="str">
            <v>Esso Nigeria</v>
          </cell>
          <cell r="G72" t="str">
            <v>RFLN 22006</v>
          </cell>
          <cell r="H72" t="str">
            <v>Ex RCI 179644</v>
          </cell>
          <cell r="I72">
            <v>37323</v>
          </cell>
          <cell r="J72" t="str">
            <v/>
          </cell>
          <cell r="K72">
            <v>37327</v>
          </cell>
          <cell r="L72">
            <v>37330</v>
          </cell>
          <cell r="M72" t="str">
            <v>CH/JT</v>
          </cell>
          <cell r="N72">
            <v>3222</v>
          </cell>
          <cell r="O72" t="str">
            <v>m</v>
          </cell>
          <cell r="Q72" t="str">
            <v/>
          </cell>
          <cell r="R72" t="str">
            <v/>
          </cell>
          <cell r="S72" t="str">
            <v>Bosi-1</v>
          </cell>
          <cell r="T72">
            <v>20020415.002</v>
          </cell>
          <cell r="U72" t="str">
            <v>Slightly hazy colourless water</v>
          </cell>
          <cell r="V72" t="str">
            <v>Clear colourless water</v>
          </cell>
          <cell r="W72">
            <v>12090</v>
          </cell>
          <cell r="X72">
            <v>1.0069999999999999</v>
          </cell>
          <cell r="Y72">
            <v>0.79500000000000004</v>
          </cell>
          <cell r="Z72" t="str">
            <v>ND</v>
          </cell>
          <cell r="AA72">
            <v>8.1199999999999992</v>
          </cell>
          <cell r="AB72">
            <v>4180</v>
          </cell>
          <cell r="AC72">
            <v>22</v>
          </cell>
          <cell r="AD72">
            <v>86</v>
          </cell>
          <cell r="AE72">
            <v>4.9000000000000004</v>
          </cell>
          <cell r="AF72">
            <v>0.81</v>
          </cell>
          <cell r="AG72">
            <v>1.8</v>
          </cell>
          <cell r="AH72">
            <v>1.2</v>
          </cell>
          <cell r="AI72">
            <v>0.03</v>
          </cell>
          <cell r="AJ72">
            <v>4020</v>
          </cell>
          <cell r="AK72">
            <v>58</v>
          </cell>
          <cell r="AL72">
            <v>3700</v>
          </cell>
          <cell r="AM72">
            <v>14</v>
          </cell>
          <cell r="AO72">
            <v>84</v>
          </cell>
          <cell r="AP72">
            <v>0.2</v>
          </cell>
          <cell r="AQ72">
            <v>25</v>
          </cell>
          <cell r="AR72">
            <v>0.06</v>
          </cell>
          <cell r="AS72">
            <v>0.19</v>
          </cell>
          <cell r="AT72">
            <v>180</v>
          </cell>
          <cell r="AU72">
            <v>0.56999999999999995</v>
          </cell>
          <cell r="AV72">
            <v>4.3</v>
          </cell>
          <cell r="AW72">
            <v>0.4</v>
          </cell>
          <cell r="AX72">
            <v>0.01</v>
          </cell>
          <cell r="AY72">
            <v>0.04</v>
          </cell>
          <cell r="AZ72">
            <v>0</v>
          </cell>
          <cell r="BA72">
            <v>115</v>
          </cell>
          <cell r="BB72">
            <v>1.2</v>
          </cell>
          <cell r="BC72">
            <v>61</v>
          </cell>
          <cell r="BD72">
            <v>0.46</v>
          </cell>
          <cell r="BF72" t="str">
            <v>VVVVVVVVVVVVNVLVLV---</v>
          </cell>
          <cell r="BG72" t="str">
            <v>000121120000202022</v>
          </cell>
          <cell r="BH72" t="str">
            <v>021222020102-</v>
          </cell>
          <cell r="BI72" t="str">
            <v>-</v>
          </cell>
          <cell r="BJ72" t="str">
            <v>UD</v>
          </cell>
          <cell r="BK72">
            <v>106.61</v>
          </cell>
          <cell r="BL72" t="str">
            <v>Suspended Solids</v>
          </cell>
          <cell r="BM72" t="str">
            <v>61</v>
          </cell>
        </row>
        <row r="73">
          <cell r="F73" t="str">
            <v>Core Laboratories</v>
          </cell>
          <cell r="G73" t="str">
            <v>-</v>
          </cell>
          <cell r="H73" t="str">
            <v>RCI Ex 369138</v>
          </cell>
          <cell r="I73">
            <v>37342</v>
          </cell>
          <cell r="J73" t="str">
            <v/>
          </cell>
          <cell r="K73">
            <v>37349</v>
          </cell>
          <cell r="L73">
            <v>37351</v>
          </cell>
          <cell r="M73" t="str">
            <v>SH/CH/JT</v>
          </cell>
          <cell r="N73">
            <v>3460.6</v>
          </cell>
          <cell r="O73" t="str">
            <v>m</v>
          </cell>
          <cell r="Q73" t="str">
            <v/>
          </cell>
          <cell r="R73" t="str">
            <v/>
          </cell>
          <cell r="S73" t="str">
            <v>Bosi-2</v>
          </cell>
          <cell r="T73">
            <v>20020537.000999998</v>
          </cell>
          <cell r="U73" t="str">
            <v>Clear colourless water</v>
          </cell>
          <cell r="V73" t="str">
            <v>Clear colourless water</v>
          </cell>
          <cell r="W73">
            <v>12120</v>
          </cell>
          <cell r="X73">
            <v>1.01</v>
          </cell>
          <cell r="Y73">
            <v>0.83099999999999996</v>
          </cell>
          <cell r="Z73" t="str">
            <v>ND</v>
          </cell>
          <cell r="AA73">
            <v>8.24</v>
          </cell>
          <cell r="AB73">
            <v>3990</v>
          </cell>
          <cell r="AC73">
            <v>37</v>
          </cell>
          <cell r="AD73">
            <v>250</v>
          </cell>
          <cell r="AE73">
            <v>5.2</v>
          </cell>
          <cell r="AF73">
            <v>2.1</v>
          </cell>
          <cell r="AG73">
            <v>4.7</v>
          </cell>
          <cell r="AH73">
            <v>0.42</v>
          </cell>
          <cell r="AI73">
            <v>0.05</v>
          </cell>
          <cell r="AJ73">
            <v>4000</v>
          </cell>
          <cell r="AK73">
            <v>78</v>
          </cell>
          <cell r="AL73">
            <v>3700</v>
          </cell>
          <cell r="AM73">
            <v>60</v>
          </cell>
          <cell r="AO73">
            <v>80</v>
          </cell>
          <cell r="AP73">
            <v>0.5</v>
          </cell>
          <cell r="AQ73">
            <v>29</v>
          </cell>
          <cell r="AR73">
            <v>0.15</v>
          </cell>
          <cell r="AS73">
            <v>0.16</v>
          </cell>
          <cell r="AT73">
            <v>175</v>
          </cell>
          <cell r="AU73">
            <v>0.95</v>
          </cell>
          <cell r="AV73">
            <v>13</v>
          </cell>
          <cell r="AW73">
            <v>0.43</v>
          </cell>
          <cell r="AX73">
            <v>0.03</v>
          </cell>
          <cell r="AY73">
            <v>0.11</v>
          </cell>
          <cell r="AZ73">
            <v>0</v>
          </cell>
          <cell r="BA73">
            <v>115</v>
          </cell>
          <cell r="BB73">
            <v>1.6</v>
          </cell>
          <cell r="BC73">
            <v>61</v>
          </cell>
          <cell r="BD73">
            <v>2</v>
          </cell>
          <cell r="BF73" t="str">
            <v>VVVVVVVLVVVVNVLVLV---</v>
          </cell>
          <cell r="BG73" t="str">
            <v>000111220000202022</v>
          </cell>
          <cell r="BH73" t="str">
            <v>020222020101-</v>
          </cell>
          <cell r="BI73" t="str">
            <v>-</v>
          </cell>
          <cell r="BJ73" t="str">
            <v>UD</v>
          </cell>
          <cell r="BK73">
            <v>105.98</v>
          </cell>
          <cell r="BL73" t="str">
            <v>Suspended Solids</v>
          </cell>
          <cell r="BM73" t="str">
            <v>20</v>
          </cell>
        </row>
        <row r="74">
          <cell r="F74" t="str">
            <v>Core Laboratories</v>
          </cell>
          <cell r="G74" t="str">
            <v>-</v>
          </cell>
          <cell r="H74" t="str">
            <v>RCI Ex 369120, 369111</v>
          </cell>
          <cell r="I74">
            <v>37342</v>
          </cell>
          <cell r="J74" t="str">
            <v/>
          </cell>
          <cell r="K74">
            <v>37349</v>
          </cell>
          <cell r="L74">
            <v>37351</v>
          </cell>
          <cell r="M74" t="str">
            <v>SH/CH/JT</v>
          </cell>
          <cell r="N74">
            <v>4077.5</v>
          </cell>
          <cell r="O74" t="str">
            <v>m</v>
          </cell>
          <cell r="Q74" t="str">
            <v/>
          </cell>
          <cell r="R74" t="str">
            <v/>
          </cell>
          <cell r="S74" t="str">
            <v>Bosi-2</v>
          </cell>
          <cell r="T74">
            <v>20020537.002</v>
          </cell>
          <cell r="U74" t="str">
            <v>Clear colourless water</v>
          </cell>
          <cell r="V74" t="str">
            <v>Clear colourless water</v>
          </cell>
          <cell r="W74">
            <v>11610</v>
          </cell>
          <cell r="X74">
            <v>1.0089999999999999</v>
          </cell>
          <cell r="Y74">
            <v>0.82</v>
          </cell>
          <cell r="Z74" t="str">
            <v>ND</v>
          </cell>
          <cell r="AA74">
            <v>8.42</v>
          </cell>
          <cell r="AB74">
            <v>3810</v>
          </cell>
          <cell r="AC74">
            <v>53</v>
          </cell>
          <cell r="AD74">
            <v>275</v>
          </cell>
          <cell r="AE74">
            <v>9.6</v>
          </cell>
          <cell r="AF74">
            <v>4.4000000000000004</v>
          </cell>
          <cell r="AG74">
            <v>4.3</v>
          </cell>
          <cell r="AH74">
            <v>1.3</v>
          </cell>
          <cell r="AI74">
            <v>0.05</v>
          </cell>
          <cell r="AJ74">
            <v>4510</v>
          </cell>
          <cell r="AK74">
            <v>64</v>
          </cell>
          <cell r="AL74">
            <v>2770</v>
          </cell>
          <cell r="AM74">
            <v>110</v>
          </cell>
          <cell r="AO74">
            <v>73</v>
          </cell>
          <cell r="AP74">
            <v>0.5</v>
          </cell>
          <cell r="AQ74">
            <v>39</v>
          </cell>
          <cell r="AR74">
            <v>0.15</v>
          </cell>
          <cell r="AS74">
            <v>0.79</v>
          </cell>
          <cell r="AT74">
            <v>165</v>
          </cell>
          <cell r="AU74">
            <v>1.3</v>
          </cell>
          <cell r="AV74">
            <v>14</v>
          </cell>
          <cell r="AW74">
            <v>0.79</v>
          </cell>
          <cell r="AX74">
            <v>0.06</v>
          </cell>
          <cell r="AY74">
            <v>0.1</v>
          </cell>
          <cell r="AZ74">
            <v>0</v>
          </cell>
          <cell r="BA74">
            <v>125</v>
          </cell>
          <cell r="BB74">
            <v>1.3</v>
          </cell>
          <cell r="BC74">
            <v>45</v>
          </cell>
          <cell r="BD74">
            <v>3.7</v>
          </cell>
          <cell r="BF74" t="str">
            <v>VVVVVVVLVVVVNVLVLV---</v>
          </cell>
          <cell r="BG74" t="str">
            <v>000111120000202022</v>
          </cell>
          <cell r="BH74" t="str">
            <v>010222020101-</v>
          </cell>
          <cell r="BI74" t="str">
            <v>-</v>
          </cell>
          <cell r="BJ74" t="str">
            <v>UD</v>
          </cell>
          <cell r="BK74">
            <v>102.57</v>
          </cell>
          <cell r="BL74" t="str">
            <v>Suspended Solids</v>
          </cell>
          <cell r="BM74" t="str">
            <v>30</v>
          </cell>
        </row>
      </sheetData>
      <sheetData sheetId="6">
        <row r="36">
          <cell r="D36">
            <v>100</v>
          </cell>
        </row>
        <row r="37">
          <cell r="D37">
            <v>-100</v>
          </cell>
        </row>
        <row r="38">
          <cell r="D38">
            <v>3</v>
          </cell>
        </row>
        <row r="39">
          <cell r="D39">
            <v>0</v>
          </cell>
        </row>
        <row r="40">
          <cell r="D40">
            <v>25</v>
          </cell>
        </row>
        <row r="43">
          <cell r="C43">
            <v>-100</v>
          </cell>
          <cell r="D43">
            <v>0</v>
          </cell>
        </row>
        <row r="44">
          <cell r="C44">
            <v>100</v>
          </cell>
          <cell r="D44">
            <v>0</v>
          </cell>
        </row>
        <row r="45">
          <cell r="C45">
            <v>100</v>
          </cell>
          <cell r="D45">
            <v>3</v>
          </cell>
        </row>
        <row r="46">
          <cell r="C46">
            <v>-100</v>
          </cell>
          <cell r="D46">
            <v>3</v>
          </cell>
        </row>
        <row r="47">
          <cell r="C47">
            <v>-100</v>
          </cell>
          <cell r="D47">
            <v>0</v>
          </cell>
        </row>
        <row r="78">
          <cell r="Y78">
            <v>1.25</v>
          </cell>
        </row>
        <row r="79">
          <cell r="Y79">
            <v>-10</v>
          </cell>
        </row>
        <row r="80">
          <cell r="Y80">
            <v>0.15000000000000002</v>
          </cell>
        </row>
        <row r="81">
          <cell r="Y81">
            <v>-0.15000000000000002</v>
          </cell>
        </row>
        <row r="82">
          <cell r="Y82">
            <v>-5</v>
          </cell>
        </row>
        <row r="133">
          <cell r="D133">
            <v>100</v>
          </cell>
        </row>
        <row r="134">
          <cell r="D134">
            <v>-100</v>
          </cell>
        </row>
        <row r="135">
          <cell r="D135">
            <v>3</v>
          </cell>
        </row>
        <row r="136">
          <cell r="D136">
            <v>0</v>
          </cell>
        </row>
        <row r="137">
          <cell r="D137">
            <v>6</v>
          </cell>
        </row>
        <row r="175">
          <cell r="Y175">
            <v>1.7999999999999998</v>
          </cell>
        </row>
        <row r="176">
          <cell r="Y176">
            <v>-16.799999999999997</v>
          </cell>
        </row>
        <row r="177">
          <cell r="Y177">
            <v>0.15000000000000002</v>
          </cell>
        </row>
        <row r="178">
          <cell r="Y178">
            <v>-0.30000000000000004</v>
          </cell>
        </row>
        <row r="179">
          <cell r="Y179">
            <v>-6.6000000000000005</v>
          </cell>
        </row>
        <row r="180">
          <cell r="Y180">
            <v>-0.33</v>
          </cell>
        </row>
      </sheetData>
      <sheetData sheetId="7"/>
      <sheetData sheetId="8">
        <row r="225">
          <cell r="AN225" t="str">
            <v>Calculations</v>
          </cell>
        </row>
        <row r="321">
          <cell r="BD321" t="str">
            <v>Stiff Diagram Data</v>
          </cell>
        </row>
        <row r="575">
          <cell r="CA575" t="str">
            <v>Database Update Fields</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C.2"/>
      <sheetName val="C.4"/>
      <sheetName val="C.6"/>
      <sheetName val="C.8"/>
      <sheetName val="D"/>
      <sheetName val="D.1"/>
      <sheetName val="D.2"/>
      <sheetName val="D.6"/>
      <sheetName val="E"/>
      <sheetName val="E.1"/>
      <sheetName val="F"/>
      <sheetName val="F.1"/>
      <sheetName val="G"/>
      <sheetName val="G.1"/>
      <sheetName val="H"/>
      <sheetName val="H.1"/>
      <sheetName val="Back"/>
      <sheetName val="Section Leader Page"/>
    </sheetNames>
    <sheetDataSet>
      <sheetData sheetId="0">
        <row r="18">
          <cell r="J18" t="str">
            <v>15.1-ST-3X (DST-2, DST2a)</v>
          </cell>
        </row>
        <row r="19">
          <cell r="J19" t="str">
            <v>AFL 2006-021B</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Section Leader Page"/>
      <sheetName val="Contents"/>
      <sheetName val="A"/>
      <sheetName val="A.1"/>
      <sheetName val="B"/>
      <sheetName val="B.1"/>
      <sheetName val="C"/>
      <sheetName val="C.1"/>
      <sheetName val="D"/>
      <sheetName val="D.1"/>
      <sheetName val="E"/>
      <sheetName val="E.1"/>
      <sheetName val="F"/>
      <sheetName val="F.1"/>
      <sheetName val="G"/>
      <sheetName val="G.1"/>
      <sheetName val="H"/>
      <sheetName val="H.1"/>
      <sheetName val="B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A.1"/>
      <sheetName val="B"/>
      <sheetName val="B.1"/>
      <sheetName val="C"/>
      <sheetName val="C.1"/>
    </sheetNames>
    <sheetDataSet>
      <sheetData sheetId="0"/>
      <sheetData sheetId="1"/>
      <sheetData sheetId="2"/>
      <sheetData sheetId="3"/>
      <sheetData sheetId="4"/>
      <sheetData sheetId="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1"/>
      <sheetName val="E.2"/>
    </sheetNames>
    <sheetDataSet>
      <sheetData sheetId="0"/>
      <sheetData sheetId="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D"/>
      <sheetName val="D.1"/>
      <sheetName val="E"/>
      <sheetName val="E.1"/>
      <sheetName val="F"/>
      <sheetName val="F.1"/>
      <sheetName val="G"/>
      <sheetName val="G.1"/>
      <sheetName val="Back"/>
    </sheetNames>
    <sheetDataSet>
      <sheetData sheetId="0">
        <row r="18">
          <cell r="J18" t="str">
            <v>Nsiko-1 (MDT) - 10911 ft MD</v>
          </cell>
        </row>
        <row r="19">
          <cell r="J19" t="str">
            <v>RFLN 23026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Data Entry - Compositions"/>
      <sheetName val="Data Entry - Volumetrics"/>
      <sheetName val="Volumetric Graphs"/>
      <sheetName val="GG Curve Fit"/>
      <sheetName val="Z Curve Fit"/>
      <sheetName val="Compositional Graphs"/>
      <sheetName val="Create Report Page"/>
      <sheetName val="Final Report Page"/>
      <sheetName val="Properties + Constants"/>
      <sheetName val="Residual Oil Composition"/>
      <sheetName val="Database"/>
      <sheetName val="Linked Data"/>
      <sheetName val="Revision History"/>
    </sheetNames>
    <sheetDataSet>
      <sheetData sheetId="0" refreshError="1"/>
      <sheetData sheetId="1">
        <row r="8">
          <cell r="J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C8">
            <v>0</v>
          </cell>
          <cell r="AD8">
            <v>0</v>
          </cell>
        </row>
        <row r="9">
          <cell r="J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C9">
            <v>0</v>
          </cell>
          <cell r="AD9">
            <v>0</v>
          </cell>
        </row>
        <row r="10">
          <cell r="J10">
            <v>0.86</v>
          </cell>
          <cell r="L10">
            <v>1</v>
          </cell>
          <cell r="M10">
            <v>1.03</v>
          </cell>
          <cell r="N10">
            <v>1.08</v>
          </cell>
          <cell r="O10">
            <v>1.21</v>
          </cell>
          <cell r="P10">
            <v>1.42</v>
          </cell>
          <cell r="Q10">
            <v>1.5</v>
          </cell>
          <cell r="R10">
            <v>0.1</v>
          </cell>
          <cell r="S10">
            <v>0</v>
          </cell>
          <cell r="T10">
            <v>0</v>
          </cell>
          <cell r="U10">
            <v>0</v>
          </cell>
          <cell r="V10">
            <v>0</v>
          </cell>
          <cell r="W10">
            <v>0</v>
          </cell>
          <cell r="X10">
            <v>0</v>
          </cell>
          <cell r="Y10">
            <v>0</v>
          </cell>
          <cell r="Z10">
            <v>0</v>
          </cell>
          <cell r="AA10">
            <v>0</v>
          </cell>
          <cell r="AC10">
            <v>0.1</v>
          </cell>
          <cell r="AD10">
            <v>0.1</v>
          </cell>
        </row>
        <row r="11">
          <cell r="J11">
            <v>0.2</v>
          </cell>
          <cell r="L11">
            <v>0.32</v>
          </cell>
          <cell r="M11">
            <v>0.3</v>
          </cell>
          <cell r="N11">
            <v>0.23</v>
          </cell>
          <cell r="O11">
            <v>0.14000000000000001</v>
          </cell>
          <cell r="P11">
            <v>7.0000000000000007E-2</v>
          </cell>
          <cell r="Q11">
            <v>0.03</v>
          </cell>
          <cell r="R11">
            <v>0.09</v>
          </cell>
          <cell r="S11">
            <v>0</v>
          </cell>
          <cell r="T11">
            <v>0</v>
          </cell>
          <cell r="U11">
            <v>0</v>
          </cell>
          <cell r="V11">
            <v>0</v>
          </cell>
          <cell r="W11">
            <v>0</v>
          </cell>
          <cell r="X11">
            <v>0</v>
          </cell>
          <cell r="Y11">
            <v>0</v>
          </cell>
          <cell r="Z11">
            <v>0</v>
          </cell>
          <cell r="AA11">
            <v>0</v>
          </cell>
          <cell r="AC11">
            <v>0.09</v>
          </cell>
          <cell r="AD11">
            <v>0.09</v>
          </cell>
        </row>
        <row r="12">
          <cell r="J12">
            <v>56.72</v>
          </cell>
          <cell r="L12">
            <v>76.930000000000007</v>
          </cell>
          <cell r="M12">
            <v>78.64</v>
          </cell>
          <cell r="N12">
            <v>79.77</v>
          </cell>
          <cell r="O12">
            <v>76.42</v>
          </cell>
          <cell r="P12">
            <v>65.23</v>
          </cell>
          <cell r="Q12">
            <v>43.11</v>
          </cell>
          <cell r="R12">
            <v>1.97</v>
          </cell>
          <cell r="S12">
            <v>0</v>
          </cell>
          <cell r="T12">
            <v>0</v>
          </cell>
          <cell r="U12">
            <v>0</v>
          </cell>
          <cell r="V12">
            <v>0</v>
          </cell>
          <cell r="W12">
            <v>0</v>
          </cell>
          <cell r="X12">
            <v>0</v>
          </cell>
          <cell r="Y12">
            <v>0</v>
          </cell>
          <cell r="Z12">
            <v>0</v>
          </cell>
          <cell r="AA12">
            <v>0</v>
          </cell>
          <cell r="AC12">
            <v>1.97</v>
          </cell>
          <cell r="AD12">
            <v>1.97</v>
          </cell>
        </row>
        <row r="13">
          <cell r="J13">
            <v>8.7100000000000009</v>
          </cell>
          <cell r="L13">
            <v>8.82</v>
          </cell>
          <cell r="M13">
            <v>8.86</v>
          </cell>
          <cell r="N13">
            <v>9.19</v>
          </cell>
          <cell r="O13">
            <v>11.28</v>
          </cell>
          <cell r="P13">
            <v>16.12</v>
          </cell>
          <cell r="Q13">
            <v>22.52</v>
          </cell>
          <cell r="R13">
            <v>9.5500000000000007</v>
          </cell>
          <cell r="S13">
            <v>0</v>
          </cell>
          <cell r="T13">
            <v>0</v>
          </cell>
          <cell r="U13">
            <v>0</v>
          </cell>
          <cell r="V13">
            <v>0</v>
          </cell>
          <cell r="W13">
            <v>0</v>
          </cell>
          <cell r="X13">
            <v>0</v>
          </cell>
          <cell r="Y13">
            <v>0</v>
          </cell>
          <cell r="Z13">
            <v>0</v>
          </cell>
          <cell r="AA13">
            <v>8.0000000000000002E-3</v>
          </cell>
          <cell r="AC13">
            <v>9.5500000000000007</v>
          </cell>
          <cell r="AD13">
            <v>9.5500000000000007</v>
          </cell>
        </row>
        <row r="14">
          <cell r="J14">
            <v>6.88</v>
          </cell>
          <cell r="L14">
            <v>5.55</v>
          </cell>
          <cell r="M14">
            <v>5.26</v>
          </cell>
          <cell r="N14">
            <v>5.17</v>
          </cell>
          <cell r="O14">
            <v>6.3</v>
          </cell>
          <cell r="P14">
            <v>9.99</v>
          </cell>
          <cell r="Q14">
            <v>18.52</v>
          </cell>
          <cell r="R14">
            <v>27.11</v>
          </cell>
          <cell r="S14">
            <v>0</v>
          </cell>
          <cell r="T14">
            <v>0</v>
          </cell>
          <cell r="U14">
            <v>0</v>
          </cell>
          <cell r="V14">
            <v>0</v>
          </cell>
          <cell r="W14">
            <v>0</v>
          </cell>
          <cell r="X14">
            <v>0</v>
          </cell>
          <cell r="Y14">
            <v>0</v>
          </cell>
          <cell r="Z14">
            <v>0</v>
          </cell>
          <cell r="AA14">
            <v>0.185</v>
          </cell>
          <cell r="AC14">
            <v>27.11</v>
          </cell>
          <cell r="AD14">
            <v>27.11</v>
          </cell>
        </row>
        <row r="15">
          <cell r="J15">
            <v>2.2599999999999998</v>
          </cell>
          <cell r="L15">
            <v>1.6</v>
          </cell>
          <cell r="M15">
            <v>1.42</v>
          </cell>
          <cell r="N15">
            <v>1.28</v>
          </cell>
          <cell r="O15">
            <v>1.48</v>
          </cell>
          <cell r="P15">
            <v>2.34</v>
          </cell>
          <cell r="Q15">
            <v>4.7</v>
          </cell>
          <cell r="R15">
            <v>13.22</v>
          </cell>
          <cell r="S15">
            <v>0</v>
          </cell>
          <cell r="T15">
            <v>0</v>
          </cell>
          <cell r="U15">
            <v>0</v>
          </cell>
          <cell r="V15">
            <v>0</v>
          </cell>
          <cell r="W15">
            <v>0</v>
          </cell>
          <cell r="X15">
            <v>0</v>
          </cell>
          <cell r="Y15">
            <v>0</v>
          </cell>
          <cell r="Z15">
            <v>0</v>
          </cell>
          <cell r="AA15">
            <v>0.33100000000000002</v>
          </cell>
          <cell r="AC15">
            <v>13.22</v>
          </cell>
          <cell r="AD15">
            <v>13.22</v>
          </cell>
        </row>
        <row r="16">
          <cell r="J16">
            <v>2.56</v>
          </cell>
          <cell r="L16">
            <v>1.58</v>
          </cell>
          <cell r="M16">
            <v>1.44</v>
          </cell>
          <cell r="N16">
            <v>1.26</v>
          </cell>
          <cell r="O16">
            <v>1.42</v>
          </cell>
          <cell r="P16">
            <v>2.25</v>
          </cell>
          <cell r="Q16">
            <v>4.53</v>
          </cell>
          <cell r="R16">
            <v>16.28</v>
          </cell>
          <cell r="S16">
            <v>0</v>
          </cell>
          <cell r="T16">
            <v>0</v>
          </cell>
          <cell r="U16">
            <v>0</v>
          </cell>
          <cell r="V16">
            <v>0</v>
          </cell>
          <cell r="W16">
            <v>0</v>
          </cell>
          <cell r="X16">
            <v>0</v>
          </cell>
          <cell r="Y16">
            <v>0</v>
          </cell>
          <cell r="Z16">
            <v>0</v>
          </cell>
          <cell r="AA16">
            <v>0.66600000000000004</v>
          </cell>
          <cell r="AC16">
            <v>16.28</v>
          </cell>
          <cell r="AD16">
            <v>16.28</v>
          </cell>
        </row>
        <row r="17">
          <cell r="J17">
            <v>0.02</v>
          </cell>
          <cell r="L17">
            <v>0.01</v>
          </cell>
          <cell r="M17">
            <v>0.01</v>
          </cell>
          <cell r="N17">
            <v>0.01</v>
          </cell>
          <cell r="O17">
            <v>0.01</v>
          </cell>
          <cell r="P17">
            <v>0.01</v>
          </cell>
          <cell r="Q17">
            <v>0.03</v>
          </cell>
          <cell r="R17">
            <v>0.13</v>
          </cell>
          <cell r="S17">
            <v>0</v>
          </cell>
          <cell r="T17">
            <v>0</v>
          </cell>
          <cell r="U17">
            <v>0</v>
          </cell>
          <cell r="V17">
            <v>0</v>
          </cell>
          <cell r="W17">
            <v>0</v>
          </cell>
          <cell r="X17">
            <v>0</v>
          </cell>
          <cell r="Y17">
            <v>0</v>
          </cell>
          <cell r="Z17">
            <v>0</v>
          </cell>
          <cell r="AA17">
            <v>0</v>
          </cell>
          <cell r="AC17">
            <v>0.13</v>
          </cell>
          <cell r="AD17">
            <v>0.13</v>
          </cell>
        </row>
        <row r="18">
          <cell r="J18">
            <v>1.42</v>
          </cell>
          <cell r="L18">
            <v>0.79</v>
          </cell>
          <cell r="M18">
            <v>0.62</v>
          </cell>
          <cell r="N18">
            <v>0.49</v>
          </cell>
          <cell r="O18">
            <v>0.49</v>
          </cell>
          <cell r="P18">
            <v>0.78</v>
          </cell>
          <cell r="Q18">
            <v>1.6</v>
          </cell>
          <cell r="R18">
            <v>9.27</v>
          </cell>
          <cell r="S18">
            <v>0</v>
          </cell>
          <cell r="T18">
            <v>0</v>
          </cell>
          <cell r="U18">
            <v>0</v>
          </cell>
          <cell r="V18">
            <v>0</v>
          </cell>
          <cell r="W18">
            <v>0</v>
          </cell>
          <cell r="X18">
            <v>0</v>
          </cell>
          <cell r="Y18">
            <v>0</v>
          </cell>
          <cell r="Z18">
            <v>0</v>
          </cell>
          <cell r="AA18">
            <v>1.0509999999999999</v>
          </cell>
          <cell r="AC18">
            <v>9.27</v>
          </cell>
          <cell r="AD18">
            <v>9.27</v>
          </cell>
        </row>
        <row r="19">
          <cell r="J19">
            <v>1.1299999999999999</v>
          </cell>
          <cell r="L19">
            <v>0.59</v>
          </cell>
          <cell r="M19">
            <v>0.46</v>
          </cell>
          <cell r="N19">
            <v>0.35</v>
          </cell>
          <cell r="O19">
            <v>0.34</v>
          </cell>
          <cell r="P19">
            <v>0.53</v>
          </cell>
          <cell r="Q19">
            <v>1.0900000000000001</v>
          </cell>
          <cell r="R19">
            <v>6.77</v>
          </cell>
          <cell r="S19">
            <v>0</v>
          </cell>
          <cell r="T19">
            <v>0</v>
          </cell>
          <cell r="U19">
            <v>0</v>
          </cell>
          <cell r="V19">
            <v>0</v>
          </cell>
          <cell r="W19">
            <v>0</v>
          </cell>
          <cell r="X19">
            <v>0</v>
          </cell>
          <cell r="Y19">
            <v>0</v>
          </cell>
          <cell r="Z19">
            <v>0</v>
          </cell>
          <cell r="AA19">
            <v>1.046</v>
          </cell>
          <cell r="AC19">
            <v>6.77</v>
          </cell>
          <cell r="AD19">
            <v>6.77</v>
          </cell>
        </row>
        <row r="20">
          <cell r="J20">
            <v>1.82</v>
          </cell>
          <cell r="L20">
            <v>0.8</v>
          </cell>
          <cell r="M20">
            <v>0.57999999999999996</v>
          </cell>
          <cell r="N20">
            <v>0.4</v>
          </cell>
          <cell r="O20">
            <v>0.34</v>
          </cell>
          <cell r="P20">
            <v>0.51</v>
          </cell>
          <cell r="Q20">
            <v>1.01</v>
          </cell>
          <cell r="R20">
            <v>7.02</v>
          </cell>
          <cell r="S20">
            <v>0</v>
          </cell>
          <cell r="T20">
            <v>0</v>
          </cell>
          <cell r="U20">
            <v>0</v>
          </cell>
          <cell r="V20">
            <v>0</v>
          </cell>
          <cell r="W20">
            <v>0</v>
          </cell>
          <cell r="X20">
            <v>0</v>
          </cell>
          <cell r="Y20">
            <v>0</v>
          </cell>
          <cell r="Z20">
            <v>0</v>
          </cell>
          <cell r="AA20">
            <v>2.9820000000000002</v>
          </cell>
          <cell r="AC20">
            <v>7.02</v>
          </cell>
          <cell r="AD20">
            <v>7.02</v>
          </cell>
        </row>
        <row r="21">
          <cell r="J21">
            <v>0.48</v>
          </cell>
          <cell r="L21">
            <v>0.17</v>
          </cell>
          <cell r="M21">
            <v>0.12</v>
          </cell>
          <cell r="N21">
            <v>0.08</v>
          </cell>
          <cell r="O21">
            <v>7.0000000000000007E-2</v>
          </cell>
          <cell r="P21">
            <v>0.1</v>
          </cell>
          <cell r="Q21">
            <v>0.19</v>
          </cell>
          <cell r="R21">
            <v>1.35</v>
          </cell>
          <cell r="S21">
            <v>0</v>
          </cell>
          <cell r="T21">
            <v>0</v>
          </cell>
          <cell r="U21">
            <v>0</v>
          </cell>
          <cell r="V21">
            <v>0</v>
          </cell>
          <cell r="W21">
            <v>0</v>
          </cell>
          <cell r="X21">
            <v>0</v>
          </cell>
          <cell r="Y21">
            <v>0</v>
          </cell>
          <cell r="Z21">
            <v>0</v>
          </cell>
          <cell r="AA21">
            <v>1.0569999999999999</v>
          </cell>
          <cell r="AC21">
            <v>1.35</v>
          </cell>
          <cell r="AD21">
            <v>1.35</v>
          </cell>
        </row>
        <row r="22">
          <cell r="J22">
            <v>0.08</v>
          </cell>
          <cell r="L22">
            <v>0.03</v>
          </cell>
          <cell r="M22">
            <v>0.02</v>
          </cell>
          <cell r="N22">
            <v>0.01</v>
          </cell>
          <cell r="O22">
            <v>0.01</v>
          </cell>
          <cell r="P22">
            <v>0.02</v>
          </cell>
          <cell r="Q22">
            <v>0.04</v>
          </cell>
          <cell r="R22">
            <v>0.22</v>
          </cell>
          <cell r="S22">
            <v>0</v>
          </cell>
          <cell r="T22">
            <v>0</v>
          </cell>
          <cell r="U22">
            <v>0</v>
          </cell>
          <cell r="V22">
            <v>0</v>
          </cell>
          <cell r="W22">
            <v>0</v>
          </cell>
          <cell r="X22">
            <v>0</v>
          </cell>
          <cell r="Y22">
            <v>0</v>
          </cell>
          <cell r="Z22">
            <v>0</v>
          </cell>
          <cell r="AA22">
            <v>0.155</v>
          </cell>
          <cell r="AC22">
            <v>0.22</v>
          </cell>
          <cell r="AD22">
            <v>0.22</v>
          </cell>
        </row>
        <row r="23">
          <cell r="J23">
            <v>0.67</v>
          </cell>
          <cell r="L23">
            <v>0.26</v>
          </cell>
          <cell r="M23">
            <v>0.18</v>
          </cell>
          <cell r="N23">
            <v>0.11</v>
          </cell>
          <cell r="O23">
            <v>0.09</v>
          </cell>
          <cell r="P23">
            <v>0.13</v>
          </cell>
          <cell r="Q23">
            <v>0.25</v>
          </cell>
          <cell r="R23">
            <v>1.57</v>
          </cell>
          <cell r="S23">
            <v>0</v>
          </cell>
          <cell r="T23">
            <v>0</v>
          </cell>
          <cell r="U23">
            <v>0</v>
          </cell>
          <cell r="V23">
            <v>0</v>
          </cell>
          <cell r="W23">
            <v>0</v>
          </cell>
          <cell r="X23">
            <v>0</v>
          </cell>
          <cell r="Y23">
            <v>0</v>
          </cell>
          <cell r="Z23">
            <v>0</v>
          </cell>
          <cell r="AA23">
            <v>1.1419999999999999</v>
          </cell>
          <cell r="AC23">
            <v>1.57</v>
          </cell>
          <cell r="AD23">
            <v>1.57</v>
          </cell>
        </row>
        <row r="24">
          <cell r="J24">
            <v>1.44</v>
          </cell>
          <cell r="L24">
            <v>0.44</v>
          </cell>
          <cell r="M24">
            <v>0.28999999999999998</v>
          </cell>
          <cell r="N24">
            <v>0.17</v>
          </cell>
          <cell r="O24">
            <v>0.14000000000000001</v>
          </cell>
          <cell r="P24">
            <v>0.17</v>
          </cell>
          <cell r="Q24">
            <v>0.33</v>
          </cell>
          <cell r="R24">
            <v>2.08</v>
          </cell>
          <cell r="S24">
            <v>0</v>
          </cell>
          <cell r="T24">
            <v>0</v>
          </cell>
          <cell r="U24">
            <v>0</v>
          </cell>
          <cell r="V24">
            <v>0</v>
          </cell>
          <cell r="W24">
            <v>0</v>
          </cell>
          <cell r="X24">
            <v>0</v>
          </cell>
          <cell r="Y24">
            <v>0</v>
          </cell>
          <cell r="Z24">
            <v>0</v>
          </cell>
          <cell r="AA24">
            <v>4.16</v>
          </cell>
          <cell r="AC24">
            <v>2.08</v>
          </cell>
          <cell r="AD24">
            <v>2.08</v>
          </cell>
        </row>
        <row r="25">
          <cell r="J25">
            <v>1.04</v>
          </cell>
          <cell r="L25">
            <v>0.28999999999999998</v>
          </cell>
          <cell r="M25">
            <v>0.18</v>
          </cell>
          <cell r="N25">
            <v>0.11</v>
          </cell>
          <cell r="O25">
            <v>0.08</v>
          </cell>
          <cell r="P25">
            <v>0.11</v>
          </cell>
          <cell r="Q25">
            <v>0.2</v>
          </cell>
          <cell r="R25">
            <v>1.1599999999999999</v>
          </cell>
          <cell r="S25">
            <v>0</v>
          </cell>
          <cell r="T25">
            <v>0</v>
          </cell>
          <cell r="U25">
            <v>0</v>
          </cell>
          <cell r="V25">
            <v>0</v>
          </cell>
          <cell r="W25">
            <v>0</v>
          </cell>
          <cell r="X25">
            <v>0</v>
          </cell>
          <cell r="Y25">
            <v>0</v>
          </cell>
          <cell r="Z25">
            <v>0</v>
          </cell>
          <cell r="AA25">
            <v>2.8690000000000002</v>
          </cell>
          <cell r="AC25">
            <v>1.1599999999999999</v>
          </cell>
          <cell r="AD25">
            <v>1.1599999999999999</v>
          </cell>
        </row>
        <row r="26">
          <cell r="J26">
            <v>0.11</v>
          </cell>
          <cell r="L26">
            <v>7.0000000000000007E-2</v>
          </cell>
          <cell r="M26">
            <v>0.04</v>
          </cell>
          <cell r="N26">
            <v>0.03</v>
          </cell>
          <cell r="O26">
            <v>0.02</v>
          </cell>
          <cell r="P26">
            <v>0.03</v>
          </cell>
          <cell r="Q26">
            <v>0.05</v>
          </cell>
          <cell r="R26">
            <v>0.17</v>
          </cell>
          <cell r="S26">
            <v>0</v>
          </cell>
          <cell r="T26">
            <v>0</v>
          </cell>
          <cell r="U26">
            <v>0</v>
          </cell>
          <cell r="V26">
            <v>0</v>
          </cell>
          <cell r="W26">
            <v>0</v>
          </cell>
          <cell r="X26">
            <v>0</v>
          </cell>
          <cell r="Y26">
            <v>0</v>
          </cell>
          <cell r="Z26">
            <v>0</v>
          </cell>
          <cell r="AA26">
            <v>0.47599999999999998</v>
          </cell>
          <cell r="AC26">
            <v>0.17</v>
          </cell>
          <cell r="AD26">
            <v>0.17</v>
          </cell>
        </row>
        <row r="27">
          <cell r="J27">
            <v>1.77</v>
          </cell>
          <cell r="L27">
            <v>0.35</v>
          </cell>
          <cell r="M27">
            <v>0.23</v>
          </cell>
          <cell r="N27">
            <v>0.11</v>
          </cell>
          <cell r="O27">
            <v>7.0000000000000007E-2</v>
          </cell>
          <cell r="P27">
            <v>0.08</v>
          </cell>
          <cell r="Q27">
            <v>0.17</v>
          </cell>
          <cell r="R27">
            <v>0.92</v>
          </cell>
          <cell r="S27">
            <v>0</v>
          </cell>
          <cell r="T27">
            <v>0</v>
          </cell>
          <cell r="U27">
            <v>0</v>
          </cell>
          <cell r="V27">
            <v>0</v>
          </cell>
          <cell r="W27">
            <v>0</v>
          </cell>
          <cell r="X27">
            <v>0</v>
          </cell>
          <cell r="Y27">
            <v>0</v>
          </cell>
          <cell r="Z27">
            <v>0</v>
          </cell>
          <cell r="AA27">
            <v>6.1130000000000004</v>
          </cell>
          <cell r="AC27">
            <v>0.92</v>
          </cell>
          <cell r="AD27">
            <v>0.92</v>
          </cell>
        </row>
        <row r="28">
          <cell r="J28">
            <v>0.04</v>
          </cell>
          <cell r="L28">
            <v>0.02</v>
          </cell>
          <cell r="M28">
            <v>0.01</v>
          </cell>
          <cell r="N28">
            <v>0</v>
          </cell>
          <cell r="O28">
            <v>0</v>
          </cell>
          <cell r="P28">
            <v>0</v>
          </cell>
          <cell r="Q28">
            <v>0.01</v>
          </cell>
          <cell r="R28">
            <v>0.02</v>
          </cell>
          <cell r="S28">
            <v>0</v>
          </cell>
          <cell r="T28">
            <v>0</v>
          </cell>
          <cell r="U28">
            <v>0</v>
          </cell>
          <cell r="V28">
            <v>0</v>
          </cell>
          <cell r="W28">
            <v>0</v>
          </cell>
          <cell r="X28">
            <v>0</v>
          </cell>
          <cell r="Y28">
            <v>0</v>
          </cell>
          <cell r="Z28">
            <v>0</v>
          </cell>
          <cell r="AA28">
            <v>7.5999999999999998E-2</v>
          </cell>
          <cell r="AC28">
            <v>0.02</v>
          </cell>
          <cell r="AD28">
            <v>0.02</v>
          </cell>
        </row>
        <row r="29">
          <cell r="J29">
            <v>0.15</v>
          </cell>
          <cell r="L29">
            <v>0.03</v>
          </cell>
          <cell r="M29">
            <v>0.02</v>
          </cell>
          <cell r="N29">
            <v>0.01</v>
          </cell>
          <cell r="O29">
            <v>0.01</v>
          </cell>
          <cell r="P29">
            <v>0.01</v>
          </cell>
          <cell r="Q29">
            <v>0.01</v>
          </cell>
          <cell r="R29">
            <v>0.04</v>
          </cell>
          <cell r="S29">
            <v>0</v>
          </cell>
          <cell r="T29">
            <v>0</v>
          </cell>
          <cell r="U29">
            <v>0</v>
          </cell>
          <cell r="V29">
            <v>0</v>
          </cell>
          <cell r="W29">
            <v>0</v>
          </cell>
          <cell r="X29">
            <v>0</v>
          </cell>
          <cell r="Y29">
            <v>0</v>
          </cell>
          <cell r="Z29">
            <v>0</v>
          </cell>
          <cell r="AA29">
            <v>0.45300000000000001</v>
          </cell>
          <cell r="AC29">
            <v>0.04</v>
          </cell>
          <cell r="AD29">
            <v>0.04</v>
          </cell>
        </row>
        <row r="30">
          <cell r="J30">
            <v>7.0000000000000007E-2</v>
          </cell>
          <cell r="L30">
            <v>0.01</v>
          </cell>
          <cell r="M30">
            <v>0.01</v>
          </cell>
          <cell r="N30">
            <v>0</v>
          </cell>
          <cell r="O30">
            <v>0</v>
          </cell>
          <cell r="P30">
            <v>0</v>
          </cell>
          <cell r="Q30">
            <v>0</v>
          </cell>
          <cell r="R30">
            <v>0.02</v>
          </cell>
          <cell r="S30">
            <v>0</v>
          </cell>
          <cell r="T30">
            <v>0</v>
          </cell>
          <cell r="U30">
            <v>0</v>
          </cell>
          <cell r="V30">
            <v>0</v>
          </cell>
          <cell r="W30">
            <v>0</v>
          </cell>
          <cell r="X30">
            <v>0</v>
          </cell>
          <cell r="Y30">
            <v>0</v>
          </cell>
          <cell r="Z30">
            <v>0</v>
          </cell>
          <cell r="AA30">
            <v>0.191</v>
          </cell>
          <cell r="AC30">
            <v>0.02</v>
          </cell>
          <cell r="AD30">
            <v>0.02</v>
          </cell>
        </row>
        <row r="31">
          <cell r="J31">
            <v>1.69</v>
          </cell>
          <cell r="L31">
            <v>0.2</v>
          </cell>
          <cell r="M31">
            <v>0.14000000000000001</v>
          </cell>
          <cell r="N31">
            <v>7.0000000000000007E-2</v>
          </cell>
          <cell r="O31">
            <v>0.04</v>
          </cell>
          <cell r="P31">
            <v>0.05</v>
          </cell>
          <cell r="Q31">
            <v>7.0000000000000007E-2</v>
          </cell>
          <cell r="R31">
            <v>0.34</v>
          </cell>
          <cell r="S31">
            <v>0</v>
          </cell>
          <cell r="T31">
            <v>0</v>
          </cell>
          <cell r="U31">
            <v>0</v>
          </cell>
          <cell r="V31">
            <v>0</v>
          </cell>
          <cell r="W31">
            <v>0</v>
          </cell>
          <cell r="X31">
            <v>0</v>
          </cell>
          <cell r="Y31">
            <v>0</v>
          </cell>
          <cell r="Z31">
            <v>0</v>
          </cell>
          <cell r="AA31">
            <v>6.9109999999999996</v>
          </cell>
          <cell r="AC31">
            <v>0.34</v>
          </cell>
          <cell r="AD31">
            <v>0.34</v>
          </cell>
        </row>
        <row r="32">
          <cell r="J32">
            <v>0.11</v>
          </cell>
          <cell r="L32">
            <v>0</v>
          </cell>
          <cell r="M32">
            <v>0</v>
          </cell>
          <cell r="N32">
            <v>0</v>
          </cell>
          <cell r="O32">
            <v>0</v>
          </cell>
          <cell r="P32">
            <v>0</v>
          </cell>
          <cell r="Q32">
            <v>0</v>
          </cell>
          <cell r="R32">
            <v>0.01</v>
          </cell>
          <cell r="S32">
            <v>0</v>
          </cell>
          <cell r="T32">
            <v>0</v>
          </cell>
          <cell r="U32">
            <v>0</v>
          </cell>
          <cell r="V32">
            <v>0</v>
          </cell>
          <cell r="W32">
            <v>0</v>
          </cell>
          <cell r="X32">
            <v>0</v>
          </cell>
          <cell r="Y32">
            <v>0</v>
          </cell>
          <cell r="Z32">
            <v>0</v>
          </cell>
          <cell r="AA32">
            <v>0.55300000000000005</v>
          </cell>
          <cell r="AC32">
            <v>0.01</v>
          </cell>
          <cell r="AD32">
            <v>0.01</v>
          </cell>
        </row>
        <row r="33">
          <cell r="J33">
            <v>1.41</v>
          </cell>
          <cell r="L33">
            <v>0.09</v>
          </cell>
          <cell r="M33">
            <v>0.09</v>
          </cell>
          <cell r="N33">
            <v>0.04</v>
          </cell>
          <cell r="O33">
            <v>0.02</v>
          </cell>
          <cell r="P33">
            <v>0.03</v>
          </cell>
          <cell r="Q33">
            <v>0.03</v>
          </cell>
          <cell r="R33">
            <v>0.14000000000000001</v>
          </cell>
          <cell r="S33">
            <v>0</v>
          </cell>
          <cell r="T33">
            <v>0</v>
          </cell>
          <cell r="U33">
            <v>0</v>
          </cell>
          <cell r="V33">
            <v>0</v>
          </cell>
          <cell r="W33">
            <v>0</v>
          </cell>
          <cell r="X33">
            <v>0</v>
          </cell>
          <cell r="Y33">
            <v>0</v>
          </cell>
          <cell r="Z33">
            <v>0</v>
          </cell>
          <cell r="AA33">
            <v>6.5890000000000004</v>
          </cell>
          <cell r="AC33">
            <v>0.14000000000000001</v>
          </cell>
          <cell r="AD33">
            <v>0.14000000000000001</v>
          </cell>
        </row>
        <row r="34">
          <cell r="J34">
            <v>1.22</v>
          </cell>
          <cell r="L34">
            <v>0.03</v>
          </cell>
          <cell r="M34">
            <v>0.04</v>
          </cell>
          <cell r="N34">
            <v>0.02</v>
          </cell>
          <cell r="O34">
            <v>0.01</v>
          </cell>
          <cell r="P34">
            <v>0.01</v>
          </cell>
          <cell r="Q34">
            <v>0.01</v>
          </cell>
          <cell r="R34">
            <v>0.08</v>
          </cell>
          <cell r="S34">
            <v>0</v>
          </cell>
          <cell r="T34">
            <v>0</v>
          </cell>
          <cell r="U34">
            <v>0</v>
          </cell>
          <cell r="V34">
            <v>0</v>
          </cell>
          <cell r="W34">
            <v>0</v>
          </cell>
          <cell r="X34">
            <v>0</v>
          </cell>
          <cell r="Y34">
            <v>0</v>
          </cell>
          <cell r="Z34">
            <v>0</v>
          </cell>
          <cell r="AA34">
            <v>5.9960000000000004</v>
          </cell>
          <cell r="AC34">
            <v>0.08</v>
          </cell>
          <cell r="AD34">
            <v>0.08</v>
          </cell>
        </row>
        <row r="35">
          <cell r="J35">
            <v>1.04</v>
          </cell>
          <cell r="L35">
            <v>0.01</v>
          </cell>
          <cell r="M35">
            <v>0.01</v>
          </cell>
          <cell r="N35">
            <v>0.01</v>
          </cell>
          <cell r="O35">
            <v>0.01</v>
          </cell>
          <cell r="P35">
            <v>0.01</v>
          </cell>
          <cell r="Q35">
            <v>0</v>
          </cell>
          <cell r="R35">
            <v>0.06</v>
          </cell>
          <cell r="S35">
            <v>0</v>
          </cell>
          <cell r="T35">
            <v>0</v>
          </cell>
          <cell r="U35">
            <v>0</v>
          </cell>
          <cell r="V35">
            <v>0</v>
          </cell>
          <cell r="W35">
            <v>0</v>
          </cell>
          <cell r="X35">
            <v>0</v>
          </cell>
          <cell r="Y35">
            <v>0</v>
          </cell>
          <cell r="Z35">
            <v>0</v>
          </cell>
          <cell r="AA35">
            <v>5.6749999999999998</v>
          </cell>
          <cell r="AC35">
            <v>0.06</v>
          </cell>
          <cell r="AD35">
            <v>0.06</v>
          </cell>
        </row>
        <row r="36">
          <cell r="J36">
            <v>0.97</v>
          </cell>
          <cell r="L36">
            <v>0.01</v>
          </cell>
          <cell r="M36">
            <v>0</v>
          </cell>
          <cell r="N36">
            <v>0</v>
          </cell>
          <cell r="O36">
            <v>0</v>
          </cell>
          <cell r="P36">
            <v>0</v>
          </cell>
          <cell r="Q36">
            <v>0</v>
          </cell>
          <cell r="R36">
            <v>0.08</v>
          </cell>
          <cell r="S36">
            <v>0</v>
          </cell>
          <cell r="T36">
            <v>0</v>
          </cell>
          <cell r="U36">
            <v>0</v>
          </cell>
          <cell r="V36">
            <v>0</v>
          </cell>
          <cell r="W36">
            <v>0</v>
          </cell>
          <cell r="X36">
            <v>0</v>
          </cell>
          <cell r="Y36">
            <v>0</v>
          </cell>
          <cell r="Z36">
            <v>0</v>
          </cell>
          <cell r="AA36">
            <v>5.851</v>
          </cell>
          <cell r="AC36">
            <v>0.08</v>
          </cell>
          <cell r="AD36">
            <v>0.08</v>
          </cell>
        </row>
        <row r="37">
          <cell r="J37">
            <v>0.89</v>
          </cell>
          <cell r="L37">
            <v>0</v>
          </cell>
          <cell r="M37">
            <v>0</v>
          </cell>
          <cell r="N37">
            <v>0</v>
          </cell>
          <cell r="O37">
            <v>0</v>
          </cell>
          <cell r="P37">
            <v>0</v>
          </cell>
          <cell r="Q37">
            <v>0</v>
          </cell>
          <cell r="R37">
            <v>0.08</v>
          </cell>
          <cell r="S37">
            <v>0</v>
          </cell>
          <cell r="T37">
            <v>0</v>
          </cell>
          <cell r="U37">
            <v>0</v>
          </cell>
          <cell r="V37">
            <v>0</v>
          </cell>
          <cell r="W37">
            <v>0</v>
          </cell>
          <cell r="X37">
            <v>0</v>
          </cell>
          <cell r="Y37">
            <v>0</v>
          </cell>
          <cell r="Z37">
            <v>0</v>
          </cell>
          <cell r="AA37">
            <v>5.54</v>
          </cell>
          <cell r="AC37">
            <v>0.08</v>
          </cell>
          <cell r="AD37">
            <v>0.08</v>
          </cell>
        </row>
        <row r="38">
          <cell r="J38">
            <v>0.83</v>
          </cell>
          <cell r="L38">
            <v>0</v>
          </cell>
          <cell r="M38">
            <v>0</v>
          </cell>
          <cell r="N38">
            <v>0</v>
          </cell>
          <cell r="O38">
            <v>0</v>
          </cell>
          <cell r="P38">
            <v>0</v>
          </cell>
          <cell r="Q38">
            <v>0</v>
          </cell>
          <cell r="R38">
            <v>0.06</v>
          </cell>
          <cell r="S38">
            <v>0</v>
          </cell>
          <cell r="T38">
            <v>0</v>
          </cell>
          <cell r="U38">
            <v>0</v>
          </cell>
          <cell r="V38">
            <v>0</v>
          </cell>
          <cell r="W38">
            <v>0</v>
          </cell>
          <cell r="X38">
            <v>0</v>
          </cell>
          <cell r="Y38">
            <v>0</v>
          </cell>
          <cell r="Z38">
            <v>0</v>
          </cell>
          <cell r="AA38">
            <v>5.8710000000000004</v>
          </cell>
          <cell r="AC38">
            <v>0.06</v>
          </cell>
          <cell r="AD38">
            <v>0.06</v>
          </cell>
        </row>
        <row r="39">
          <cell r="J39">
            <v>0.59</v>
          </cell>
          <cell r="L39">
            <v>0</v>
          </cell>
          <cell r="M39">
            <v>0</v>
          </cell>
          <cell r="N39">
            <v>0</v>
          </cell>
          <cell r="O39">
            <v>0</v>
          </cell>
          <cell r="P39">
            <v>0</v>
          </cell>
          <cell r="Q39">
            <v>0</v>
          </cell>
          <cell r="R39">
            <v>0.03</v>
          </cell>
          <cell r="S39">
            <v>0</v>
          </cell>
          <cell r="T39">
            <v>0</v>
          </cell>
          <cell r="U39">
            <v>0</v>
          </cell>
          <cell r="V39">
            <v>0</v>
          </cell>
          <cell r="W39">
            <v>0</v>
          </cell>
          <cell r="X39">
            <v>0</v>
          </cell>
          <cell r="Y39">
            <v>0</v>
          </cell>
          <cell r="Z39">
            <v>0</v>
          </cell>
          <cell r="AA39">
            <v>4.5570000000000004</v>
          </cell>
          <cell r="AC39">
            <v>0.03</v>
          </cell>
          <cell r="AD39">
            <v>0.03</v>
          </cell>
        </row>
        <row r="40">
          <cell r="J40">
            <v>0.47</v>
          </cell>
          <cell r="L40">
            <v>0</v>
          </cell>
          <cell r="M40">
            <v>0</v>
          </cell>
          <cell r="N40">
            <v>0</v>
          </cell>
          <cell r="O40">
            <v>0</v>
          </cell>
          <cell r="P40">
            <v>0</v>
          </cell>
          <cell r="Q40">
            <v>0</v>
          </cell>
          <cell r="R40">
            <v>0.02</v>
          </cell>
          <cell r="S40">
            <v>0</v>
          </cell>
          <cell r="T40">
            <v>0</v>
          </cell>
          <cell r="U40">
            <v>0</v>
          </cell>
          <cell r="V40">
            <v>0</v>
          </cell>
          <cell r="W40">
            <v>0</v>
          </cell>
          <cell r="X40">
            <v>0</v>
          </cell>
          <cell r="Y40">
            <v>0</v>
          </cell>
          <cell r="Z40">
            <v>0</v>
          </cell>
          <cell r="AA40">
            <v>3.7919999999999998</v>
          </cell>
          <cell r="AC40">
            <v>0.02</v>
          </cell>
          <cell r="AD40">
            <v>0.02</v>
          </cell>
        </row>
        <row r="41">
          <cell r="J41">
            <v>0.44</v>
          </cell>
          <cell r="L41">
            <v>0</v>
          </cell>
          <cell r="M41">
            <v>0</v>
          </cell>
          <cell r="N41">
            <v>0</v>
          </cell>
          <cell r="O41">
            <v>0</v>
          </cell>
          <cell r="P41">
            <v>0</v>
          </cell>
          <cell r="Q41">
            <v>0</v>
          </cell>
          <cell r="R41">
            <v>0.02</v>
          </cell>
          <cell r="S41">
            <v>0</v>
          </cell>
          <cell r="T41">
            <v>0</v>
          </cell>
          <cell r="U41">
            <v>0</v>
          </cell>
          <cell r="V41">
            <v>0</v>
          </cell>
          <cell r="W41">
            <v>0</v>
          </cell>
          <cell r="X41">
            <v>0</v>
          </cell>
          <cell r="Y41">
            <v>0</v>
          </cell>
          <cell r="Z41">
            <v>0</v>
          </cell>
          <cell r="AA41">
            <v>3.7749999999999999</v>
          </cell>
          <cell r="AC41">
            <v>0.02</v>
          </cell>
          <cell r="AD41">
            <v>0.02</v>
          </cell>
        </row>
        <row r="42">
          <cell r="J42">
            <v>0.33</v>
          </cell>
          <cell r="L42">
            <v>0</v>
          </cell>
          <cell r="M42">
            <v>0</v>
          </cell>
          <cell r="N42">
            <v>0</v>
          </cell>
          <cell r="O42">
            <v>0</v>
          </cell>
          <cell r="P42">
            <v>0</v>
          </cell>
          <cell r="Q42">
            <v>0</v>
          </cell>
          <cell r="R42">
            <v>0.01</v>
          </cell>
          <cell r="S42">
            <v>0</v>
          </cell>
          <cell r="T42">
            <v>0</v>
          </cell>
          <cell r="U42">
            <v>0</v>
          </cell>
          <cell r="V42">
            <v>0</v>
          </cell>
          <cell r="W42">
            <v>0</v>
          </cell>
          <cell r="X42">
            <v>0</v>
          </cell>
          <cell r="Y42">
            <v>0</v>
          </cell>
          <cell r="Z42">
            <v>0</v>
          </cell>
          <cell r="AA42">
            <v>3.0249999999999999</v>
          </cell>
          <cell r="AC42">
            <v>0.01</v>
          </cell>
          <cell r="AD42">
            <v>0.01</v>
          </cell>
        </row>
        <row r="43">
          <cell r="J43">
            <v>0.26</v>
          </cell>
          <cell r="L43">
            <v>0</v>
          </cell>
          <cell r="M43">
            <v>0</v>
          </cell>
          <cell r="N43">
            <v>0</v>
          </cell>
          <cell r="O43">
            <v>0</v>
          </cell>
          <cell r="P43">
            <v>0</v>
          </cell>
          <cell r="Q43">
            <v>0</v>
          </cell>
          <cell r="R43">
            <v>0.01</v>
          </cell>
          <cell r="S43">
            <v>0</v>
          </cell>
          <cell r="T43">
            <v>0</v>
          </cell>
          <cell r="U43">
            <v>0</v>
          </cell>
          <cell r="V43">
            <v>0</v>
          </cell>
          <cell r="W43">
            <v>0</v>
          </cell>
          <cell r="X43">
            <v>0</v>
          </cell>
          <cell r="Y43">
            <v>0</v>
          </cell>
          <cell r="Z43">
            <v>0</v>
          </cell>
          <cell r="AA43">
            <v>2.431</v>
          </cell>
          <cell r="AC43">
            <v>0.01</v>
          </cell>
          <cell r="AD43">
            <v>0.01</v>
          </cell>
        </row>
        <row r="44">
          <cell r="J44">
            <v>0.22</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2.1970000000000001</v>
          </cell>
          <cell r="AC44">
            <v>0</v>
          </cell>
          <cell r="AD44">
            <v>0</v>
          </cell>
        </row>
        <row r="45">
          <cell r="J45">
            <v>0.17</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1.8140000000000001</v>
          </cell>
          <cell r="AC45">
            <v>0</v>
          </cell>
          <cell r="AD45">
            <v>0</v>
          </cell>
        </row>
        <row r="46">
          <cell r="J46">
            <v>0.15</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1.619</v>
          </cell>
          <cell r="AC46">
            <v>0</v>
          </cell>
          <cell r="AD46">
            <v>0</v>
          </cell>
        </row>
        <row r="47">
          <cell r="J47">
            <v>0.12</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1.3859999999999999</v>
          </cell>
          <cell r="AC47">
            <v>0</v>
          </cell>
          <cell r="AD47">
            <v>0</v>
          </cell>
        </row>
        <row r="48">
          <cell r="J48">
            <v>0.1</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1.198</v>
          </cell>
          <cell r="AC48">
            <v>0</v>
          </cell>
          <cell r="AD48">
            <v>0</v>
          </cell>
        </row>
        <row r="49">
          <cell r="J49">
            <v>0.08</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1.042</v>
          </cell>
          <cell r="AC49">
            <v>0</v>
          </cell>
          <cell r="AD49">
            <v>0</v>
          </cell>
        </row>
        <row r="50">
          <cell r="J50">
            <v>7.0000000000000007E-2</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0.94399999999999995</v>
          </cell>
          <cell r="AC50">
            <v>0</v>
          </cell>
          <cell r="AD50">
            <v>0</v>
          </cell>
        </row>
        <row r="51">
          <cell r="J51">
            <v>0.06</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0.85899999999999999</v>
          </cell>
          <cell r="AC51">
            <v>0</v>
          </cell>
          <cell r="AD51">
            <v>0</v>
          </cell>
        </row>
        <row r="52">
          <cell r="J52">
            <v>0.06</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0.83899999999999997</v>
          </cell>
          <cell r="AC52">
            <v>0</v>
          </cell>
          <cell r="AD52">
            <v>0</v>
          </cell>
        </row>
        <row r="53">
          <cell r="J53">
            <v>0.28999999999999998</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4.5750000000000002</v>
          </cell>
          <cell r="AC53">
            <v>0</v>
          </cell>
          <cell r="AD53">
            <v>0</v>
          </cell>
        </row>
        <row r="54">
          <cell r="J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C54">
            <v>0</v>
          </cell>
          <cell r="AD54">
            <v>0</v>
          </cell>
        </row>
        <row r="55">
          <cell r="J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C55">
            <v>0</v>
          </cell>
          <cell r="AD55">
            <v>0</v>
          </cell>
        </row>
        <row r="56">
          <cell r="J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C56">
            <v>0</v>
          </cell>
          <cell r="AD56">
            <v>0</v>
          </cell>
        </row>
        <row r="57">
          <cell r="J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C57">
            <v>0</v>
          </cell>
          <cell r="AD57">
            <v>0</v>
          </cell>
        </row>
        <row r="58">
          <cell r="J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C58">
            <v>0</v>
          </cell>
          <cell r="AD58">
            <v>0</v>
          </cell>
        </row>
        <row r="59">
          <cell r="J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C59">
            <v>0</v>
          </cell>
          <cell r="AD59">
            <v>0</v>
          </cell>
        </row>
        <row r="63">
          <cell r="J63" t="str">
            <v>C30+</v>
          </cell>
          <cell r="R63" t="str">
            <v>C28+</v>
          </cell>
          <cell r="AA63" t="str">
            <v>C30+</v>
          </cell>
          <cell r="AC63" t="str">
            <v>C28+</v>
          </cell>
          <cell r="AD63" t="str">
            <v>C28+</v>
          </cell>
        </row>
        <row r="64">
          <cell r="J64">
            <v>475.5</v>
          </cell>
          <cell r="L64">
            <v>0</v>
          </cell>
          <cell r="M64">
            <v>0</v>
          </cell>
          <cell r="N64">
            <v>0</v>
          </cell>
          <cell r="O64">
            <v>0</v>
          </cell>
          <cell r="P64">
            <v>0</v>
          </cell>
          <cell r="Q64">
            <v>0</v>
          </cell>
          <cell r="R64">
            <v>418.85</v>
          </cell>
          <cell r="S64">
            <v>0</v>
          </cell>
          <cell r="T64">
            <v>0</v>
          </cell>
          <cell r="U64">
            <v>0</v>
          </cell>
          <cell r="V64">
            <v>0</v>
          </cell>
          <cell r="W64">
            <v>0</v>
          </cell>
          <cell r="X64">
            <v>0</v>
          </cell>
          <cell r="Y64">
            <v>0</v>
          </cell>
          <cell r="Z64">
            <v>0</v>
          </cell>
          <cell r="AA64">
            <v>475.5</v>
          </cell>
          <cell r="AC64">
            <v>418.85</v>
          </cell>
          <cell r="AD64">
            <v>418.85</v>
          </cell>
        </row>
        <row r="65">
          <cell r="J65">
            <v>0.91510000000000002</v>
          </cell>
          <cell r="L65">
            <v>0</v>
          </cell>
          <cell r="M65">
            <v>0</v>
          </cell>
          <cell r="N65">
            <v>0</v>
          </cell>
          <cell r="O65">
            <v>0</v>
          </cell>
          <cell r="P65">
            <v>0</v>
          </cell>
          <cell r="Q65">
            <v>0</v>
          </cell>
          <cell r="R65">
            <v>0.88749999999999996</v>
          </cell>
          <cell r="S65">
            <v>0</v>
          </cell>
          <cell r="T65">
            <v>0</v>
          </cell>
          <cell r="U65">
            <v>0</v>
          </cell>
          <cell r="V65">
            <v>0</v>
          </cell>
          <cell r="W65">
            <v>0</v>
          </cell>
          <cell r="X65">
            <v>0</v>
          </cell>
          <cell r="Y65">
            <v>0</v>
          </cell>
          <cell r="Z65">
            <v>0</v>
          </cell>
          <cell r="AA65">
            <v>0.91510000000000002</v>
          </cell>
          <cell r="AC65">
            <v>0.88749999999999996</v>
          </cell>
          <cell r="AD65">
            <v>0.88749999999999996</v>
          </cell>
        </row>
        <row r="68">
          <cell r="J68">
            <v>475.5</v>
          </cell>
          <cell r="L68">
            <v>0</v>
          </cell>
          <cell r="M68">
            <v>0</v>
          </cell>
          <cell r="N68">
            <v>0</v>
          </cell>
          <cell r="O68">
            <v>0</v>
          </cell>
          <cell r="P68">
            <v>0</v>
          </cell>
          <cell r="Q68">
            <v>0</v>
          </cell>
          <cell r="R68">
            <v>418.85</v>
          </cell>
          <cell r="S68">
            <v>0</v>
          </cell>
          <cell r="T68">
            <v>0</v>
          </cell>
          <cell r="U68">
            <v>0</v>
          </cell>
          <cell r="V68">
            <v>0</v>
          </cell>
          <cell r="W68">
            <v>0</v>
          </cell>
          <cell r="X68">
            <v>0</v>
          </cell>
          <cell r="Y68">
            <v>0</v>
          </cell>
          <cell r="Z68">
            <v>0</v>
          </cell>
          <cell r="AA68">
            <v>475.5</v>
          </cell>
          <cell r="AC68">
            <v>418.85</v>
          </cell>
          <cell r="AD68">
            <v>418.85</v>
          </cell>
        </row>
        <row r="69">
          <cell r="J69">
            <v>0.91510000000000002</v>
          </cell>
          <cell r="L69">
            <v>1E-10</v>
          </cell>
          <cell r="M69">
            <v>1E-10</v>
          </cell>
          <cell r="N69">
            <v>1E-10</v>
          </cell>
          <cell r="O69">
            <v>1E-10</v>
          </cell>
          <cell r="P69">
            <v>1E-10</v>
          </cell>
          <cell r="Q69">
            <v>1E-10</v>
          </cell>
          <cell r="R69">
            <v>0.88749999999999996</v>
          </cell>
          <cell r="S69">
            <v>1E-10</v>
          </cell>
          <cell r="T69">
            <v>1E-10</v>
          </cell>
          <cell r="U69">
            <v>1E-10</v>
          </cell>
          <cell r="V69">
            <v>1E-10</v>
          </cell>
          <cell r="W69">
            <v>1E-10</v>
          </cell>
          <cell r="X69">
            <v>1E-10</v>
          </cell>
          <cell r="Y69">
            <v>1E-10</v>
          </cell>
          <cell r="Z69">
            <v>1E-10</v>
          </cell>
          <cell r="AA69">
            <v>0.91510000000000002</v>
          </cell>
          <cell r="AC69">
            <v>0.88749999999999996</v>
          </cell>
          <cell r="AD69">
            <v>0.88749999999999996</v>
          </cell>
        </row>
      </sheetData>
      <sheetData sheetId="2"/>
      <sheetData sheetId="3" refreshError="1"/>
      <sheetData sheetId="4" refreshError="1"/>
      <sheetData sheetId="5" refreshError="1"/>
      <sheetData sheetId="6" refreshError="1"/>
      <sheetData sheetId="7"/>
      <sheetData sheetId="8" refreshError="1"/>
      <sheetData sheetId="9"/>
      <sheetData sheetId="10"/>
      <sheetData sheetId="1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 val="B.1"/>
      <sheetName val="C"/>
      <sheetName val="C.1"/>
      <sheetName val="C.2"/>
      <sheetName val="Section Leader Page"/>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Section Leader Page"/>
      <sheetName val="Contents"/>
      <sheetName val="A"/>
      <sheetName val="A.1"/>
      <sheetName val="B"/>
      <sheetName val="B.1"/>
      <sheetName val="C"/>
      <sheetName val="C.1"/>
      <sheetName val="D"/>
      <sheetName val="D.1"/>
      <sheetName val="E"/>
      <sheetName val="E.1"/>
      <sheetName val="F"/>
      <sheetName val="F.1"/>
      <sheetName val="G"/>
      <sheetName val="G.1"/>
      <sheetName val="H"/>
      <sheetName val="H.1"/>
      <sheetName val="B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 Volumetrics"/>
      <sheetName val="Data Entry - Compositions"/>
      <sheetName val="K-Plot"/>
      <sheetName val="Create Report Page"/>
      <sheetName val="Final Report Page"/>
      <sheetName val="Properties + Constants"/>
      <sheetName val="Residual Oil Composition"/>
      <sheetName val="Database"/>
      <sheetName val="Revision History"/>
      <sheetName val="Linked Data"/>
    </sheetNames>
    <sheetDataSet>
      <sheetData sheetId="0"/>
      <sheetData sheetId="1"/>
      <sheetData sheetId="2" refreshError="1"/>
      <sheetData sheetId="3"/>
      <sheetData sheetId="4"/>
      <sheetData sheetId="5"/>
      <sheetData sheetId="6"/>
      <sheetData sheetId="7"/>
      <sheetData sheetId="8"/>
      <sheetData sheetId="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B (2)"/>
      <sheetName val="B.1 (2)"/>
      <sheetName val="C (2)"/>
      <sheetName val="C.1 (2)"/>
      <sheetName val="D"/>
      <sheetName val="D.1"/>
      <sheetName val="Back"/>
    </sheetNames>
    <sheetDataSet>
      <sheetData sheetId="0">
        <row r="8">
          <cell r="J8">
            <v>185.5</v>
          </cell>
        </row>
        <row r="9">
          <cell r="J9">
            <v>2676</v>
          </cell>
        </row>
        <row r="10">
          <cell r="J10">
            <v>2676</v>
          </cell>
        </row>
        <row r="13">
          <cell r="J13">
            <v>60</v>
          </cell>
        </row>
        <row r="14">
          <cell r="J14">
            <v>14.73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1"/>
      <sheetName val="E.2"/>
    </sheetNames>
    <sheetDataSet>
      <sheetData sheetId="0"/>
      <sheetData sheetId="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Compositions"/>
      <sheetName val="Depletion"/>
      <sheetName val="Voloil_Calcs"/>
      <sheetName val="Z-curve"/>
      <sheetName val="K_H Plots"/>
      <sheetName val="Compositional Graphs"/>
      <sheetName val="Create Report Page"/>
      <sheetName val="Final Report Page"/>
      <sheetName val="Properties + Constants"/>
      <sheetName val="Residual Oil Composition"/>
      <sheetName val="Database"/>
      <sheetName val="Linked Data"/>
      <sheetName val="Revision Histor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B"/>
      <sheetName val="B.1"/>
      <sheetName val="C"/>
      <sheetName val="C.1"/>
      <sheetName val="D"/>
      <sheetName val="D.1"/>
      <sheetName val="E"/>
      <sheetName val="E.1"/>
      <sheetName val="F"/>
      <sheetName val="F.1"/>
      <sheetName val="G"/>
      <sheetName val="G.1"/>
      <sheetName val="G.5"/>
      <sheetName val="G.9"/>
      <sheetName val="H"/>
      <sheetName val="H.1"/>
      <sheetName val="H.2"/>
      <sheetName val="H.4"/>
      <sheetName val="H.6"/>
      <sheetName val="H.7"/>
      <sheetName val="H.8"/>
      <sheetName val="I"/>
      <sheetName val="I.1"/>
      <sheetName val="X"/>
      <sheetName val="X.1"/>
      <sheetName val="Section Leader Page"/>
      <sheetName val="Contents"/>
      <sheetName val="A"/>
      <sheetName val="A.1"/>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Section Leader Page"/>
      <sheetName val="Letter"/>
      <sheetName val="Contents"/>
      <sheetName val="A"/>
      <sheetName val="A.1"/>
      <sheetName val="B"/>
      <sheetName val="B.1"/>
      <sheetName val="C"/>
      <sheetName val="C.1"/>
      <sheetName val="D"/>
      <sheetName val="D.1"/>
      <sheetName val="E"/>
      <sheetName val="E.1"/>
      <sheetName val="Back"/>
    </sheetNames>
    <sheetDataSet>
      <sheetData sheetId="0">
        <row r="24">
          <cell r="J24" t="str">
            <v>Reservoir Fluids Group</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Compositions"/>
      <sheetName val="Depletion"/>
      <sheetName val="Voloil_Calcs"/>
      <sheetName val="Z-curve"/>
      <sheetName val="K_H Plots"/>
      <sheetName val="Compositional Graphs"/>
      <sheetName val="Create Report Page"/>
      <sheetName val="Final Report Page"/>
      <sheetName val="Properties + Constants"/>
      <sheetName val="Residual Oil Composition"/>
      <sheetName val="Database"/>
      <sheetName val="Linked Data"/>
      <sheetName val="Revision History"/>
    </sheetNames>
    <sheetDataSet>
      <sheetData sheetId="0" refreshError="1"/>
      <sheetData sheetId="1"/>
      <sheetData sheetId="2"/>
      <sheetData sheetId="3"/>
      <sheetData sheetId="4"/>
      <sheetData sheetId="5" refreshError="1"/>
      <sheetData sheetId="6" refreshError="1"/>
      <sheetData sheetId="7"/>
      <sheetData sheetId="8"/>
      <sheetData sheetId="9"/>
      <sheetData sheetId="10"/>
      <sheetData sheetId="11"/>
      <sheetData sheetId="12" refreshError="1"/>
      <sheetData sheetId="1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Cover"/>
      <sheetName val="Letter"/>
      <sheetName val="Contents"/>
      <sheetName val="A.1"/>
      <sheetName val="B.1"/>
      <sheetName val="C.1"/>
      <sheetName val="C.2"/>
      <sheetName val="C.4"/>
      <sheetName val="D.1"/>
      <sheetName val="E.1"/>
      <sheetName val="F.1"/>
      <sheetName val="G.1"/>
      <sheetName val="H.1"/>
      <sheetName val="I.1"/>
      <sheetName val="J.1"/>
      <sheetName val="Back"/>
      <sheetName val="Sec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D"/>
      <sheetName val="D.1"/>
      <sheetName val="Bac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ies"/>
      <sheetName val="PVT Report"/>
      <sheetName val="New Report Page 1"/>
      <sheetName val="New Report Page 2"/>
      <sheetName val="PDF Report Page 2"/>
      <sheetName val="Database"/>
      <sheetName val="Stiff Plot Calcs"/>
      <sheetName val="Revision History"/>
      <sheetName val="converted_12_ion"/>
    </sheetNames>
    <sheetDataSet>
      <sheetData sheetId="0" refreshError="1">
        <row r="2">
          <cell r="Q2">
            <v>1</v>
          </cell>
          <cell r="U2">
            <v>1</v>
          </cell>
        </row>
        <row r="4">
          <cell r="P4" t="str">
            <v>Company Name only</v>
          </cell>
          <cell r="S4" t="str">
            <v>Page x</v>
          </cell>
        </row>
        <row r="5">
          <cell r="D5" t="str">
            <v>20020415, 20020537</v>
          </cell>
          <cell r="P5" t="str">
            <v>Company Name above Well</v>
          </cell>
          <cell r="S5" t="str">
            <v>A.x</v>
          </cell>
        </row>
        <row r="6">
          <cell r="P6" t="str">
            <v>Company Name above Field</v>
          </cell>
          <cell r="S6" t="str">
            <v>Page x of y pages</v>
          </cell>
        </row>
        <row r="11">
          <cell r="D11" t="str">
            <v>Bosi*</v>
          </cell>
        </row>
        <row r="13">
          <cell r="R13">
            <v>3</v>
          </cell>
          <cell r="S13" t="b">
            <v>0</v>
          </cell>
        </row>
        <row r="14">
          <cell r="X14" t="str">
            <v/>
          </cell>
        </row>
        <row r="17">
          <cell r="P17">
            <v>1</v>
          </cell>
          <cell r="Q17" t="str">
            <v>*</v>
          </cell>
          <cell r="R17" t="b">
            <v>0</v>
          </cell>
          <cell r="X17" t="str">
            <v/>
          </cell>
        </row>
        <row r="19">
          <cell r="P19" t="str">
            <v>All</v>
          </cell>
          <cell r="Q19" t="str">
            <v>*</v>
          </cell>
        </row>
        <row r="20">
          <cell r="P20" t="str">
            <v>Contaminated</v>
          </cell>
          <cell r="Q20" t="str">
            <v>CO</v>
          </cell>
        </row>
        <row r="21">
          <cell r="P21" t="str">
            <v>Sea Water</v>
          </cell>
          <cell r="Q21" t="str">
            <v>SW</v>
          </cell>
        </row>
        <row r="22">
          <cell r="P22" t="str">
            <v>Undetermined</v>
          </cell>
          <cell r="Q22" t="str">
            <v>UD</v>
          </cell>
        </row>
        <row r="23">
          <cell r="P23" t="str">
            <v>Formation Water</v>
          </cell>
          <cell r="Q23" t="str">
            <v>FW</v>
          </cell>
        </row>
        <row r="24">
          <cell r="P24" t="str">
            <v>Filtrate</v>
          </cell>
          <cell r="Q24" t="str">
            <v>FI</v>
          </cell>
        </row>
        <row r="28">
          <cell r="Q28">
            <v>18</v>
          </cell>
          <cell r="T28" t="str">
            <v>20020415</v>
          </cell>
        </row>
        <row r="31">
          <cell r="Y31" t="b">
            <v>1</v>
          </cell>
        </row>
        <row r="43">
          <cell r="X43" t="str">
            <v xml:space="preserve"> (ion_12.our_id_no BETWEEN "20020415.000" AND  "20020416.000"  OR ion_12.our_id_no BETWEEN "20020537.000" AND  "20020538.000" ) </v>
          </cell>
        </row>
        <row r="46">
          <cell r="Q46">
            <v>0</v>
          </cell>
        </row>
        <row r="49">
          <cell r="X49" t="str">
            <v/>
          </cell>
          <cell r="Y49" t="b">
            <v>0</v>
          </cell>
        </row>
        <row r="54">
          <cell r="P54" t="str">
            <v>Company Name</v>
          </cell>
          <cell r="Q54" t="str">
            <v>company</v>
          </cell>
          <cell r="S54">
            <v>10</v>
          </cell>
          <cell r="U54" t="b">
            <v>1</v>
          </cell>
          <cell r="X54" t="str">
            <v xml:space="preserve"> ORDER BY our_id_no </v>
          </cell>
        </row>
        <row r="55">
          <cell r="P55" t="str">
            <v>Client Sample Number</v>
          </cell>
          <cell r="Q55" t="str">
            <v>client_sample_no</v>
          </cell>
          <cell r="S55">
            <v>8</v>
          </cell>
          <cell r="U55" t="b">
            <v>0</v>
          </cell>
        </row>
        <row r="56">
          <cell r="P56" t="str">
            <v>Sampled from</v>
          </cell>
          <cell r="Q56" t="str">
            <v>sampled_from</v>
          </cell>
          <cell r="S56">
            <v>4</v>
          </cell>
          <cell r="U56" t="b">
            <v>0</v>
          </cell>
        </row>
        <row r="57">
          <cell r="P57" t="str">
            <v>Date Sampled</v>
          </cell>
          <cell r="Q57" t="str">
            <v>date_sampled</v>
          </cell>
          <cell r="S57">
            <v>4</v>
          </cell>
          <cell r="U57" t="b">
            <v>0</v>
          </cell>
        </row>
        <row r="58">
          <cell r="P58" t="str">
            <v>Time Sampled</v>
          </cell>
          <cell r="Q58" t="str">
            <v>time_sampled</v>
          </cell>
        </row>
        <row r="59">
          <cell r="P59" t="str">
            <v>Block</v>
          </cell>
          <cell r="Q59" t="str">
            <v>block</v>
          </cell>
        </row>
        <row r="60">
          <cell r="P60" t="str">
            <v>Sector</v>
          </cell>
          <cell r="Q60" t="str">
            <v>sector</v>
          </cell>
        </row>
        <row r="61">
          <cell r="P61" t="str">
            <v>Well</v>
          </cell>
          <cell r="Q61" t="str">
            <v>well</v>
          </cell>
        </row>
        <row r="62">
          <cell r="P62" t="str">
            <v>Field</v>
          </cell>
          <cell r="Q62" t="str">
            <v>field_name</v>
          </cell>
        </row>
        <row r="63">
          <cell r="P63" t="str">
            <v>Job Number</v>
          </cell>
          <cell r="Q63" t="str">
            <v>our_id_no</v>
          </cell>
        </row>
        <row r="64">
          <cell r="P64" t="str">
            <v>Sample Category</v>
          </cell>
          <cell r="Q64" t="str">
            <v>category</v>
          </cell>
        </row>
        <row r="68">
          <cell r="Q68" t="b">
            <v>0</v>
          </cell>
          <cell r="X68" t="str">
            <v/>
          </cell>
        </row>
        <row r="69">
          <cell r="Q69" t="b">
            <v>0</v>
          </cell>
        </row>
        <row r="70">
          <cell r="Q70" t="b">
            <v>0</v>
          </cell>
        </row>
        <row r="71">
          <cell r="Q71" t="b">
            <v>0</v>
          </cell>
        </row>
        <row r="72">
          <cell r="Q72" t="b">
            <v>0</v>
          </cell>
        </row>
        <row r="76">
          <cell r="P76">
            <v>0</v>
          </cell>
          <cell r="Q76" t="b">
            <v>0</v>
          </cell>
        </row>
        <row r="98">
          <cell r="P98" t="str">
            <v xml:space="preserve"> (ion_12.our_id_no BETWEEN "20020415.000" AND  "20020416.000"  OR ion_12.our_id_no BETWEEN "20020537.000" AND  "20020538.000" )  ORDER BY our_id_no </v>
          </cell>
        </row>
        <row r="104">
          <cell r="R104">
            <v>1</v>
          </cell>
          <cell r="V104" t="b">
            <v>1</v>
          </cell>
        </row>
        <row r="105">
          <cell r="R105">
            <v>2</v>
          </cell>
          <cell r="V105" t="b">
            <v>1</v>
          </cell>
        </row>
        <row r="106">
          <cell r="R106">
            <v>8</v>
          </cell>
          <cell r="V106" t="b">
            <v>1</v>
          </cell>
        </row>
        <row r="107">
          <cell r="V107" t="b">
            <v>0</v>
          </cell>
        </row>
      </sheetData>
      <sheetData sheetId="1"/>
      <sheetData sheetId="2" refreshError="1">
        <row r="6">
          <cell r="B6" t="str">
            <v>API WATER ANALYSIS</v>
          </cell>
        </row>
        <row r="7">
          <cell r="B7" t="str">
            <v/>
          </cell>
        </row>
        <row r="9">
          <cell r="B9" t="str">
            <v>Well</v>
          </cell>
          <cell r="F9" t="str">
            <v/>
          </cell>
        </row>
        <row r="10">
          <cell r="B10" t="str">
            <v>Field</v>
          </cell>
          <cell r="F10" t="str">
            <v>Bosi-1</v>
          </cell>
        </row>
        <row r="11">
          <cell r="B11" t="str">
            <v>Client Sample Number</v>
          </cell>
          <cell r="F11" t="str">
            <v>RFLN 22009</v>
          </cell>
        </row>
        <row r="12">
          <cell r="B12" t="str">
            <v>Sampled by Client</v>
          </cell>
          <cell r="F12" t="str">
            <v>08-Mar-2002</v>
          </cell>
        </row>
        <row r="13">
          <cell r="B13" t="str">
            <v>Sampled From</v>
          </cell>
          <cell r="F13" t="str">
            <v>Ex RCI 179212 @ 2742m</v>
          </cell>
        </row>
        <row r="14">
          <cell r="B14" t="str">
            <v>Analysed</v>
          </cell>
          <cell r="F14" t="str">
            <v>From 12-Mar-2002 to 15-Mar-2002</v>
          </cell>
        </row>
        <row r="15">
          <cell r="B15" t="str">
            <v>Our Sample Number</v>
          </cell>
          <cell r="F15" t="str">
            <v>ACL 2002 0415.001</v>
          </cell>
        </row>
        <row r="17">
          <cell r="B17" t="str">
            <v>Appearance before filtration</v>
          </cell>
        </row>
        <row r="19">
          <cell r="B19" t="str">
            <v>Appearance after filtration</v>
          </cell>
        </row>
        <row r="21">
          <cell r="B21" t="str">
            <v>Total dissolved solids (mg.litre-1)</v>
          </cell>
          <cell r="F21">
            <v>13350</v>
          </cell>
        </row>
        <row r="22">
          <cell r="B22" t="str">
            <v>Specific gravity at 60°F</v>
          </cell>
          <cell r="F22" t="str">
            <v>1.011</v>
          </cell>
        </row>
        <row r="23">
          <cell r="B23" t="str">
            <v>Determined Resistivity (ohm.metre at 60°F)</v>
          </cell>
          <cell r="F23" t="str">
            <v>0.612</v>
          </cell>
        </row>
        <row r="24">
          <cell r="B24" t="str">
            <v>Hydrogen sulphide</v>
          </cell>
          <cell r="F24" t="str">
            <v>Not Detected</v>
          </cell>
        </row>
        <row r="25">
          <cell r="B25" t="str">
            <v>pH at 20°C</v>
          </cell>
          <cell r="F25" t="str">
            <v>7.92</v>
          </cell>
        </row>
        <row r="28">
          <cell r="C28" t="str">
            <v>Components</v>
          </cell>
          <cell r="F28" t="str">
            <v>mg.litre-1</v>
          </cell>
          <cell r="H28" t="str">
            <v>meq.litre-1</v>
          </cell>
        </row>
        <row r="30">
          <cell r="C30" t="str">
            <v>CATIONS</v>
          </cell>
        </row>
        <row r="31">
          <cell r="C31" t="str">
            <v>Sodium</v>
          </cell>
          <cell r="F31" t="str">
            <v>4750</v>
          </cell>
          <cell r="H31" t="str">
            <v>205</v>
          </cell>
        </row>
        <row r="32">
          <cell r="C32" t="str">
            <v>Potassium</v>
          </cell>
          <cell r="F32" t="str">
            <v>42</v>
          </cell>
          <cell r="H32" t="str">
            <v>1.1</v>
          </cell>
        </row>
        <row r="33">
          <cell r="C33" t="str">
            <v>Calcium</v>
          </cell>
          <cell r="F33" t="str">
            <v>160</v>
          </cell>
          <cell r="H33" t="str">
            <v>8.0</v>
          </cell>
        </row>
        <row r="34">
          <cell r="C34" t="str">
            <v>Magnesium</v>
          </cell>
          <cell r="F34" t="str">
            <v>19</v>
          </cell>
          <cell r="H34" t="str">
            <v>1.6</v>
          </cell>
        </row>
        <row r="35">
          <cell r="C35" t="str">
            <v>Barium</v>
          </cell>
          <cell r="F35" t="str">
            <v>2.3</v>
          </cell>
          <cell r="H35" t="str">
            <v>0.03</v>
          </cell>
        </row>
        <row r="36">
          <cell r="C36" t="str">
            <v>Strontium</v>
          </cell>
          <cell r="F36" t="str">
            <v>2.5</v>
          </cell>
          <cell r="H36" t="str">
            <v>0.06</v>
          </cell>
        </row>
        <row r="37">
          <cell r="C37" t="str">
            <v>Total Iron</v>
          </cell>
          <cell r="F37" t="str">
            <v>1.7</v>
          </cell>
          <cell r="H37" t="str">
            <v>-</v>
          </cell>
        </row>
        <row r="38">
          <cell r="C38" t="str">
            <v>Dissolved Iron</v>
          </cell>
          <cell r="F38" t="str">
            <v>0.02</v>
          </cell>
          <cell r="H38" t="str">
            <v>&lt; 0.01</v>
          </cell>
        </row>
        <row r="40">
          <cell r="C40" t="str">
            <v>ANIONS</v>
          </cell>
        </row>
        <row r="41">
          <cell r="C41" t="str">
            <v>Chloride</v>
          </cell>
          <cell r="F41" t="str">
            <v>6900</v>
          </cell>
          <cell r="H41" t="str">
            <v>195</v>
          </cell>
        </row>
        <row r="42">
          <cell r="C42" t="str">
            <v>Sulphate</v>
          </cell>
          <cell r="F42" t="str">
            <v>12</v>
          </cell>
          <cell r="H42" t="str">
            <v>0.24</v>
          </cell>
        </row>
        <row r="43">
          <cell r="C43" t="str">
            <v>Bicarbonate</v>
          </cell>
          <cell r="F43" t="str">
            <v>1460</v>
          </cell>
          <cell r="H43" t="str">
            <v>24</v>
          </cell>
        </row>
        <row r="44">
          <cell r="C44" t="str">
            <v>Carbonate</v>
          </cell>
          <cell r="F44" t="str">
            <v>NIL</v>
          </cell>
          <cell r="H44" t="str">
            <v>NIL</v>
          </cell>
        </row>
        <row r="45">
          <cell r="C45" t="str">
            <v>Hydroxide</v>
          </cell>
          <cell r="F45" t="str">
            <v>NIL</v>
          </cell>
          <cell r="H45" t="str">
            <v>NIL</v>
          </cell>
        </row>
        <row r="47">
          <cell r="C47" t="str">
            <v>ADDITIONAL COMPONENTS</v>
          </cell>
        </row>
        <row r="48">
          <cell r="C48" t="str">
            <v>Boron</v>
          </cell>
          <cell r="F48" t="str">
            <v>81</v>
          </cell>
        </row>
        <row r="49">
          <cell r="C49" t="str">
            <v>Aluminium</v>
          </cell>
          <cell r="F49" t="str">
            <v>&lt; 0.20</v>
          </cell>
        </row>
        <row r="50">
          <cell r="C50" t="str">
            <v>Silicon</v>
          </cell>
          <cell r="F50" t="str">
            <v>20</v>
          </cell>
        </row>
        <row r="51">
          <cell r="C51" t="str">
            <v>Phosphorus</v>
          </cell>
          <cell r="F51" t="str">
            <v>&lt; 0.06</v>
          </cell>
        </row>
        <row r="52">
          <cell r="C52" t="str">
            <v>Lithium</v>
          </cell>
          <cell r="F52" t="str">
            <v>0.17</v>
          </cell>
        </row>
        <row r="53">
          <cell r="C53" t="str">
            <v>Suspended Solids</v>
          </cell>
          <cell r="F53" t="str">
            <v>33</v>
          </cell>
        </row>
      </sheetData>
      <sheetData sheetId="3" refreshError="1">
        <row r="6">
          <cell r="C6" t="str">
            <v>API WATER ANALYSIS</v>
          </cell>
        </row>
        <row r="7">
          <cell r="C7" t="str">
            <v/>
          </cell>
        </row>
        <row r="9">
          <cell r="C9" t="str">
            <v>Well</v>
          </cell>
          <cell r="G9" t="str">
            <v/>
          </cell>
        </row>
        <row r="10">
          <cell r="C10" t="str">
            <v>Field</v>
          </cell>
          <cell r="G10" t="str">
            <v>Bosi-1</v>
          </cell>
        </row>
        <row r="11">
          <cell r="C11" t="str">
            <v>Client Sample Number</v>
          </cell>
          <cell r="G11" t="str">
            <v>RFLN 22009</v>
          </cell>
        </row>
        <row r="12">
          <cell r="C12" t="str">
            <v>Sampled by Client</v>
          </cell>
          <cell r="G12" t="str">
            <v>08-Mar-2002</v>
          </cell>
        </row>
        <row r="13">
          <cell r="C13" t="str">
            <v>Sampled From</v>
          </cell>
          <cell r="G13" t="str">
            <v>Ex RCI 179212 @ 2742m</v>
          </cell>
        </row>
        <row r="14">
          <cell r="C14" t="str">
            <v>Analysed</v>
          </cell>
          <cell r="G14" t="str">
            <v>From 12-Mar-2002 to 15-Mar-2002</v>
          </cell>
        </row>
        <row r="15">
          <cell r="C15" t="str">
            <v>Our Sample Number</v>
          </cell>
          <cell r="G15" t="str">
            <v>ACL 2002 0415.001</v>
          </cell>
        </row>
        <row r="18">
          <cell r="C18" t="str">
            <v>STIFF DIAGRAMS</v>
          </cell>
        </row>
      </sheetData>
      <sheetData sheetId="4" refreshError="1">
        <row r="6">
          <cell r="C6" t="str">
            <v>API WATER ANALYSIS</v>
          </cell>
        </row>
        <row r="7">
          <cell r="C7" t="str">
            <v/>
          </cell>
        </row>
        <row r="9">
          <cell r="C9" t="str">
            <v>Well</v>
          </cell>
          <cell r="G9" t="str">
            <v/>
          </cell>
        </row>
        <row r="10">
          <cell r="C10" t="str">
            <v>Field</v>
          </cell>
          <cell r="G10" t="str">
            <v>Bosi-1</v>
          </cell>
        </row>
        <row r="11">
          <cell r="C11" t="str">
            <v>Client Sample Number</v>
          </cell>
          <cell r="G11" t="str">
            <v>RFLN 22009</v>
          </cell>
        </row>
        <row r="12">
          <cell r="C12" t="str">
            <v>Sampled by Client</v>
          </cell>
          <cell r="G12" t="str">
            <v>08-Mar-2002</v>
          </cell>
        </row>
        <row r="13">
          <cell r="C13" t="str">
            <v>Sampled From</v>
          </cell>
          <cell r="G13" t="str">
            <v>Ex RCI 179212 @ 2742m</v>
          </cell>
        </row>
        <row r="14">
          <cell r="C14" t="str">
            <v>Analysed</v>
          </cell>
          <cell r="G14" t="str">
            <v>From 12-Mar-2002 to 15-Mar-2002</v>
          </cell>
        </row>
        <row r="15">
          <cell r="C15" t="str">
            <v>Our Sample Number</v>
          </cell>
          <cell r="G15" t="str">
            <v>ACL 2002 0415.001</v>
          </cell>
        </row>
        <row r="18">
          <cell r="C18" t="str">
            <v>STIFF DIAGRAMS</v>
          </cell>
        </row>
      </sheetData>
      <sheetData sheetId="5" refreshError="1">
        <row r="4">
          <cell r="Q4" t="b">
            <v>1</v>
          </cell>
        </row>
        <row r="6">
          <cell r="AA6" t="str">
            <v>Index</v>
          </cell>
          <cell r="AB6" t="str">
            <v>qualifier</v>
          </cell>
        </row>
        <row r="7">
          <cell r="N7" t="str">
            <v>I</v>
          </cell>
          <cell r="P7" t="str">
            <v>I/S</v>
          </cell>
          <cell r="R7" t="str">
            <v>Insufficient Sample</v>
          </cell>
          <cell r="AA7">
            <v>1</v>
          </cell>
          <cell r="AB7" t="str">
            <v>V</v>
          </cell>
        </row>
        <row r="8">
          <cell r="N8" t="str">
            <v>D</v>
          </cell>
          <cell r="P8" t="str">
            <v>N/D</v>
          </cell>
          <cell r="R8" t="str">
            <v>Not Determined</v>
          </cell>
          <cell r="AA8">
            <v>2</v>
          </cell>
          <cell r="AB8" t="str">
            <v>V</v>
          </cell>
        </row>
        <row r="9">
          <cell r="F9" t="str">
            <v>K</v>
          </cell>
          <cell r="G9" t="str">
            <v>V</v>
          </cell>
          <cell r="H9" t="str">
            <v>0</v>
          </cell>
          <cell r="I9" t="str">
            <v>1</v>
          </cell>
          <cell r="J9" t="str">
            <v>Resistivity</v>
          </cell>
          <cell r="K9" t="str">
            <v>-</v>
          </cell>
          <cell r="P9" t="str">
            <v>T/F</v>
          </cell>
          <cell r="AA9">
            <v>3</v>
          </cell>
          <cell r="AB9" t="str">
            <v>V</v>
          </cell>
        </row>
        <row r="10">
          <cell r="N10" t="str">
            <v>P</v>
          </cell>
          <cell r="P10" t="str">
            <v>N/P</v>
          </cell>
          <cell r="R10" t="str">
            <v>Not Possible</v>
          </cell>
          <cell r="W10" t="str">
            <v/>
          </cell>
          <cell r="AA10">
            <v>4</v>
          </cell>
          <cell r="AB10" t="str">
            <v>V</v>
          </cell>
        </row>
        <row r="11">
          <cell r="N11" t="str">
            <v>N</v>
          </cell>
          <cell r="P11" t="str">
            <v>NIL</v>
          </cell>
          <cell r="AA11">
            <v>5</v>
          </cell>
          <cell r="AB11" t="str">
            <v>V</v>
          </cell>
        </row>
        <row r="12">
          <cell r="AA12">
            <v>6</v>
          </cell>
          <cell r="AB12" t="str">
            <v>V</v>
          </cell>
        </row>
        <row r="13">
          <cell r="AA13">
            <v>7</v>
          </cell>
          <cell r="AB13" t="str">
            <v>V</v>
          </cell>
        </row>
        <row r="14">
          <cell r="AA14">
            <v>8</v>
          </cell>
          <cell r="AB14" t="str">
            <v>V</v>
          </cell>
        </row>
        <row r="15">
          <cell r="AA15">
            <v>9</v>
          </cell>
          <cell r="AB15" t="str">
            <v>V</v>
          </cell>
        </row>
        <row r="16">
          <cell r="AA16">
            <v>10</v>
          </cell>
          <cell r="AB16" t="str">
            <v>V</v>
          </cell>
        </row>
        <row r="17">
          <cell r="AA17">
            <v>11</v>
          </cell>
          <cell r="AB17" t="str">
            <v>V</v>
          </cell>
        </row>
        <row r="18">
          <cell r="AA18">
            <v>12</v>
          </cell>
          <cell r="AB18" t="str">
            <v>N</v>
          </cell>
        </row>
        <row r="19">
          <cell r="AA19">
            <v>13</v>
          </cell>
          <cell r="AB19" t="str">
            <v>N</v>
          </cell>
        </row>
        <row r="20">
          <cell r="AA20">
            <v>14</v>
          </cell>
          <cell r="AB20" t="str">
            <v>V</v>
          </cell>
        </row>
        <row r="21">
          <cell r="AA21">
            <v>15</v>
          </cell>
          <cell r="AB21" t="str">
            <v>L</v>
          </cell>
        </row>
        <row r="22">
          <cell r="AA22">
            <v>16</v>
          </cell>
          <cell r="AB22" t="str">
            <v>V</v>
          </cell>
        </row>
        <row r="23">
          <cell r="AA23">
            <v>17</v>
          </cell>
          <cell r="AB23" t="str">
            <v>L</v>
          </cell>
        </row>
        <row r="24">
          <cell r="AA24">
            <v>18</v>
          </cell>
          <cell r="AB24" t="str">
            <v>V</v>
          </cell>
        </row>
        <row r="25">
          <cell r="AA25">
            <v>19</v>
          </cell>
          <cell r="AB25" t="str">
            <v>-</v>
          </cell>
        </row>
        <row r="26">
          <cell r="AA26">
            <v>20</v>
          </cell>
          <cell r="AB26" t="str">
            <v>-</v>
          </cell>
        </row>
        <row r="27">
          <cell r="AA27">
            <v>21</v>
          </cell>
          <cell r="AB27" t="str">
            <v>-</v>
          </cell>
        </row>
        <row r="28">
          <cell r="G28" t="str">
            <v>VVVVVVVVVVVNNVLVLV---</v>
          </cell>
        </row>
        <row r="29">
          <cell r="G29" t="str">
            <v>000011120002202022</v>
          </cell>
        </row>
        <row r="30">
          <cell r="G30" t="str">
            <v>01112202020--</v>
          </cell>
        </row>
        <row r="35">
          <cell r="G35" t="b">
            <v>0</v>
          </cell>
          <cell r="J35" t="b">
            <v>1</v>
          </cell>
        </row>
        <row r="36">
          <cell r="G36" t="b">
            <v>0</v>
          </cell>
          <cell r="J36" t="b">
            <v>0</v>
          </cell>
        </row>
        <row r="37">
          <cell r="G37" t="b">
            <v>0</v>
          </cell>
          <cell r="N37" t="b">
            <v>1</v>
          </cell>
        </row>
        <row r="39">
          <cell r="J39" t="str">
            <v>08-Mar-2002</v>
          </cell>
        </row>
        <row r="42">
          <cell r="I42" t="str">
            <v>2742m</v>
          </cell>
          <cell r="L42" t="str">
            <v>Undetermined</v>
          </cell>
          <cell r="Q42" t="str">
            <v>UD</v>
          </cell>
        </row>
        <row r="43">
          <cell r="G43" t="str">
            <v/>
          </cell>
          <cell r="L43" t="str">
            <v>Contaminated</v>
          </cell>
        </row>
        <row r="44">
          <cell r="L44" t="str">
            <v>Formation Water</v>
          </cell>
        </row>
        <row r="45">
          <cell r="L45" t="str">
            <v>Sea Water</v>
          </cell>
          <cell r="P45" t="str">
            <v>Sea Water</v>
          </cell>
        </row>
        <row r="46">
          <cell r="L46" t="str">
            <v>Filtrate</v>
          </cell>
        </row>
        <row r="47">
          <cell r="F47" t="str">
            <v xml:space="preserve">Esso Nigeria - Bosi-1 - </v>
          </cell>
          <cell r="L47" t="str">
            <v>Condensed Water</v>
          </cell>
        </row>
        <row r="51">
          <cell r="F51" t="str">
            <v>company, client_sample_no, sampled_from, date_sampled, time_sampled, date_ana_start, date_ana_end, analysts, depth, depth_units, block, sector, well, field_name, our_id_no, pre_filt, post_filt, tds, sg, resistivity, h2s, ph, mgl_na, mgl_k, mgl_ca, mgl_mg,</v>
          </cell>
        </row>
        <row r="62">
          <cell r="G62" t="str">
            <v>RFLN 22009</v>
          </cell>
          <cell r="H62" t="str">
            <v>Ex RCI 179212</v>
          </cell>
          <cell r="I62">
            <v>37323</v>
          </cell>
          <cell r="J62" t="str">
            <v/>
          </cell>
          <cell r="K62">
            <v>37327</v>
          </cell>
          <cell r="L62">
            <v>37330</v>
          </cell>
          <cell r="M62" t="str">
            <v>CH/JT</v>
          </cell>
          <cell r="N62">
            <v>2742</v>
          </cell>
          <cell r="O62" t="str">
            <v>m</v>
          </cell>
          <cell r="P62" t="str">
            <v/>
          </cell>
          <cell r="Q62" t="str">
            <v/>
          </cell>
          <cell r="R62" t="str">
            <v/>
          </cell>
          <cell r="S62" t="str">
            <v>Bosi-1</v>
          </cell>
          <cell r="T62">
            <v>20020415.000999998</v>
          </cell>
          <cell r="U62" t="str">
            <v>Clear colourless water</v>
          </cell>
          <cell r="V62" t="str">
            <v>Clear colourless water</v>
          </cell>
          <cell r="W62">
            <v>13350</v>
          </cell>
          <cell r="X62" t="str">
            <v>1.011</v>
          </cell>
          <cell r="Y62" t="str">
            <v>0.612</v>
          </cell>
          <cell r="Z62" t="str">
            <v>Not Detected</v>
          </cell>
          <cell r="AA62" t="str">
            <v>7.92</v>
          </cell>
          <cell r="BI62" t="str">
            <v>-</v>
          </cell>
          <cell r="BL62" t="str">
            <v>Suspended Solids</v>
          </cell>
          <cell r="BM62" t="str">
            <v>33</v>
          </cell>
        </row>
        <row r="68">
          <cell r="D68" t="str">
            <v>$D$71:$D$74</v>
          </cell>
          <cell r="E68">
            <v>1</v>
          </cell>
        </row>
        <row r="69">
          <cell r="D69">
            <v>4</v>
          </cell>
          <cell r="G69">
            <v>4</v>
          </cell>
        </row>
        <row r="70">
          <cell r="E70" t="str">
            <v>4 records.</v>
          </cell>
          <cell r="F70" t="str">
            <v>company</v>
          </cell>
        </row>
        <row r="71">
          <cell r="C71">
            <v>71</v>
          </cell>
          <cell r="D71" t="str">
            <v xml:space="preserve"> ACL 2002 0415.001 - Esso Nigeria - Bosi-1 -  : 08-Mar-2002</v>
          </cell>
          <cell r="F71" t="str">
            <v>Esso Nigeria</v>
          </cell>
          <cell r="G71" t="str">
            <v>RFLN 22009</v>
          </cell>
          <cell r="H71" t="str">
            <v>Ex RCI 179212</v>
          </cell>
          <cell r="I71">
            <v>37323</v>
          </cell>
          <cell r="J71" t="str">
            <v/>
          </cell>
          <cell r="K71">
            <v>37327</v>
          </cell>
          <cell r="L71">
            <v>37330</v>
          </cell>
          <cell r="M71" t="str">
            <v>CH/JT</v>
          </cell>
          <cell r="N71">
            <v>2742</v>
          </cell>
          <cell r="O71" t="str">
            <v>m</v>
          </cell>
          <cell r="Q71" t="str">
            <v/>
          </cell>
          <cell r="R71" t="str">
            <v/>
          </cell>
          <cell r="S71" t="str">
            <v>Bosi-1</v>
          </cell>
          <cell r="T71">
            <v>20020415.000999998</v>
          </cell>
          <cell r="U71" t="str">
            <v>Clear colourless water</v>
          </cell>
          <cell r="V71" t="str">
            <v>Clear colourless water</v>
          </cell>
          <cell r="W71">
            <v>13350</v>
          </cell>
          <cell r="X71">
            <v>1.0109999999999999</v>
          </cell>
          <cell r="Y71">
            <v>0.61199999999999999</v>
          </cell>
          <cell r="Z71" t="str">
            <v>ND</v>
          </cell>
          <cell r="AA71">
            <v>7.92</v>
          </cell>
          <cell r="AB71">
            <v>4750</v>
          </cell>
          <cell r="AC71">
            <v>42</v>
          </cell>
          <cell r="AD71">
            <v>160</v>
          </cell>
          <cell r="AE71">
            <v>19</v>
          </cell>
          <cell r="AF71">
            <v>2.2999999999999998</v>
          </cell>
          <cell r="AG71">
            <v>2.5</v>
          </cell>
          <cell r="AH71">
            <v>1.7</v>
          </cell>
          <cell r="AI71">
            <v>0.02</v>
          </cell>
          <cell r="AJ71">
            <v>6900</v>
          </cell>
          <cell r="AK71">
            <v>12</v>
          </cell>
          <cell r="AL71">
            <v>1460</v>
          </cell>
          <cell r="AO71">
            <v>81</v>
          </cell>
          <cell r="AP71">
            <v>0.2</v>
          </cell>
          <cell r="AQ71">
            <v>20</v>
          </cell>
          <cell r="AR71">
            <v>0.06</v>
          </cell>
          <cell r="AS71">
            <v>0.17</v>
          </cell>
          <cell r="AT71">
            <v>205</v>
          </cell>
          <cell r="AU71">
            <v>1.1000000000000001</v>
          </cell>
          <cell r="AV71">
            <v>8</v>
          </cell>
          <cell r="AW71">
            <v>1.6</v>
          </cell>
          <cell r="AX71">
            <v>0.03</v>
          </cell>
          <cell r="AY71">
            <v>0.06</v>
          </cell>
          <cell r="AZ71">
            <v>0</v>
          </cell>
          <cell r="BA71">
            <v>195</v>
          </cell>
          <cell r="BB71">
            <v>0.24</v>
          </cell>
          <cell r="BC71">
            <v>24</v>
          </cell>
          <cell r="BF71" t="str">
            <v>VVVVVVVVVVVNNVLVLV---</v>
          </cell>
          <cell r="BG71" t="str">
            <v>000011120002202022</v>
          </cell>
          <cell r="BH71" t="str">
            <v>01112202020--</v>
          </cell>
          <cell r="BI71" t="str">
            <v>-</v>
          </cell>
          <cell r="BJ71" t="str">
            <v>UD</v>
          </cell>
          <cell r="BK71">
            <v>99.36</v>
          </cell>
          <cell r="BL71" t="str">
            <v>Suspended Solids</v>
          </cell>
          <cell r="BM71" t="str">
            <v>33</v>
          </cell>
        </row>
        <row r="72">
          <cell r="F72" t="str">
            <v>Esso Nigeria</v>
          </cell>
          <cell r="G72" t="str">
            <v>RFLN 22006</v>
          </cell>
          <cell r="H72" t="str">
            <v>Ex RCI 179644</v>
          </cell>
          <cell r="I72">
            <v>37323</v>
          </cell>
          <cell r="J72" t="str">
            <v/>
          </cell>
          <cell r="K72">
            <v>37327</v>
          </cell>
          <cell r="L72">
            <v>37330</v>
          </cell>
          <cell r="M72" t="str">
            <v>CH/JT</v>
          </cell>
          <cell r="N72">
            <v>3222</v>
          </cell>
          <cell r="O72" t="str">
            <v>m</v>
          </cell>
          <cell r="Q72" t="str">
            <v/>
          </cell>
          <cell r="R72" t="str">
            <v/>
          </cell>
          <cell r="S72" t="str">
            <v>Bosi-1</v>
          </cell>
          <cell r="T72">
            <v>20020415.002</v>
          </cell>
          <cell r="U72" t="str">
            <v>Slightly hazy colourless water</v>
          </cell>
          <cell r="V72" t="str">
            <v>Clear colourless water</v>
          </cell>
          <cell r="W72">
            <v>12090</v>
          </cell>
          <cell r="X72">
            <v>1.0069999999999999</v>
          </cell>
          <cell r="Y72">
            <v>0.79500000000000004</v>
          </cell>
          <cell r="Z72" t="str">
            <v>ND</v>
          </cell>
          <cell r="AA72">
            <v>8.1199999999999992</v>
          </cell>
          <cell r="AB72">
            <v>4180</v>
          </cell>
          <cell r="AC72">
            <v>22</v>
          </cell>
          <cell r="AD72">
            <v>86</v>
          </cell>
          <cell r="AE72">
            <v>4.9000000000000004</v>
          </cell>
          <cell r="AF72">
            <v>0.81</v>
          </cell>
          <cell r="AG72">
            <v>1.8</v>
          </cell>
          <cell r="AH72">
            <v>1.2</v>
          </cell>
          <cell r="AI72">
            <v>0.03</v>
          </cell>
          <cell r="AJ72">
            <v>4020</v>
          </cell>
          <cell r="AK72">
            <v>58</v>
          </cell>
          <cell r="AL72">
            <v>3700</v>
          </cell>
          <cell r="AM72">
            <v>14</v>
          </cell>
          <cell r="AO72">
            <v>84</v>
          </cell>
          <cell r="AP72">
            <v>0.2</v>
          </cell>
          <cell r="AQ72">
            <v>25</v>
          </cell>
          <cell r="AR72">
            <v>0.06</v>
          </cell>
          <cell r="AS72">
            <v>0.19</v>
          </cell>
          <cell r="AT72">
            <v>180</v>
          </cell>
          <cell r="AU72">
            <v>0.56999999999999995</v>
          </cell>
          <cell r="AV72">
            <v>4.3</v>
          </cell>
          <cell r="AW72">
            <v>0.4</v>
          </cell>
          <cell r="AX72">
            <v>0.01</v>
          </cell>
          <cell r="AY72">
            <v>0.04</v>
          </cell>
          <cell r="AZ72">
            <v>0</v>
          </cell>
          <cell r="BA72">
            <v>115</v>
          </cell>
          <cell r="BB72">
            <v>1.2</v>
          </cell>
          <cell r="BC72">
            <v>61</v>
          </cell>
          <cell r="BD72">
            <v>0.46</v>
          </cell>
          <cell r="BF72" t="str">
            <v>VVVVVVVVVVVVNVLVLV---</v>
          </cell>
          <cell r="BG72" t="str">
            <v>000121120000202022</v>
          </cell>
          <cell r="BH72" t="str">
            <v>021222020102-</v>
          </cell>
          <cell r="BI72" t="str">
            <v>-</v>
          </cell>
          <cell r="BJ72" t="str">
            <v>UD</v>
          </cell>
          <cell r="BK72">
            <v>106.61</v>
          </cell>
          <cell r="BL72" t="str">
            <v>Suspended Solids</v>
          </cell>
          <cell r="BM72" t="str">
            <v>61</v>
          </cell>
        </row>
        <row r="73">
          <cell r="F73" t="str">
            <v>Core Laboratories</v>
          </cell>
          <cell r="G73" t="str">
            <v>-</v>
          </cell>
          <cell r="H73" t="str">
            <v>RCI Ex 369138</v>
          </cell>
          <cell r="I73">
            <v>37342</v>
          </cell>
          <cell r="J73" t="str">
            <v/>
          </cell>
          <cell r="K73">
            <v>37349</v>
          </cell>
          <cell r="L73">
            <v>37351</v>
          </cell>
          <cell r="M73" t="str">
            <v>SH/CH/JT</v>
          </cell>
          <cell r="N73">
            <v>3460.6</v>
          </cell>
          <cell r="O73" t="str">
            <v>m</v>
          </cell>
          <cell r="Q73" t="str">
            <v/>
          </cell>
          <cell r="R73" t="str">
            <v/>
          </cell>
          <cell r="S73" t="str">
            <v>Bosi-2</v>
          </cell>
          <cell r="T73">
            <v>20020537.000999998</v>
          </cell>
          <cell r="U73" t="str">
            <v>Clear colourless water</v>
          </cell>
          <cell r="V73" t="str">
            <v>Clear colourless water</v>
          </cell>
          <cell r="W73">
            <v>12120</v>
          </cell>
          <cell r="X73">
            <v>1.01</v>
          </cell>
          <cell r="Y73">
            <v>0.83099999999999996</v>
          </cell>
          <cell r="Z73" t="str">
            <v>ND</v>
          </cell>
          <cell r="AA73">
            <v>8.24</v>
          </cell>
          <cell r="AB73">
            <v>3990</v>
          </cell>
          <cell r="AC73">
            <v>37</v>
          </cell>
          <cell r="AD73">
            <v>250</v>
          </cell>
          <cell r="AE73">
            <v>5.2</v>
          </cell>
          <cell r="AF73">
            <v>2.1</v>
          </cell>
          <cell r="AG73">
            <v>4.7</v>
          </cell>
          <cell r="AH73">
            <v>0.42</v>
          </cell>
          <cell r="AI73">
            <v>0.05</v>
          </cell>
          <cell r="AJ73">
            <v>4000</v>
          </cell>
          <cell r="AK73">
            <v>78</v>
          </cell>
          <cell r="AL73">
            <v>3700</v>
          </cell>
          <cell r="AM73">
            <v>60</v>
          </cell>
          <cell r="AO73">
            <v>80</v>
          </cell>
          <cell r="AP73">
            <v>0.5</v>
          </cell>
          <cell r="AQ73">
            <v>29</v>
          </cell>
          <cell r="AR73">
            <v>0.15</v>
          </cell>
          <cell r="AS73">
            <v>0.16</v>
          </cell>
          <cell r="AT73">
            <v>175</v>
          </cell>
          <cell r="AU73">
            <v>0.95</v>
          </cell>
          <cell r="AV73">
            <v>13</v>
          </cell>
          <cell r="AW73">
            <v>0.43</v>
          </cell>
          <cell r="AX73">
            <v>0.03</v>
          </cell>
          <cell r="AY73">
            <v>0.11</v>
          </cell>
          <cell r="AZ73">
            <v>0</v>
          </cell>
          <cell r="BA73">
            <v>115</v>
          </cell>
          <cell r="BB73">
            <v>1.6</v>
          </cell>
          <cell r="BC73">
            <v>61</v>
          </cell>
          <cell r="BD73">
            <v>2</v>
          </cell>
          <cell r="BF73" t="str">
            <v>VVVVVVVLVVVVNVLVLV---</v>
          </cell>
          <cell r="BG73" t="str">
            <v>000111220000202022</v>
          </cell>
          <cell r="BH73" t="str">
            <v>020222020101-</v>
          </cell>
          <cell r="BI73" t="str">
            <v>-</v>
          </cell>
          <cell r="BJ73" t="str">
            <v>UD</v>
          </cell>
          <cell r="BK73">
            <v>105.98</v>
          </cell>
          <cell r="BL73" t="str">
            <v>Suspended Solids</v>
          </cell>
          <cell r="BM73" t="str">
            <v>20</v>
          </cell>
        </row>
        <row r="74">
          <cell r="F74" t="str">
            <v>Core Laboratories</v>
          </cell>
          <cell r="G74" t="str">
            <v>-</v>
          </cell>
          <cell r="H74" t="str">
            <v>RCI Ex 369120, 369111</v>
          </cell>
          <cell r="I74">
            <v>37342</v>
          </cell>
          <cell r="J74" t="str">
            <v/>
          </cell>
          <cell r="K74">
            <v>37349</v>
          </cell>
          <cell r="L74">
            <v>37351</v>
          </cell>
          <cell r="M74" t="str">
            <v>SH/CH/JT</v>
          </cell>
          <cell r="N74">
            <v>4077.5</v>
          </cell>
          <cell r="O74" t="str">
            <v>m</v>
          </cell>
          <cell r="Q74" t="str">
            <v/>
          </cell>
          <cell r="R74" t="str">
            <v/>
          </cell>
          <cell r="S74" t="str">
            <v>Bosi-2</v>
          </cell>
          <cell r="T74">
            <v>20020537.002</v>
          </cell>
          <cell r="U74" t="str">
            <v>Clear colourless water</v>
          </cell>
          <cell r="V74" t="str">
            <v>Clear colourless water</v>
          </cell>
          <cell r="W74">
            <v>11610</v>
          </cell>
          <cell r="X74">
            <v>1.0089999999999999</v>
          </cell>
          <cell r="Y74">
            <v>0.82</v>
          </cell>
          <cell r="Z74" t="str">
            <v>ND</v>
          </cell>
          <cell r="AA74">
            <v>8.42</v>
          </cell>
          <cell r="AB74">
            <v>3810</v>
          </cell>
          <cell r="AC74">
            <v>53</v>
          </cell>
          <cell r="AD74">
            <v>275</v>
          </cell>
          <cell r="AE74">
            <v>9.6</v>
          </cell>
          <cell r="AF74">
            <v>4.4000000000000004</v>
          </cell>
          <cell r="AG74">
            <v>4.3</v>
          </cell>
          <cell r="AH74">
            <v>1.3</v>
          </cell>
          <cell r="AI74">
            <v>0.05</v>
          </cell>
          <cell r="AJ74">
            <v>4510</v>
          </cell>
          <cell r="AK74">
            <v>64</v>
          </cell>
          <cell r="AL74">
            <v>2770</v>
          </cell>
          <cell r="AM74">
            <v>110</v>
          </cell>
          <cell r="AO74">
            <v>73</v>
          </cell>
          <cell r="AP74">
            <v>0.5</v>
          </cell>
          <cell r="AQ74">
            <v>39</v>
          </cell>
          <cell r="AR74">
            <v>0.15</v>
          </cell>
          <cell r="AS74">
            <v>0.79</v>
          </cell>
          <cell r="AT74">
            <v>165</v>
          </cell>
          <cell r="AU74">
            <v>1.3</v>
          </cell>
          <cell r="AV74">
            <v>14</v>
          </cell>
          <cell r="AW74">
            <v>0.79</v>
          </cell>
          <cell r="AX74">
            <v>0.06</v>
          </cell>
          <cell r="AY74">
            <v>0.1</v>
          </cell>
          <cell r="AZ74">
            <v>0</v>
          </cell>
          <cell r="BA74">
            <v>125</v>
          </cell>
          <cell r="BB74">
            <v>1.3</v>
          </cell>
          <cell r="BC74">
            <v>45</v>
          </cell>
          <cell r="BD74">
            <v>3.7</v>
          </cell>
          <cell r="BF74" t="str">
            <v>VVVVVVVLVVVVNVLVLV---</v>
          </cell>
          <cell r="BG74" t="str">
            <v>000111120000202022</v>
          </cell>
          <cell r="BH74" t="str">
            <v>010222020101-</v>
          </cell>
          <cell r="BI74" t="str">
            <v>-</v>
          </cell>
          <cell r="BJ74" t="str">
            <v>UD</v>
          </cell>
          <cell r="BK74">
            <v>102.57</v>
          </cell>
          <cell r="BL74" t="str">
            <v>Suspended Solids</v>
          </cell>
          <cell r="BM74" t="str">
            <v>30</v>
          </cell>
        </row>
      </sheetData>
      <sheetData sheetId="6" refreshError="1">
        <row r="36">
          <cell r="D36">
            <v>100</v>
          </cell>
        </row>
        <row r="37">
          <cell r="D37">
            <v>-100</v>
          </cell>
        </row>
        <row r="38">
          <cell r="D38">
            <v>3</v>
          </cell>
        </row>
        <row r="39">
          <cell r="D39">
            <v>0</v>
          </cell>
        </row>
        <row r="40">
          <cell r="D40">
            <v>25</v>
          </cell>
        </row>
        <row r="43">
          <cell r="C43">
            <v>-100</v>
          </cell>
          <cell r="D43">
            <v>0</v>
          </cell>
        </row>
        <row r="44">
          <cell r="C44">
            <v>100</v>
          </cell>
          <cell r="D44">
            <v>0</v>
          </cell>
        </row>
        <row r="45">
          <cell r="C45">
            <v>100</v>
          </cell>
          <cell r="D45">
            <v>3</v>
          </cell>
        </row>
        <row r="46">
          <cell r="C46">
            <v>-100</v>
          </cell>
          <cell r="D46">
            <v>3</v>
          </cell>
        </row>
        <row r="47">
          <cell r="C47">
            <v>-100</v>
          </cell>
          <cell r="D47">
            <v>0</v>
          </cell>
        </row>
        <row r="78">
          <cell r="Y78">
            <v>1.25</v>
          </cell>
        </row>
        <row r="79">
          <cell r="Y79">
            <v>-10</v>
          </cell>
        </row>
        <row r="80">
          <cell r="Y80">
            <v>0.15000000000000002</v>
          </cell>
        </row>
        <row r="81">
          <cell r="Y81">
            <v>-0.15000000000000002</v>
          </cell>
        </row>
        <row r="82">
          <cell r="Y82">
            <v>-5</v>
          </cell>
        </row>
        <row r="133">
          <cell r="D133">
            <v>100</v>
          </cell>
        </row>
        <row r="134">
          <cell r="D134">
            <v>-100</v>
          </cell>
        </row>
        <row r="135">
          <cell r="D135">
            <v>3</v>
          </cell>
        </row>
        <row r="136">
          <cell r="D136">
            <v>0</v>
          </cell>
        </row>
        <row r="137">
          <cell r="D137">
            <v>6</v>
          </cell>
        </row>
        <row r="175">
          <cell r="Y175">
            <v>1.7999999999999998</v>
          </cell>
        </row>
        <row r="176">
          <cell r="Y176">
            <v>-16.799999999999997</v>
          </cell>
        </row>
        <row r="177">
          <cell r="Y177">
            <v>0.15000000000000002</v>
          </cell>
        </row>
        <row r="178">
          <cell r="Y178">
            <v>-0.30000000000000004</v>
          </cell>
        </row>
        <row r="179">
          <cell r="Y179">
            <v>-6.6000000000000005</v>
          </cell>
        </row>
        <row r="180">
          <cell r="Y180">
            <v>-0.33</v>
          </cell>
        </row>
      </sheetData>
      <sheetData sheetId="7"/>
      <sheetData sheetId="8" refreshError="1">
        <row r="225">
          <cell r="AN225" t="str">
            <v>Calculations</v>
          </cell>
        </row>
        <row r="321">
          <cell r="BD321" t="str">
            <v>Stiff Diagram Data</v>
          </cell>
        </row>
        <row r="575">
          <cell r="CA575" t="str">
            <v>Database Update Fields</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wo-Phase Oil Viscosity"/>
      <sheetName val="Single-Phase Oil Viscosity"/>
      <sheetName val="Create Report Page"/>
      <sheetName val="Final Report Page"/>
      <sheetName val="Revision History"/>
      <sheetName val="Linked Data"/>
      <sheetName val="Solver"/>
    </sheetNames>
    <sheetDataSet>
      <sheetData sheetId="0" refreshError="1">
        <row r="2">
          <cell r="C2" t="str">
            <v>g:\pvt\addax\22012\rbv22012.xls</v>
          </cell>
        </row>
        <row r="14">
          <cell r="E14">
            <v>14.73</v>
          </cell>
        </row>
        <row r="20">
          <cell r="E20">
            <v>7.11E-3</v>
          </cell>
        </row>
        <row r="21">
          <cell r="E21">
            <v>24.608000000000001</v>
          </cell>
        </row>
        <row r="23">
          <cell r="E23">
            <v>5.4520000000000002E-3</v>
          </cell>
        </row>
        <row r="24">
          <cell r="E24">
            <v>-6.5698999999999996</v>
          </cell>
        </row>
        <row r="27">
          <cell r="E27">
            <v>1.0647</v>
          </cell>
        </row>
        <row r="28">
          <cell r="E28">
            <v>195</v>
          </cell>
        </row>
        <row r="29">
          <cell r="E29">
            <v>2954</v>
          </cell>
        </row>
        <row r="32">
          <cell r="E32">
            <v>3043</v>
          </cell>
        </row>
        <row r="35">
          <cell r="E35">
            <v>7.941610848388108</v>
          </cell>
        </row>
        <row r="39">
          <cell r="E39">
            <v>16.534201774553907</v>
          </cell>
        </row>
      </sheetData>
      <sheetData sheetId="1" refreshError="1">
        <row r="7">
          <cell r="T7">
            <v>-100</v>
          </cell>
          <cell r="U7">
            <v>0.2</v>
          </cell>
          <cell r="AC7">
            <v>0.9981291865437939</v>
          </cell>
          <cell r="AE7">
            <v>1.3880186259801004</v>
          </cell>
          <cell r="AF7">
            <v>-7.0574967391831514E-2</v>
          </cell>
          <cell r="AG7">
            <v>-0.85316559672320902</v>
          </cell>
          <cell r="AH7">
            <v>-0.10130650065013855</v>
          </cell>
          <cell r="AI7" t="str">
            <v/>
          </cell>
        </row>
        <row r="8">
          <cell r="I8">
            <v>0</v>
          </cell>
          <cell r="T8">
            <v>3100</v>
          </cell>
          <cell r="U8">
            <v>1.5</v>
          </cell>
          <cell r="AO8">
            <v>0.36</v>
          </cell>
          <cell r="AP8">
            <v>0</v>
          </cell>
        </row>
        <row r="9">
          <cell r="I9">
            <v>2953</v>
          </cell>
        </row>
        <row r="11">
          <cell r="J11">
            <v>1.9514E-2</v>
          </cell>
        </row>
        <row r="12">
          <cell r="L12">
            <v>0.25</v>
          </cell>
        </row>
        <row r="13">
          <cell r="L13">
            <v>0.5</v>
          </cell>
        </row>
        <row r="14">
          <cell r="L14">
            <v>4</v>
          </cell>
        </row>
        <row r="15">
          <cell r="L15" t="str">
            <v/>
          </cell>
        </row>
        <row r="16">
          <cell r="L16">
            <v>1E-3</v>
          </cell>
        </row>
        <row r="26">
          <cell r="C26">
            <v>2954</v>
          </cell>
          <cell r="D26">
            <v>0.43699999999999989</v>
          </cell>
          <cell r="F26">
            <v>0.36297156121492136</v>
          </cell>
        </row>
        <row r="27">
          <cell r="C27">
            <v>2400</v>
          </cell>
          <cell r="D27">
            <v>0.50661896239160031</v>
          </cell>
          <cell r="F27">
            <v>0.50786074163836936</v>
          </cell>
        </row>
        <row r="28">
          <cell r="C28">
            <v>1800</v>
          </cell>
          <cell r="D28">
            <v>0.64698282580602917</v>
          </cell>
          <cell r="F28">
            <v>0.64571309122583198</v>
          </cell>
        </row>
        <row r="29">
          <cell r="C29">
            <v>1200</v>
          </cell>
          <cell r="D29">
            <v>0.7999759146095381</v>
          </cell>
          <cell r="F29">
            <v>0.78514204051485137</v>
          </cell>
        </row>
        <row r="30">
          <cell r="C30">
            <v>600</v>
          </cell>
          <cell r="D30">
            <v>0.93425435527557166</v>
          </cell>
          <cell r="F30">
            <v>0.95596067734914969</v>
          </cell>
        </row>
        <row r="31">
          <cell r="C31">
            <v>300</v>
          </cell>
          <cell r="D31">
            <v>1.0666239212054265</v>
          </cell>
          <cell r="F31">
            <v>1.0762798481248625</v>
          </cell>
        </row>
        <row r="32">
          <cell r="C32">
            <v>100</v>
          </cell>
          <cell r="D32">
            <v>1.2199762225738038</v>
          </cell>
          <cell r="F32">
            <v>1.2007718770288047</v>
          </cell>
        </row>
        <row r="33">
          <cell r="C33">
            <v>0</v>
          </cell>
          <cell r="D33">
            <v>1.3853147000000001</v>
          </cell>
          <cell r="F33">
            <v>1.3880186259801004</v>
          </cell>
        </row>
        <row r="34">
          <cell r="C34" t="str">
            <v/>
          </cell>
          <cell r="D34" t="str">
            <v/>
          </cell>
          <cell r="F34" t="str">
            <v/>
          </cell>
        </row>
        <row r="35">
          <cell r="C35" t="str">
            <v/>
          </cell>
          <cell r="D35" t="str">
            <v/>
          </cell>
          <cell r="F35" t="str">
            <v/>
          </cell>
        </row>
        <row r="36">
          <cell r="C36" t="str">
            <v/>
          </cell>
          <cell r="D36" t="str">
            <v/>
          </cell>
          <cell r="F36" t="str">
            <v/>
          </cell>
        </row>
        <row r="37">
          <cell r="C37" t="str">
            <v/>
          </cell>
          <cell r="D37" t="str">
            <v/>
          </cell>
          <cell r="F37" t="str">
            <v/>
          </cell>
        </row>
        <row r="38">
          <cell r="C38" t="str">
            <v/>
          </cell>
          <cell r="D38" t="str">
            <v/>
          </cell>
          <cell r="F38" t="str">
            <v/>
          </cell>
        </row>
        <row r="39">
          <cell r="C39" t="str">
            <v/>
          </cell>
          <cell r="D39" t="str">
            <v/>
          </cell>
          <cell r="F39" t="str">
            <v/>
          </cell>
        </row>
        <row r="40">
          <cell r="C40" t="str">
            <v/>
          </cell>
          <cell r="D40" t="str">
            <v/>
          </cell>
          <cell r="F40" t="str">
            <v/>
          </cell>
        </row>
        <row r="41">
          <cell r="C41" t="str">
            <v/>
          </cell>
          <cell r="D41" t="str">
            <v/>
          </cell>
          <cell r="F41" t="str">
            <v/>
          </cell>
        </row>
        <row r="42">
          <cell r="C42" t="str">
            <v/>
          </cell>
          <cell r="D42" t="str">
            <v/>
          </cell>
          <cell r="F42" t="str">
            <v/>
          </cell>
        </row>
        <row r="43">
          <cell r="C43" t="str">
            <v/>
          </cell>
          <cell r="D43" t="str">
            <v/>
          </cell>
          <cell r="F43" t="str">
            <v/>
          </cell>
        </row>
        <row r="44">
          <cell r="C44" t="str">
            <v/>
          </cell>
          <cell r="D44" t="str">
            <v/>
          </cell>
          <cell r="F44" t="str">
            <v/>
          </cell>
        </row>
        <row r="45">
          <cell r="C45" t="str">
            <v/>
          </cell>
          <cell r="D45" t="str">
            <v/>
          </cell>
          <cell r="F45" t="str">
            <v/>
          </cell>
        </row>
        <row r="46">
          <cell r="C46" t="str">
            <v/>
          </cell>
          <cell r="D46" t="str">
            <v/>
          </cell>
          <cell r="F46" t="str">
            <v/>
          </cell>
        </row>
        <row r="47">
          <cell r="C47" t="str">
            <v/>
          </cell>
          <cell r="D47" t="str">
            <v/>
          </cell>
          <cell r="F47" t="str">
            <v/>
          </cell>
        </row>
        <row r="48">
          <cell r="C48" t="str">
            <v/>
          </cell>
          <cell r="D48" t="str">
            <v/>
          </cell>
          <cell r="F48" t="str">
            <v/>
          </cell>
        </row>
        <row r="49">
          <cell r="C49" t="str">
            <v/>
          </cell>
          <cell r="D49" t="str">
            <v/>
          </cell>
          <cell r="F49" t="str">
            <v/>
          </cell>
        </row>
        <row r="50">
          <cell r="C50" t="str">
            <v/>
          </cell>
          <cell r="D50" t="str">
            <v/>
          </cell>
          <cell r="F50" t="str">
            <v/>
          </cell>
        </row>
        <row r="51">
          <cell r="C51" t="str">
            <v/>
          </cell>
          <cell r="D51" t="str">
            <v/>
          </cell>
          <cell r="F51" t="str">
            <v/>
          </cell>
        </row>
        <row r="52">
          <cell r="C52" t="str">
            <v/>
          </cell>
          <cell r="D52" t="str">
            <v/>
          </cell>
          <cell r="F52" t="str">
            <v/>
          </cell>
        </row>
        <row r="53">
          <cell r="C53" t="str">
            <v/>
          </cell>
          <cell r="D53" t="str">
            <v/>
          </cell>
          <cell r="F53" t="str">
            <v/>
          </cell>
        </row>
        <row r="54">
          <cell r="C54" t="str">
            <v/>
          </cell>
          <cell r="D54" t="str">
            <v/>
          </cell>
          <cell r="F54" t="str">
            <v/>
          </cell>
        </row>
        <row r="55">
          <cell r="C55" t="str">
            <v/>
          </cell>
          <cell r="D55" t="str">
            <v/>
          </cell>
          <cell r="F55" t="str">
            <v/>
          </cell>
        </row>
        <row r="56">
          <cell r="C56" t="str">
            <v/>
          </cell>
          <cell r="D56" t="str">
            <v/>
          </cell>
          <cell r="F56" t="str">
            <v/>
          </cell>
        </row>
        <row r="57">
          <cell r="C57" t="str">
            <v/>
          </cell>
          <cell r="D57" t="str">
            <v/>
          </cell>
          <cell r="F57" t="str">
            <v/>
          </cell>
        </row>
        <row r="58">
          <cell r="C58" t="str">
            <v/>
          </cell>
          <cell r="D58" t="str">
            <v/>
          </cell>
          <cell r="F58" t="str">
            <v/>
          </cell>
        </row>
        <row r="59">
          <cell r="C59" t="str">
            <v/>
          </cell>
          <cell r="D59" t="str">
            <v/>
          </cell>
          <cell r="F59" t="str">
            <v/>
          </cell>
        </row>
        <row r="60">
          <cell r="C60" t="str">
            <v/>
          </cell>
          <cell r="D60" t="str">
            <v/>
          </cell>
          <cell r="F60" t="str">
            <v/>
          </cell>
        </row>
        <row r="61">
          <cell r="C61" t="str">
            <v/>
          </cell>
          <cell r="D61" t="str">
            <v/>
          </cell>
          <cell r="F61" t="str">
            <v/>
          </cell>
        </row>
        <row r="62">
          <cell r="C62" t="str">
            <v/>
          </cell>
          <cell r="D62" t="str">
            <v/>
          </cell>
          <cell r="F62" t="str">
            <v/>
          </cell>
        </row>
        <row r="63">
          <cell r="C63" t="str">
            <v/>
          </cell>
          <cell r="D63" t="str">
            <v/>
          </cell>
          <cell r="F63" t="str">
            <v/>
          </cell>
        </row>
        <row r="64">
          <cell r="C64" t="str">
            <v/>
          </cell>
          <cell r="D64" t="str">
            <v/>
          </cell>
          <cell r="F64" t="str">
            <v/>
          </cell>
        </row>
        <row r="65">
          <cell r="C65" t="str">
            <v/>
          </cell>
          <cell r="D65" t="str">
            <v/>
          </cell>
          <cell r="F65" t="str">
            <v/>
          </cell>
        </row>
      </sheetData>
      <sheetData sheetId="2" refreshError="1"/>
      <sheetData sheetId="3" refreshError="1">
        <row r="2">
          <cell r="F2" t="str">
            <v>Reservoir Fluid Viscosity Data at 195°F</v>
          </cell>
          <cell r="N2" t="str">
            <v>Graph of Reservoir Fluid Viscosity Data at 195°F</v>
          </cell>
        </row>
        <row r="5">
          <cell r="G5" t="str">
            <v xml:space="preserve">  Pressure</v>
          </cell>
          <cell r="I5" t="str">
            <v>Oil</v>
          </cell>
          <cell r="J5" t="str">
            <v>Calculated</v>
          </cell>
          <cell r="K5" t="str">
            <v>Oil/Gas</v>
          </cell>
        </row>
        <row r="6">
          <cell r="G6" t="str">
            <v>(psig)</v>
          </cell>
          <cell r="I6" t="str">
            <v>Viscosity</v>
          </cell>
          <cell r="J6" t="str">
            <v>Gas Viscosity</v>
          </cell>
          <cell r="K6" t="str">
            <v>Viscosity</v>
          </cell>
        </row>
        <row r="7">
          <cell r="I7" t="str">
            <v>(cp)</v>
          </cell>
          <cell r="J7" t="str">
            <v>(cp)  (1)</v>
          </cell>
          <cell r="K7" t="str">
            <v>Ratio</v>
          </cell>
        </row>
        <row r="9">
          <cell r="G9">
            <v>6000</v>
          </cell>
          <cell r="H9" t="str">
            <v/>
          </cell>
          <cell r="I9">
            <v>0.40567361908552169</v>
          </cell>
          <cell r="J9" t="str">
            <v/>
          </cell>
          <cell r="K9" t="str">
            <v/>
          </cell>
        </row>
        <row r="10">
          <cell r="G10">
            <v>5500</v>
          </cell>
          <cell r="H10" t="str">
            <v/>
          </cell>
          <cell r="I10">
            <v>0.40023950286541987</v>
          </cell>
          <cell r="J10" t="str">
            <v/>
          </cell>
          <cell r="K10" t="str">
            <v/>
          </cell>
        </row>
        <row r="11">
          <cell r="G11">
            <v>5000</v>
          </cell>
          <cell r="H11" t="str">
            <v/>
          </cell>
          <cell r="I11">
            <v>0.39474309612575675</v>
          </cell>
          <cell r="J11" t="str">
            <v/>
          </cell>
          <cell r="K11" t="str">
            <v/>
          </cell>
        </row>
        <row r="12">
          <cell r="G12">
            <v>4500</v>
          </cell>
          <cell r="H12" t="str">
            <v/>
          </cell>
          <cell r="I12">
            <v>0.38911376523560171</v>
          </cell>
          <cell r="J12" t="str">
            <v/>
          </cell>
          <cell r="K12" t="str">
            <v/>
          </cell>
        </row>
        <row r="13">
          <cell r="G13">
            <v>4000</v>
          </cell>
          <cell r="H13" t="str">
            <v/>
          </cell>
          <cell r="I13">
            <v>0.38320397484433305</v>
          </cell>
          <cell r="J13" t="str">
            <v/>
          </cell>
          <cell r="K13" t="str">
            <v/>
          </cell>
        </row>
        <row r="14">
          <cell r="G14">
            <v>3500</v>
          </cell>
          <cell r="H14" t="str">
            <v/>
          </cell>
          <cell r="I14">
            <v>0.37661283275757851</v>
          </cell>
          <cell r="J14" t="str">
            <v/>
          </cell>
          <cell r="K14" t="str">
            <v/>
          </cell>
        </row>
        <row r="15">
          <cell r="G15">
            <v>3043</v>
          </cell>
          <cell r="H15" t="str">
            <v>Reservoir pressure</v>
          </cell>
          <cell r="I15">
            <v>0.36809847785330635</v>
          </cell>
          <cell r="J15" t="str">
            <v/>
          </cell>
          <cell r="K15" t="str">
            <v/>
          </cell>
        </row>
        <row r="16">
          <cell r="G16">
            <v>2954</v>
          </cell>
          <cell r="H16" t="str">
            <v>Saturation pressure</v>
          </cell>
          <cell r="I16">
            <v>0.36297156121492136</v>
          </cell>
          <cell r="J16" t="str">
            <v/>
          </cell>
          <cell r="K16" t="str">
            <v/>
          </cell>
        </row>
        <row r="17">
          <cell r="G17">
            <v>2400</v>
          </cell>
          <cell r="H17" t="str">
            <v/>
          </cell>
          <cell r="I17">
            <v>0.50786074163836936</v>
          </cell>
          <cell r="J17">
            <v>1.930119201411061E-2</v>
          </cell>
          <cell r="K17" t="str">
            <v>26.3</v>
          </cell>
        </row>
        <row r="18">
          <cell r="G18">
            <v>1800</v>
          </cell>
          <cell r="H18" t="str">
            <v/>
          </cell>
          <cell r="I18">
            <v>0.64571309122583198</v>
          </cell>
          <cell r="J18">
            <v>1.6711966168144261E-2</v>
          </cell>
          <cell r="K18" t="str">
            <v>38.6</v>
          </cell>
        </row>
        <row r="19">
          <cell r="G19">
            <v>1200</v>
          </cell>
          <cell r="H19" t="str">
            <v/>
          </cell>
          <cell r="I19">
            <v>0.78514204051485137</v>
          </cell>
          <cell r="J19">
            <v>1.4885650849355607E-2</v>
          </cell>
          <cell r="K19" t="str">
            <v>52.7</v>
          </cell>
        </row>
        <row r="20">
          <cell r="G20">
            <v>600</v>
          </cell>
          <cell r="H20" t="str">
            <v/>
          </cell>
          <cell r="I20">
            <v>0.95596067734914969</v>
          </cell>
          <cell r="J20">
            <v>1.3428698351325272E-2</v>
          </cell>
          <cell r="K20" t="str">
            <v>71.2</v>
          </cell>
        </row>
        <row r="21">
          <cell r="G21">
            <v>300</v>
          </cell>
          <cell r="H21" t="str">
            <v/>
          </cell>
          <cell r="I21">
            <v>1.0762798481248625</v>
          </cell>
          <cell r="J21">
            <v>1.2588126621150839E-2</v>
          </cell>
          <cell r="K21" t="str">
            <v>85.5</v>
          </cell>
        </row>
        <row r="22">
          <cell r="G22">
            <v>100</v>
          </cell>
          <cell r="H22" t="str">
            <v/>
          </cell>
          <cell r="I22">
            <v>1.2007718770288047</v>
          </cell>
          <cell r="J22">
            <v>1.1232891870398947E-2</v>
          </cell>
          <cell r="K22" t="str">
            <v>106.9</v>
          </cell>
          <cell r="S22">
            <v>1</v>
          </cell>
          <cell r="T22" t="str">
            <v>cp</v>
          </cell>
          <cell r="U22">
            <v>0</v>
          </cell>
          <cell r="V22">
            <v>1</v>
          </cell>
          <cell r="W22">
            <v>3</v>
          </cell>
          <cell r="X22">
            <v>4</v>
          </cell>
        </row>
        <row r="23">
          <cell r="G23">
            <v>0</v>
          </cell>
          <cell r="H23" t="str">
            <v/>
          </cell>
          <cell r="I23">
            <v>1.3880186259801004</v>
          </cell>
          <cell r="J23" t="str">
            <v/>
          </cell>
          <cell r="K23" t="str">
            <v/>
          </cell>
          <cell r="S23">
            <v>2</v>
          </cell>
          <cell r="T23" t="str">
            <v>mPa.s</v>
          </cell>
          <cell r="U23">
            <v>0</v>
          </cell>
          <cell r="V23">
            <v>1</v>
          </cell>
          <cell r="W23">
            <v>3</v>
          </cell>
          <cell r="X23">
            <v>4</v>
          </cell>
        </row>
        <row r="24">
          <cell r="G24" t="str">
            <v/>
          </cell>
          <cell r="H24" t="str">
            <v/>
          </cell>
          <cell r="I24" t="str">
            <v/>
          </cell>
          <cell r="J24" t="str">
            <v/>
          </cell>
          <cell r="K24" t="str">
            <v/>
          </cell>
          <cell r="S24">
            <v>3</v>
          </cell>
          <cell r="T24" t="str">
            <v>Pa.s</v>
          </cell>
          <cell r="U24">
            <v>0</v>
          </cell>
          <cell r="V24">
            <v>1E-3</v>
          </cell>
          <cell r="W24">
            <v>7</v>
          </cell>
          <cell r="X24">
            <v>7</v>
          </cell>
        </row>
        <row r="25">
          <cell r="G25" t="str">
            <v/>
          </cell>
          <cell r="H25" t="str">
            <v/>
          </cell>
          <cell r="I25" t="str">
            <v/>
          </cell>
          <cell r="J25" t="str">
            <v/>
          </cell>
          <cell r="K25" t="str">
            <v/>
          </cell>
        </row>
        <row r="26">
          <cell r="G26" t="str">
            <v/>
          </cell>
          <cell r="H26" t="str">
            <v/>
          </cell>
          <cell r="I26" t="str">
            <v/>
          </cell>
          <cell r="J26" t="str">
            <v/>
          </cell>
          <cell r="K26" t="str">
            <v/>
          </cell>
        </row>
        <row r="27">
          <cell r="G27" t="str">
            <v/>
          </cell>
          <cell r="H27" t="str">
            <v/>
          </cell>
          <cell r="I27" t="str">
            <v/>
          </cell>
          <cell r="J27" t="str">
            <v/>
          </cell>
          <cell r="K27" t="str">
            <v/>
          </cell>
        </row>
        <row r="28">
          <cell r="G28" t="str">
            <v/>
          </cell>
          <cell r="H28" t="str">
            <v/>
          </cell>
          <cell r="I28" t="str">
            <v/>
          </cell>
          <cell r="J28" t="str">
            <v/>
          </cell>
          <cell r="K28" t="str">
            <v/>
          </cell>
        </row>
        <row r="29">
          <cell r="G29" t="str">
            <v/>
          </cell>
          <cell r="H29" t="str">
            <v/>
          </cell>
          <cell r="I29" t="str">
            <v/>
          </cell>
          <cell r="J29" t="str">
            <v/>
          </cell>
          <cell r="K29" t="str">
            <v/>
          </cell>
        </row>
        <row r="30">
          <cell r="G30" t="str">
            <v/>
          </cell>
          <cell r="H30" t="str">
            <v/>
          </cell>
          <cell r="I30" t="str">
            <v/>
          </cell>
          <cell r="J30" t="str">
            <v/>
          </cell>
          <cell r="K30" t="str">
            <v/>
          </cell>
        </row>
        <row r="31">
          <cell r="G31" t="str">
            <v/>
          </cell>
          <cell r="H31" t="str">
            <v/>
          </cell>
          <cell r="I31" t="str">
            <v/>
          </cell>
          <cell r="J31" t="str">
            <v/>
          </cell>
          <cell r="K31" t="str">
            <v/>
          </cell>
        </row>
        <row r="32">
          <cell r="G32" t="str">
            <v/>
          </cell>
          <cell r="H32" t="str">
            <v/>
          </cell>
          <cell r="I32" t="str">
            <v/>
          </cell>
          <cell r="J32" t="str">
            <v/>
          </cell>
          <cell r="K32" t="str">
            <v/>
          </cell>
        </row>
        <row r="33">
          <cell r="G33" t="str">
            <v/>
          </cell>
          <cell r="H33" t="str">
            <v/>
          </cell>
          <cell r="I33" t="str">
            <v/>
          </cell>
          <cell r="J33" t="str">
            <v/>
          </cell>
          <cell r="K33" t="str">
            <v/>
          </cell>
        </row>
        <row r="34">
          <cell r="G34" t="str">
            <v/>
          </cell>
          <cell r="H34" t="str">
            <v/>
          </cell>
          <cell r="I34" t="str">
            <v/>
          </cell>
          <cell r="J34" t="str">
            <v/>
          </cell>
          <cell r="K34" t="str">
            <v/>
          </cell>
        </row>
        <row r="35">
          <cell r="G35" t="str">
            <v/>
          </cell>
          <cell r="H35" t="str">
            <v/>
          </cell>
          <cell r="I35" t="str">
            <v/>
          </cell>
          <cell r="J35" t="str">
            <v/>
          </cell>
          <cell r="K35" t="str">
            <v/>
          </cell>
        </row>
        <row r="36">
          <cell r="G36" t="str">
            <v/>
          </cell>
          <cell r="H36" t="str">
            <v/>
          </cell>
          <cell r="I36" t="str">
            <v/>
          </cell>
          <cell r="J36" t="str">
            <v/>
          </cell>
          <cell r="K36" t="str">
            <v/>
          </cell>
        </row>
        <row r="37">
          <cell r="G37" t="str">
            <v/>
          </cell>
          <cell r="H37" t="str">
            <v/>
          </cell>
          <cell r="I37" t="str">
            <v/>
          </cell>
          <cell r="J37" t="str">
            <v/>
          </cell>
          <cell r="K37" t="str">
            <v/>
          </cell>
        </row>
        <row r="38">
          <cell r="G38" t="str">
            <v/>
          </cell>
          <cell r="H38" t="str">
            <v/>
          </cell>
          <cell r="I38" t="str">
            <v/>
          </cell>
          <cell r="J38" t="str">
            <v/>
          </cell>
          <cell r="K38" t="str">
            <v/>
          </cell>
        </row>
        <row r="39">
          <cell r="G39" t="str">
            <v/>
          </cell>
          <cell r="H39" t="str">
            <v/>
          </cell>
          <cell r="I39" t="str">
            <v/>
          </cell>
          <cell r="J39" t="str">
            <v/>
          </cell>
          <cell r="K39" t="str">
            <v/>
          </cell>
        </row>
        <row r="40">
          <cell r="G40" t="str">
            <v/>
          </cell>
          <cell r="H40" t="str">
            <v/>
          </cell>
          <cell r="I40" t="str">
            <v/>
          </cell>
          <cell r="J40" t="str">
            <v/>
          </cell>
          <cell r="K40" t="str">
            <v/>
          </cell>
        </row>
        <row r="41">
          <cell r="G41" t="str">
            <v/>
          </cell>
          <cell r="H41" t="str">
            <v/>
          </cell>
          <cell r="I41" t="str">
            <v/>
          </cell>
          <cell r="J41" t="str">
            <v/>
          </cell>
          <cell r="K41" t="str">
            <v/>
          </cell>
        </row>
        <row r="42">
          <cell r="G42" t="str">
            <v/>
          </cell>
          <cell r="H42" t="str">
            <v/>
          </cell>
          <cell r="I42" t="str">
            <v/>
          </cell>
          <cell r="J42" t="str">
            <v/>
          </cell>
          <cell r="K42" t="str">
            <v/>
          </cell>
        </row>
        <row r="43">
          <cell r="G43" t="str">
            <v/>
          </cell>
          <cell r="H43" t="str">
            <v/>
          </cell>
          <cell r="I43" t="str">
            <v/>
          </cell>
          <cell r="J43" t="str">
            <v/>
          </cell>
          <cell r="K43" t="str">
            <v/>
          </cell>
        </row>
        <row r="44">
          <cell r="G44" t="str">
            <v/>
          </cell>
          <cell r="H44" t="str">
            <v/>
          </cell>
          <cell r="I44" t="str">
            <v/>
          </cell>
          <cell r="J44" t="str">
            <v/>
          </cell>
          <cell r="K44" t="str">
            <v/>
          </cell>
        </row>
        <row r="45">
          <cell r="G45" t="str">
            <v/>
          </cell>
          <cell r="H45" t="str">
            <v/>
          </cell>
          <cell r="I45" t="str">
            <v/>
          </cell>
          <cell r="J45" t="str">
            <v/>
          </cell>
          <cell r="K45" t="str">
            <v/>
          </cell>
        </row>
        <row r="46">
          <cell r="G46" t="str">
            <v/>
          </cell>
          <cell r="H46" t="str">
            <v/>
          </cell>
          <cell r="I46" t="str">
            <v/>
          </cell>
          <cell r="J46" t="str">
            <v/>
          </cell>
          <cell r="K46" t="str">
            <v/>
          </cell>
        </row>
        <row r="47">
          <cell r="G47" t="str">
            <v/>
          </cell>
          <cell r="H47" t="str">
            <v/>
          </cell>
          <cell r="I47" t="str">
            <v/>
          </cell>
          <cell r="J47" t="str">
            <v/>
          </cell>
          <cell r="K47" t="str">
            <v/>
          </cell>
        </row>
        <row r="48">
          <cell r="G48" t="str">
            <v/>
          </cell>
          <cell r="H48" t="str">
            <v/>
          </cell>
          <cell r="I48" t="str">
            <v/>
          </cell>
          <cell r="J48" t="str">
            <v/>
          </cell>
          <cell r="K48" t="str">
            <v/>
          </cell>
        </row>
        <row r="57">
          <cell r="F57" t="str">
            <v>(1) Calculated using the method of Lee, Gonzales and Eakin, JPT, Aug 1966.</v>
          </cell>
        </row>
      </sheetData>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Data_Input"/>
      <sheetName val="Wellstream_Calculation"/>
      <sheetName val="Report_Page"/>
      <sheetName val="Database"/>
      <sheetName val="Revision History"/>
    </sheetNames>
    <sheetDataSet>
      <sheetData sheetId="0"/>
      <sheetData sheetId="1"/>
      <sheetData sheetId="2" refreshError="1">
        <row r="7">
          <cell r="D7">
            <v>110</v>
          </cell>
        </row>
        <row r="8">
          <cell r="D8">
            <v>95</v>
          </cell>
        </row>
        <row r="18">
          <cell r="C18">
            <v>0</v>
          </cell>
          <cell r="E18">
            <v>0</v>
          </cell>
        </row>
        <row r="80">
          <cell r="C80">
            <v>0.77913825268306314</v>
          </cell>
        </row>
        <row r="84">
          <cell r="C84">
            <v>167.85</v>
          </cell>
        </row>
        <row r="87">
          <cell r="C87">
            <v>0.79555258309498622</v>
          </cell>
        </row>
        <row r="89">
          <cell r="C89">
            <v>14.73</v>
          </cell>
        </row>
        <row r="90">
          <cell r="C90">
            <v>60</v>
          </cell>
        </row>
        <row r="91">
          <cell r="C91">
            <v>660000</v>
          </cell>
        </row>
        <row r="92">
          <cell r="C92">
            <v>899</v>
          </cell>
        </row>
        <row r="93">
          <cell r="C93">
            <v>1.147078669352809</v>
          </cell>
        </row>
        <row r="94">
          <cell r="C94">
            <v>1.0111000000000001</v>
          </cell>
        </row>
        <row r="103">
          <cell r="D103">
            <v>1.1329030251316616</v>
          </cell>
        </row>
        <row r="104">
          <cell r="D104">
            <v>1.013494588229618</v>
          </cell>
        </row>
      </sheetData>
      <sheetData sheetId="3"/>
      <sheetData sheetId="4"/>
      <sheetData sheetId="5"/>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Section Leader Page"/>
      <sheetName val="Contents"/>
      <sheetName val="A"/>
      <sheetName val="A.1"/>
      <sheetName val="B"/>
      <sheetName val="B.1"/>
      <sheetName val="C"/>
      <sheetName val="C.1"/>
      <sheetName val="D"/>
      <sheetName val="D.1"/>
      <sheetName val="E"/>
      <sheetName val="E.1"/>
      <sheetName val="F"/>
      <sheetName val="F.1"/>
      <sheetName val="G"/>
      <sheetName val="G.1"/>
      <sheetName val="H"/>
      <sheetName val="H.1"/>
      <sheetName val="B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B (2)"/>
      <sheetName val="B.1 (2)"/>
      <sheetName val="C (2)"/>
      <sheetName val="C.1 (2)"/>
      <sheetName val="D"/>
      <sheetName val="D.1"/>
      <sheetName val="Back"/>
    </sheetNames>
    <sheetDataSet>
      <sheetData sheetId="0">
        <row r="9">
          <cell r="J9">
            <v>2676</v>
          </cell>
        </row>
        <row r="10">
          <cell r="J10">
            <v>2676</v>
          </cell>
        </row>
        <row r="14">
          <cell r="J14">
            <v>14.73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Data Entry - Compositions"/>
      <sheetName val="Data Entry - Volumetrics"/>
      <sheetName val="Volumetric Graphs"/>
      <sheetName val="GG Curve Fit"/>
      <sheetName val="Z Curve Fit"/>
      <sheetName val="Compositional Graphs"/>
      <sheetName val="Create Report Page"/>
      <sheetName val="Final Report Page"/>
      <sheetName val="Properties + Constants"/>
      <sheetName val="Residual Oil Composition"/>
      <sheetName val="Database"/>
      <sheetName val="Linked Data"/>
      <sheetName val="Revision History"/>
    </sheetNames>
    <sheetDataSet>
      <sheetData sheetId="0" refreshError="1"/>
      <sheetData sheetId="1">
        <row r="7">
          <cell r="L7">
            <v>2500</v>
          </cell>
        </row>
        <row r="34">
          <cell r="BK34">
            <v>8</v>
          </cell>
        </row>
        <row r="35">
          <cell r="BT35" t="str">
            <v>U:Z</v>
          </cell>
        </row>
      </sheetData>
      <sheetData sheetId="2">
        <row r="30">
          <cell r="BC30">
            <v>1.225378944126102E-3</v>
          </cell>
        </row>
      </sheetData>
      <sheetData sheetId="3" refreshError="1"/>
      <sheetData sheetId="4" refreshError="1"/>
      <sheetData sheetId="5" refreshError="1"/>
      <sheetData sheetId="6" refreshError="1"/>
      <sheetData sheetId="7">
        <row r="50">
          <cell r="BJ50" t="str">
            <v>Notes:</v>
          </cell>
          <cell r="BS50" t="str">
            <v>Notes:</v>
          </cell>
          <cell r="CB50" t="str">
            <v>Notes:</v>
          </cell>
          <cell r="CK50" t="str">
            <v>Notes:</v>
          </cell>
        </row>
        <row r="52">
          <cell r="BJ52" t="str">
            <v xml:space="preserve">(1) Differential data corrected to surface separator conditions of :-  </v>
          </cell>
          <cell r="BS52" t="str">
            <v xml:space="preserve">(1) Differential data corrected to surface separator conditions of :-  </v>
          </cell>
          <cell r="CB52" t="str">
            <v xml:space="preserve">(1) Differential data corrected to surface separator conditions of :-  </v>
          </cell>
          <cell r="CK52" t="str">
            <v xml:space="preserve">(1) Differential data corrected to surface separator conditions of :-  </v>
          </cell>
        </row>
        <row r="54">
          <cell r="BJ54" t="str">
            <v>Stage 1</v>
          </cell>
          <cell r="BK54" t="str">
            <v>300 psig and 170°F</v>
          </cell>
          <cell r="BS54" t="str">
            <v/>
          </cell>
          <cell r="BT54" t="str">
            <v/>
          </cell>
          <cell r="CB54" t="str">
            <v/>
          </cell>
          <cell r="CC54" t="str">
            <v/>
          </cell>
          <cell r="CK54" t="str">
            <v/>
          </cell>
          <cell r="CL54" t="str">
            <v/>
          </cell>
          <cell r="DI54">
            <v>1</v>
          </cell>
        </row>
        <row r="55">
          <cell r="BJ55" t="str">
            <v>Stage 2</v>
          </cell>
          <cell r="BK55" t="str">
            <v>100 psig and 170°F</v>
          </cell>
          <cell r="BS55" t="str">
            <v/>
          </cell>
          <cell r="BT55" t="str">
            <v/>
          </cell>
          <cell r="CB55" t="str">
            <v/>
          </cell>
          <cell r="CC55" t="str">
            <v/>
          </cell>
          <cell r="CK55" t="str">
            <v/>
          </cell>
          <cell r="CL55" t="str">
            <v/>
          </cell>
        </row>
        <row r="56">
          <cell r="BJ56" t="str">
            <v>Stage 3</v>
          </cell>
          <cell r="BK56" t="str">
            <v>15 psig and 156°F</v>
          </cell>
          <cell r="BS56" t="str">
            <v/>
          </cell>
          <cell r="BT56" t="str">
            <v/>
          </cell>
          <cell r="CB56" t="str">
            <v/>
          </cell>
          <cell r="CC56" t="str">
            <v/>
          </cell>
          <cell r="CK56" t="str">
            <v/>
          </cell>
          <cell r="CL56" t="str">
            <v/>
          </cell>
        </row>
        <row r="57">
          <cell r="BJ57" t="str">
            <v>Stage 4</v>
          </cell>
          <cell r="BK57" t="str">
            <v>0 psig and 110°F</v>
          </cell>
          <cell r="BS57" t="str">
            <v/>
          </cell>
          <cell r="BT57" t="str">
            <v/>
          </cell>
          <cell r="CB57" t="str">
            <v/>
          </cell>
          <cell r="CC57" t="str">
            <v/>
          </cell>
          <cell r="CK57" t="str">
            <v/>
          </cell>
          <cell r="CL57" t="str">
            <v/>
          </cell>
          <cell r="DI57">
            <v>1</v>
          </cell>
        </row>
        <row r="58">
          <cell r="BJ58" t="str">
            <v/>
          </cell>
          <cell r="BK58" t="str">
            <v/>
          </cell>
          <cell r="BS58" t="str">
            <v/>
          </cell>
          <cell r="BT58" t="str">
            <v/>
          </cell>
          <cell r="CB58" t="str">
            <v/>
          </cell>
          <cell r="CC58" t="str">
            <v/>
          </cell>
          <cell r="CK58" t="str">
            <v/>
          </cell>
          <cell r="CL58" t="str">
            <v/>
          </cell>
        </row>
        <row r="59">
          <cell r="CL59" t="str">
            <v/>
          </cell>
        </row>
        <row r="60">
          <cell r="BJ60" t="str">
            <v xml:space="preserve">Rs  =  Rsfb - (Rsdb - Rsd) x (Bofb / Bodb) </v>
          </cell>
          <cell r="BS60" t="str">
            <v xml:space="preserve">Rs  =  Rsfb - (Rsdb - Rsd) x (Bofb / Bodb) </v>
          </cell>
          <cell r="CB60" t="str">
            <v xml:space="preserve">Rs  =  Rsfb - (Rsdb - Rsd) x (Bofb / Bodb) </v>
          </cell>
          <cell r="CK60" t="str">
            <v xml:space="preserve">Rs  =  Rsfb - (Rsdb - Rsd) x (Bofb / Bodb) </v>
          </cell>
          <cell r="DI60">
            <v>4</v>
          </cell>
        </row>
        <row r="62">
          <cell r="BJ62" t="str">
            <v xml:space="preserve">Bo  =  Bod x (Bofb/Bodb) </v>
          </cell>
          <cell r="BS62" t="str">
            <v xml:space="preserve">Bo  =  Bod x (Bofb/Bodb) </v>
          </cell>
          <cell r="BZ62">
            <v>14</v>
          </cell>
          <cell r="CB62" t="str">
            <v xml:space="preserve">Bo  =  Bod x (Bofb/Bodb) </v>
          </cell>
          <cell r="CK62" t="str">
            <v xml:space="preserve">Bo  =  Bod x (Bofb/Bodb) </v>
          </cell>
          <cell r="DI62">
            <v>1</v>
          </cell>
        </row>
        <row r="64">
          <cell r="BJ64" t="str">
            <v>(2) Volume of gas at indicated pressure and temperature per volume at 14.73 psia and 60°F.</v>
          </cell>
          <cell r="BS64" t="str">
            <v>(2) Volume of gas at indicated pressure and temperature per volume at 14.73 psia and 60°F.</v>
          </cell>
          <cell r="CB64" t="str">
            <v>(2) Volume of gas at indicated pressure and temperature per volume at 14.73 psia and 60°F.</v>
          </cell>
          <cell r="CK64" t="str">
            <v>(2) Volume of gas at indicated pressure and temperature per volume at 14.73 psia and 60°F.</v>
          </cell>
        </row>
      </sheetData>
      <sheetData sheetId="8" refreshError="1"/>
      <sheetData sheetId="9"/>
      <sheetData sheetId="10"/>
      <sheetData sheetId="11"/>
      <sheetData sheetId="12" refreshError="1"/>
      <sheetData sheetId="1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alc"/>
      <sheetName val="curve fit"/>
      <sheetName val="Solver"/>
      <sheetName val="Create Report Page"/>
      <sheetName val="Final Report Page"/>
      <sheetName val="Revision History"/>
    </sheetNames>
    <sheetDataSet>
      <sheetData sheetId="0">
        <row r="6">
          <cell r="S6">
            <v>0.89100000000000001</v>
          </cell>
        </row>
        <row r="7">
          <cell r="Q7" t="str">
            <v>x</v>
          </cell>
          <cell r="Z7">
            <v>7000</v>
          </cell>
          <cell r="AA7">
            <v>0.307</v>
          </cell>
          <cell r="AH7">
            <v>2947</v>
          </cell>
          <cell r="AI7">
            <v>0.29617046535936853</v>
          </cell>
          <cell r="AV7">
            <v>4.0424376560897257E-2</v>
          </cell>
        </row>
        <row r="8">
          <cell r="S8">
            <v>0.47299999999999998</v>
          </cell>
          <cell r="Z8">
            <v>6500</v>
          </cell>
          <cell r="AA8">
            <v>0.29799999999999999</v>
          </cell>
          <cell r="AH8">
            <v>2500</v>
          </cell>
          <cell r="AI8">
            <v>0.28332820334894454</v>
          </cell>
        </row>
        <row r="9">
          <cell r="Q9" t="str">
            <v>x</v>
          </cell>
          <cell r="Z9">
            <v>6000</v>
          </cell>
          <cell r="AA9">
            <v>0.28899999999999998</v>
          </cell>
          <cell r="AH9">
            <v>2100</v>
          </cell>
          <cell r="AI9">
            <v>0.30585198160568894</v>
          </cell>
        </row>
        <row r="10">
          <cell r="S10" t="str">
            <v/>
          </cell>
          <cell r="Z10">
            <v>5640</v>
          </cell>
          <cell r="AA10">
            <v>0.28199999999999997</v>
          </cell>
          <cell r="AH10">
            <v>1700</v>
          </cell>
          <cell r="AI10">
            <v>0.33664985820453419</v>
          </cell>
        </row>
        <row r="11">
          <cell r="Z11">
            <v>5500</v>
          </cell>
          <cell r="AA11">
            <v>0.28000000000000003</v>
          </cell>
          <cell r="AH11">
            <v>1300</v>
          </cell>
          <cell r="AI11">
            <v>0.39578041896692778</v>
          </cell>
        </row>
        <row r="12">
          <cell r="H12">
            <v>176.18</v>
          </cell>
          <cell r="S12" t="str">
            <v/>
          </cell>
          <cell r="Z12">
            <v>5000</v>
          </cell>
          <cell r="AA12">
            <v>0.27100000000000002</v>
          </cell>
          <cell r="AH12">
            <v>900</v>
          </cell>
          <cell r="AI12">
            <v>0.45272941463804356</v>
          </cell>
        </row>
        <row r="13">
          <cell r="Z13">
            <v>4500</v>
          </cell>
          <cell r="AA13">
            <v>0.26100000000000001</v>
          </cell>
          <cell r="AH13">
            <v>500</v>
          </cell>
          <cell r="AI13">
            <v>0.53762683458815186</v>
          </cell>
        </row>
        <row r="14">
          <cell r="Z14">
            <v>4000</v>
          </cell>
          <cell r="AA14">
            <v>0.252</v>
          </cell>
          <cell r="AH14" t="str">
            <v/>
          </cell>
          <cell r="AI14" t="str">
            <v/>
          </cell>
          <cell r="CH14">
            <v>6</v>
          </cell>
        </row>
        <row r="15">
          <cell r="Z15">
            <v>3500</v>
          </cell>
          <cell r="AA15">
            <v>0.24199999999999999</v>
          </cell>
          <cell r="AH15" t="str">
            <v/>
          </cell>
          <cell r="AI15" t="str">
            <v/>
          </cell>
        </row>
        <row r="16">
          <cell r="Z16">
            <v>3000</v>
          </cell>
          <cell r="AA16">
            <v>0.23200000000000001</v>
          </cell>
          <cell r="AH16" t="str">
            <v/>
          </cell>
          <cell r="AI16" t="str">
            <v/>
          </cell>
        </row>
        <row r="17">
          <cell r="Z17">
            <v>2868.5</v>
          </cell>
          <cell r="AA17">
            <v>0.22900000000000001</v>
          </cell>
          <cell r="AH17" t="str">
            <v/>
          </cell>
          <cell r="AI17" t="str">
            <v/>
          </cell>
        </row>
        <row r="18">
          <cell r="Z18">
            <v>2500</v>
          </cell>
          <cell r="AA18">
            <v>0.25900000000000001</v>
          </cell>
          <cell r="AH18">
            <v>0</v>
          </cell>
          <cell r="AI18">
            <v>0.90696485564888185</v>
          </cell>
        </row>
        <row r="19">
          <cell r="Z19">
            <v>2100</v>
          </cell>
          <cell r="AA19">
            <v>0.29699999999999999</v>
          </cell>
        </row>
        <row r="20">
          <cell r="Z20">
            <v>1700</v>
          </cell>
          <cell r="AA20">
            <v>0.34100000000000003</v>
          </cell>
          <cell r="AG20">
            <v>0.89100000000000001</v>
          </cell>
          <cell r="AH20">
            <v>0.47299999999999998</v>
          </cell>
          <cell r="AI20" t="str">
            <v/>
          </cell>
          <cell r="AJ20" t="str">
            <v/>
          </cell>
          <cell r="AK20">
            <v>0.90689459527784821</v>
          </cell>
          <cell r="AL20">
            <v>3.0785039496588636E-4</v>
          </cell>
          <cell r="AM20">
            <v>-2.3562484087237275E-2</v>
          </cell>
          <cell r="AN20" t="str">
            <v/>
          </cell>
          <cell r="AO20" t="str">
            <v/>
          </cell>
        </row>
        <row r="21">
          <cell r="Q21">
            <v>394</v>
          </cell>
          <cell r="Z21">
            <v>1300</v>
          </cell>
          <cell r="AA21">
            <v>0.39600000000000002</v>
          </cell>
        </row>
        <row r="22">
          <cell r="Q22">
            <v>3.052E-3</v>
          </cell>
          <cell r="Z22">
            <v>900</v>
          </cell>
          <cell r="AA22">
            <v>0.46500000000000002</v>
          </cell>
        </row>
        <row r="23">
          <cell r="Q23">
            <v>0.80430000000000001</v>
          </cell>
          <cell r="Z23">
            <v>500</v>
          </cell>
          <cell r="AA23">
            <v>0.52900000000000003</v>
          </cell>
          <cell r="BA23">
            <v>0.95231309843132594</v>
          </cell>
          <cell r="BC23">
            <v>0.21754999999999999</v>
          </cell>
        </row>
        <row r="24">
          <cell r="Z24">
            <v>0</v>
          </cell>
          <cell r="AA24">
            <v>0.88800000000000001</v>
          </cell>
          <cell r="BA24">
            <v>7000</v>
          </cell>
          <cell r="BC24">
            <v>0</v>
          </cell>
        </row>
        <row r="29">
          <cell r="BA29" t="str">
            <v>7700.000</v>
          </cell>
          <cell r="BB29" t="str">
            <v>0.444</v>
          </cell>
        </row>
        <row r="30">
          <cell r="V30">
            <v>1.8129999999999999</v>
          </cell>
          <cell r="BA30" t="str">
            <v>2917.530</v>
          </cell>
          <cell r="BB30" t="str">
            <v>0.293</v>
          </cell>
        </row>
        <row r="31">
          <cell r="E31">
            <v>2947</v>
          </cell>
          <cell r="BJ31" t="str">
            <v>(psig)</v>
          </cell>
        </row>
        <row r="32">
          <cell r="V32" t="str">
            <v/>
          </cell>
          <cell r="AP32">
            <v>7000</v>
          </cell>
          <cell r="AQ32">
            <v>0.40357840572651399</v>
          </cell>
          <cell r="BI32">
            <v>5640</v>
          </cell>
        </row>
        <row r="33">
          <cell r="AP33">
            <v>6500</v>
          </cell>
          <cell r="AQ33">
            <v>0.3876673357670643</v>
          </cell>
          <cell r="BI33">
            <v>7000</v>
          </cell>
        </row>
        <row r="34">
          <cell r="V34" t="str">
            <v/>
          </cell>
          <cell r="AP34">
            <v>6000</v>
          </cell>
          <cell r="AQ34">
            <v>0.37135126340371627</v>
          </cell>
          <cell r="BI34">
            <v>6500</v>
          </cell>
        </row>
        <row r="35">
          <cell r="C35">
            <v>7000</v>
          </cell>
          <cell r="D35">
            <v>0.34699999999999998</v>
          </cell>
          <cell r="E35">
            <v>0.34499999999999997</v>
          </cell>
          <cell r="F35">
            <v>0.34399999999999997</v>
          </cell>
          <cell r="G35">
            <v>0.34499999999999997</v>
          </cell>
          <cell r="H35">
            <v>0.34599999999999997</v>
          </cell>
          <cell r="AP35">
            <v>5640</v>
          </cell>
          <cell r="AQ35">
            <v>0.36072916551634815</v>
          </cell>
          <cell r="BI35">
            <v>6000</v>
          </cell>
        </row>
        <row r="36">
          <cell r="C36">
            <v>6500</v>
          </cell>
          <cell r="D36">
            <v>0.33500000000000002</v>
          </cell>
          <cell r="E36">
            <v>0.33500000000000002</v>
          </cell>
          <cell r="F36">
            <v>0.33500000000000002</v>
          </cell>
          <cell r="G36">
            <v>0.33600000000000002</v>
          </cell>
          <cell r="H36">
            <v>0.33600000000000002</v>
          </cell>
          <cell r="V36" t="str">
            <v/>
          </cell>
          <cell r="AP36">
            <v>5500</v>
          </cell>
          <cell r="AQ36">
            <v>0.35487597001267596</v>
          </cell>
          <cell r="BI36">
            <v>5640</v>
          </cell>
        </row>
        <row r="37">
          <cell r="C37">
            <v>6000</v>
          </cell>
          <cell r="D37">
            <v>0.32500000000000001</v>
          </cell>
          <cell r="E37">
            <v>0.32500000000000001</v>
          </cell>
          <cell r="F37">
            <v>0.32500000000000001</v>
          </cell>
          <cell r="G37">
            <v>0.32400000000000001</v>
          </cell>
          <cell r="H37">
            <v>0.32500000000000001</v>
          </cell>
          <cell r="AP37">
            <v>5000</v>
          </cell>
          <cell r="AQ37">
            <v>0.34093789964388616</v>
          </cell>
          <cell r="BI37">
            <v>5500</v>
          </cell>
        </row>
        <row r="38">
          <cell r="C38">
            <v>5640</v>
          </cell>
          <cell r="D38">
            <v>0.318</v>
          </cell>
          <cell r="E38">
            <v>0.316</v>
          </cell>
          <cell r="F38">
            <v>0.318</v>
          </cell>
          <cell r="G38">
            <v>0.31900000000000001</v>
          </cell>
          <cell r="H38">
            <v>0.31900000000000001</v>
          </cell>
          <cell r="AP38">
            <v>4500</v>
          </cell>
          <cell r="AQ38">
            <v>0.32946056273546209</v>
          </cell>
          <cell r="BI38">
            <v>5000</v>
          </cell>
        </row>
        <row r="39">
          <cell r="C39">
            <v>5500</v>
          </cell>
          <cell r="D39">
            <v>0.314</v>
          </cell>
          <cell r="E39">
            <v>0.314</v>
          </cell>
          <cell r="F39">
            <v>0.313</v>
          </cell>
          <cell r="G39">
            <v>0.314</v>
          </cell>
          <cell r="H39">
            <v>0.314</v>
          </cell>
          <cell r="AP39">
            <v>4000</v>
          </cell>
          <cell r="AQ39">
            <v>0.31708607169895647</v>
          </cell>
          <cell r="BI39">
            <v>4500</v>
          </cell>
        </row>
        <row r="40">
          <cell r="C40">
            <v>5000</v>
          </cell>
          <cell r="D40">
            <v>0.30499999999999999</v>
          </cell>
          <cell r="E40">
            <v>0.30399999999999999</v>
          </cell>
          <cell r="F40">
            <v>0.30499999999999999</v>
          </cell>
          <cell r="G40">
            <v>0.30499999999999999</v>
          </cell>
          <cell r="H40">
            <v>0.30499999999999999</v>
          </cell>
          <cell r="AP40">
            <v>3500</v>
          </cell>
          <cell r="AQ40">
            <v>0.30687854717137281</v>
          </cell>
          <cell r="BI40">
            <v>4000</v>
          </cell>
        </row>
        <row r="41">
          <cell r="C41">
            <v>4500</v>
          </cell>
          <cell r="D41">
            <v>0.29799999999999999</v>
          </cell>
          <cell r="E41">
            <v>0.29799999999999999</v>
          </cell>
          <cell r="F41">
            <v>0.29799999999999999</v>
          </cell>
          <cell r="G41">
            <v>0.29699999999999999</v>
          </cell>
          <cell r="H41">
            <v>0.29799999999999999</v>
          </cell>
          <cell r="AP41">
            <v>3300</v>
          </cell>
          <cell r="AQ41">
            <v>0.30249959327443732</v>
          </cell>
          <cell r="BI41">
            <v>3500</v>
          </cell>
        </row>
        <row r="42">
          <cell r="C42">
            <v>4000</v>
          </cell>
          <cell r="D42">
            <v>0.28899999999999998</v>
          </cell>
          <cell r="E42">
            <v>0.28999999999999998</v>
          </cell>
          <cell r="F42">
            <v>0.28999999999999998</v>
          </cell>
          <cell r="G42">
            <v>0.28999999999999998</v>
          </cell>
          <cell r="H42">
            <v>0.28999999999999998</v>
          </cell>
          <cell r="BI42">
            <v>3300</v>
          </cell>
        </row>
        <row r="43">
          <cell r="C43">
            <v>3500</v>
          </cell>
          <cell r="D43">
            <v>0.28399999999999997</v>
          </cell>
          <cell r="E43">
            <v>0.28399999999999997</v>
          </cell>
          <cell r="F43">
            <v>0.28199999999999997</v>
          </cell>
          <cell r="G43">
            <v>0.28399999999999997</v>
          </cell>
          <cell r="H43">
            <v>0.28399999999999997</v>
          </cell>
          <cell r="BI43">
            <v>2947</v>
          </cell>
        </row>
        <row r="44">
          <cell r="C44">
            <v>3300</v>
          </cell>
          <cell r="D44">
            <v>0.28100000000000003</v>
          </cell>
          <cell r="E44">
            <v>0.28000000000000003</v>
          </cell>
          <cell r="F44">
            <v>0.28100000000000003</v>
          </cell>
          <cell r="G44">
            <v>0.28100000000000003</v>
          </cell>
          <cell r="H44">
            <v>0.28100000000000003</v>
          </cell>
          <cell r="AG44">
            <v>1.8129999999999999</v>
          </cell>
          <cell r="AH44" t="str">
            <v/>
          </cell>
          <cell r="AI44" t="str">
            <v/>
          </cell>
          <cell r="AJ44" t="str">
            <v/>
          </cell>
          <cell r="AK44">
            <v>0.26775024887737653</v>
          </cell>
          <cell r="AL44">
            <v>1.4576095176114129E-8</v>
          </cell>
          <cell r="AM44" t="str">
            <v/>
          </cell>
          <cell r="AN44" t="str">
            <v/>
          </cell>
          <cell r="AO44" t="str">
            <v/>
          </cell>
          <cell r="BI44">
            <v>2500</v>
          </cell>
        </row>
        <row r="45">
          <cell r="BI45">
            <v>2100</v>
          </cell>
        </row>
        <row r="46">
          <cell r="BI46">
            <v>1700</v>
          </cell>
        </row>
        <row r="47">
          <cell r="BI47">
            <v>1300</v>
          </cell>
        </row>
        <row r="48">
          <cell r="BI48">
            <v>900</v>
          </cell>
        </row>
        <row r="49">
          <cell r="BI49">
            <v>500</v>
          </cell>
        </row>
        <row r="50">
          <cell r="BA50" t="str">
            <v>3850.000</v>
          </cell>
          <cell r="BB50" t="str">
            <v>0.342</v>
          </cell>
          <cell r="BI50" t="str">
            <v/>
          </cell>
        </row>
        <row r="51">
          <cell r="V51">
            <v>1.5129999999999999</v>
          </cell>
          <cell r="BA51" t="str">
            <v>2475.000</v>
          </cell>
          <cell r="BB51" t="str">
            <v>0.280</v>
          </cell>
          <cell r="BI51" t="str">
            <v/>
          </cell>
        </row>
        <row r="52">
          <cell r="E52">
            <v>2500</v>
          </cell>
          <cell r="BI52" t="str">
            <v/>
          </cell>
        </row>
        <row r="53">
          <cell r="V53" t="str">
            <v/>
          </cell>
          <cell r="AP53">
            <v>3500</v>
          </cell>
          <cell r="AQ53">
            <v>0.31120687646857131</v>
          </cell>
          <cell r="BI53" t="str">
            <v/>
          </cell>
        </row>
        <row r="54">
          <cell r="AP54">
            <v>3300</v>
          </cell>
          <cell r="AQ54">
            <v>0.30551597098515099</v>
          </cell>
          <cell r="BI54">
            <v>0</v>
          </cell>
        </row>
        <row r="55">
          <cell r="V55" t="str">
            <v/>
          </cell>
          <cell r="AP55">
            <v>3100</v>
          </cell>
          <cell r="AQ55">
            <v>0.30051089035445644</v>
          </cell>
        </row>
        <row r="56">
          <cell r="C56">
            <v>3500</v>
          </cell>
          <cell r="D56">
            <v>0.28799999999999998</v>
          </cell>
          <cell r="E56">
            <v>0.28799999999999998</v>
          </cell>
          <cell r="F56">
            <v>0.28699999999999998</v>
          </cell>
          <cell r="G56">
            <v>0.28799999999999998</v>
          </cell>
          <cell r="H56">
            <v>0.28699999999999998</v>
          </cell>
          <cell r="AP56">
            <v>2900</v>
          </cell>
          <cell r="AQ56">
            <v>0.29554223782420552</v>
          </cell>
        </row>
        <row r="57">
          <cell r="C57">
            <v>3300</v>
          </cell>
          <cell r="D57">
            <v>0.28399999999999997</v>
          </cell>
          <cell r="E57">
            <v>0.28399999999999997</v>
          </cell>
          <cell r="F57">
            <v>0.28299999999999997</v>
          </cell>
          <cell r="G57">
            <v>0.28399999999999997</v>
          </cell>
          <cell r="H57">
            <v>0.28299999999999997</v>
          </cell>
          <cell r="V57" t="str">
            <v/>
          </cell>
          <cell r="AP57">
            <v>2700</v>
          </cell>
          <cell r="AQ57">
            <v>0.2872084340609134</v>
          </cell>
        </row>
        <row r="58">
          <cell r="C58">
            <v>3100</v>
          </cell>
          <cell r="D58">
            <v>0.28100000000000003</v>
          </cell>
          <cell r="E58">
            <v>0.28000000000000003</v>
          </cell>
          <cell r="F58">
            <v>0.27900000000000003</v>
          </cell>
          <cell r="G58">
            <v>0.28000000000000003</v>
          </cell>
          <cell r="H58">
            <v>0.28100000000000003</v>
          </cell>
          <cell r="AP58" t="str">
            <v/>
          </cell>
          <cell r="AQ58" t="str">
            <v/>
          </cell>
        </row>
        <row r="59">
          <cell r="C59">
            <v>2900</v>
          </cell>
          <cell r="D59">
            <v>0.27700000000000002</v>
          </cell>
          <cell r="E59">
            <v>0.27700000000000002</v>
          </cell>
          <cell r="F59">
            <v>0.27600000000000002</v>
          </cell>
          <cell r="G59">
            <v>0.27700000000000002</v>
          </cell>
          <cell r="H59">
            <v>0.27700000000000002</v>
          </cell>
          <cell r="AP59" t="str">
            <v/>
          </cell>
          <cell r="AQ59" t="str">
            <v/>
          </cell>
        </row>
        <row r="60">
          <cell r="C60">
            <v>2700</v>
          </cell>
          <cell r="D60">
            <v>0.27100000000000002</v>
          </cell>
          <cell r="E60">
            <v>0.27</v>
          </cell>
          <cell r="F60">
            <v>0.27</v>
          </cell>
          <cell r="G60">
            <v>0.27</v>
          </cell>
          <cell r="H60">
            <v>0.27</v>
          </cell>
          <cell r="AP60" t="str">
            <v/>
          </cell>
          <cell r="AQ60" t="str">
            <v/>
          </cell>
        </row>
        <row r="61">
          <cell r="AP61" t="str">
            <v/>
          </cell>
          <cell r="AQ61" t="str">
            <v/>
          </cell>
        </row>
        <row r="62">
          <cell r="AP62" t="str">
            <v/>
          </cell>
          <cell r="AQ62" t="str">
            <v/>
          </cell>
        </row>
        <row r="65">
          <cell r="AG65">
            <v>1.5129999999999999</v>
          </cell>
          <cell r="AH65" t="str">
            <v/>
          </cell>
          <cell r="AI65" t="str">
            <v/>
          </cell>
          <cell r="AJ65" t="str">
            <v/>
          </cell>
          <cell r="AK65">
            <v>0.24049460013900126</v>
          </cell>
          <cell r="AL65">
            <v>3.0952902245843206E-7</v>
          </cell>
          <cell r="AM65" t="str">
            <v/>
          </cell>
          <cell r="AN65" t="str">
            <v/>
          </cell>
          <cell r="AO65" t="str">
            <v/>
          </cell>
        </row>
        <row r="71">
          <cell r="BA71" t="str">
            <v>3410.000</v>
          </cell>
          <cell r="BB71" t="str">
            <v>0.385</v>
          </cell>
        </row>
        <row r="72">
          <cell r="V72">
            <v>2.62</v>
          </cell>
          <cell r="BA72" t="str">
            <v>2079.000</v>
          </cell>
          <cell r="BB72" t="str">
            <v>0.303</v>
          </cell>
        </row>
        <row r="73">
          <cell r="E73">
            <v>2100</v>
          </cell>
        </row>
        <row r="74">
          <cell r="V74" t="str">
            <v/>
          </cell>
          <cell r="AP74">
            <v>3100</v>
          </cell>
          <cell r="AQ74">
            <v>0.35005979518806046</v>
          </cell>
        </row>
        <row r="75">
          <cell r="AP75">
            <v>2900</v>
          </cell>
          <cell r="AQ75">
            <v>0.3376100274566971</v>
          </cell>
        </row>
        <row r="76">
          <cell r="V76" t="str">
            <v/>
          </cell>
          <cell r="AP76">
            <v>2700</v>
          </cell>
          <cell r="AQ76">
            <v>0.33036410550011797</v>
          </cell>
        </row>
        <row r="77">
          <cell r="C77">
            <v>3100</v>
          </cell>
          <cell r="D77">
            <v>0.32800000000000001</v>
          </cell>
          <cell r="E77">
            <v>0.32800000000000001</v>
          </cell>
          <cell r="F77">
            <v>0.32600000000000001</v>
          </cell>
          <cell r="G77">
            <v>0.32500000000000001</v>
          </cell>
          <cell r="H77">
            <v>0.32500000000000001</v>
          </cell>
          <cell r="AP77">
            <v>2500</v>
          </cell>
          <cell r="AQ77">
            <v>0.31936434520795892</v>
          </cell>
        </row>
        <row r="78">
          <cell r="C78">
            <v>2900</v>
          </cell>
          <cell r="D78">
            <v>0.316</v>
          </cell>
          <cell r="E78">
            <v>0.316</v>
          </cell>
          <cell r="F78">
            <v>0.316</v>
          </cell>
          <cell r="G78">
            <v>0.316</v>
          </cell>
          <cell r="H78">
            <v>0.317</v>
          </cell>
          <cell r="V78" t="str">
            <v/>
          </cell>
          <cell r="AP78">
            <v>2300</v>
          </cell>
          <cell r="AQ78">
            <v>0.31266797793015583</v>
          </cell>
        </row>
        <row r="79">
          <cell r="C79">
            <v>2700</v>
          </cell>
          <cell r="D79">
            <v>0.311</v>
          </cell>
          <cell r="E79">
            <v>0.311</v>
          </cell>
          <cell r="F79">
            <v>0.31</v>
          </cell>
          <cell r="G79">
            <v>0.311</v>
          </cell>
          <cell r="H79">
            <v>0.311</v>
          </cell>
          <cell r="AP79" t="str">
            <v/>
          </cell>
          <cell r="AQ79" t="str">
            <v/>
          </cell>
        </row>
        <row r="80">
          <cell r="C80">
            <v>2500</v>
          </cell>
          <cell r="D80">
            <v>0.30199999999999999</v>
          </cell>
          <cell r="E80">
            <v>0.30199999999999999</v>
          </cell>
          <cell r="F80">
            <v>0.30099999999999999</v>
          </cell>
          <cell r="G80">
            <v>0.30199999999999999</v>
          </cell>
          <cell r="H80">
            <v>0.30199999999999999</v>
          </cell>
          <cell r="AP80" t="str">
            <v/>
          </cell>
          <cell r="AQ80" t="str">
            <v/>
          </cell>
        </row>
        <row r="81">
          <cell r="C81">
            <v>2300</v>
          </cell>
          <cell r="D81">
            <v>0.29699999999999999</v>
          </cell>
          <cell r="E81">
            <v>0.29699999999999999</v>
          </cell>
          <cell r="F81">
            <v>0.29599999999999999</v>
          </cell>
          <cell r="G81">
            <v>0.29699999999999999</v>
          </cell>
          <cell r="H81">
            <v>0.29699999999999999</v>
          </cell>
          <cell r="AP81" t="str">
            <v/>
          </cell>
          <cell r="AQ81" t="str">
            <v/>
          </cell>
        </row>
        <row r="82">
          <cell r="AP82" t="str">
            <v/>
          </cell>
          <cell r="AQ82" t="str">
            <v/>
          </cell>
        </row>
        <row r="83">
          <cell r="AP83" t="str">
            <v/>
          </cell>
          <cell r="AQ83" t="str">
            <v/>
          </cell>
        </row>
        <row r="86">
          <cell r="AG86">
            <v>2.62</v>
          </cell>
          <cell r="AH86" t="str">
            <v/>
          </cell>
          <cell r="AI86" t="str">
            <v/>
          </cell>
          <cell r="AJ86" t="str">
            <v/>
          </cell>
          <cell r="AK86">
            <v>0.28111575238083153</v>
          </cell>
          <cell r="AL86">
            <v>4.8878620976480782E-11</v>
          </cell>
          <cell r="AM86" t="str">
            <v/>
          </cell>
          <cell r="AN86" t="str">
            <v/>
          </cell>
          <cell r="AO86" t="str">
            <v/>
          </cell>
        </row>
        <row r="92">
          <cell r="BA92" t="str">
            <v>2970.000</v>
          </cell>
          <cell r="BB92" t="str">
            <v>0.411</v>
          </cell>
        </row>
        <row r="93">
          <cell r="V93">
            <v>2.1429999999999998</v>
          </cell>
          <cell r="BA93" t="str">
            <v>1683.000</v>
          </cell>
          <cell r="BB93" t="str">
            <v>0.333</v>
          </cell>
        </row>
        <row r="94">
          <cell r="E94">
            <v>1700</v>
          </cell>
        </row>
        <row r="95">
          <cell r="V95" t="str">
            <v/>
          </cell>
          <cell r="AP95">
            <v>2700</v>
          </cell>
          <cell r="AQ95">
            <v>0.37394495596828031</v>
          </cell>
        </row>
        <row r="96">
          <cell r="AP96">
            <v>2500</v>
          </cell>
          <cell r="AQ96">
            <v>0.36402032720854161</v>
          </cell>
        </row>
        <row r="97">
          <cell r="V97" t="str">
            <v/>
          </cell>
          <cell r="AP97">
            <v>2300</v>
          </cell>
          <cell r="AQ97">
            <v>0.35670275379767785</v>
          </cell>
        </row>
        <row r="98">
          <cell r="C98">
            <v>2700</v>
          </cell>
          <cell r="D98">
            <v>0.35199999999999998</v>
          </cell>
          <cell r="E98">
            <v>0.35199999999999998</v>
          </cell>
          <cell r="F98">
            <v>0.35099999999999998</v>
          </cell>
          <cell r="G98">
            <v>0.35199999999999998</v>
          </cell>
          <cell r="H98">
            <v>0.35199999999999998</v>
          </cell>
          <cell r="AP98">
            <v>2100</v>
          </cell>
          <cell r="AQ98">
            <v>0.34965067921065401</v>
          </cell>
        </row>
        <row r="99">
          <cell r="C99">
            <v>2500</v>
          </cell>
          <cell r="D99">
            <v>0.34399999999999997</v>
          </cell>
          <cell r="E99">
            <v>0.34399999999999997</v>
          </cell>
          <cell r="F99">
            <v>0.34300000000000003</v>
          </cell>
          <cell r="G99">
            <v>0.34499999999999997</v>
          </cell>
          <cell r="H99">
            <v>0.34399999999999997</v>
          </cell>
          <cell r="V99" t="str">
            <v/>
          </cell>
          <cell r="AP99">
            <v>1900</v>
          </cell>
          <cell r="AQ99">
            <v>0.34223462767193635</v>
          </cell>
        </row>
        <row r="100">
          <cell r="C100">
            <v>2300</v>
          </cell>
          <cell r="D100">
            <v>0.33900000000000002</v>
          </cell>
          <cell r="E100">
            <v>0.33900000000000002</v>
          </cell>
          <cell r="F100">
            <v>0.33800000000000002</v>
          </cell>
          <cell r="G100">
            <v>0.33900000000000002</v>
          </cell>
          <cell r="H100">
            <v>0.33800000000000002</v>
          </cell>
          <cell r="AP100" t="str">
            <v/>
          </cell>
          <cell r="AQ100" t="str">
            <v/>
          </cell>
        </row>
        <row r="101">
          <cell r="C101">
            <v>2100</v>
          </cell>
          <cell r="D101">
            <v>0.33300000000000002</v>
          </cell>
          <cell r="E101">
            <v>0.33300000000000002</v>
          </cell>
          <cell r="F101">
            <v>0.33400000000000002</v>
          </cell>
          <cell r="G101">
            <v>0.33300000000000002</v>
          </cell>
          <cell r="H101">
            <v>0.33400000000000002</v>
          </cell>
          <cell r="AP101" t="str">
            <v/>
          </cell>
          <cell r="AQ101" t="str">
            <v/>
          </cell>
        </row>
        <row r="102">
          <cell r="C102">
            <v>1900</v>
          </cell>
          <cell r="D102">
            <v>0.32800000000000001</v>
          </cell>
          <cell r="E102">
            <v>0.32800000000000001</v>
          </cell>
          <cell r="F102">
            <v>0.32700000000000001</v>
          </cell>
          <cell r="G102">
            <v>0.32800000000000001</v>
          </cell>
          <cell r="H102">
            <v>0.32800000000000001</v>
          </cell>
          <cell r="AP102" t="str">
            <v/>
          </cell>
          <cell r="AQ102" t="str">
            <v/>
          </cell>
        </row>
        <row r="103">
          <cell r="AP103" t="str">
            <v/>
          </cell>
          <cell r="AQ103" t="str">
            <v/>
          </cell>
        </row>
        <row r="104">
          <cell r="AP104" t="str">
            <v/>
          </cell>
          <cell r="AQ104" t="str">
            <v/>
          </cell>
        </row>
        <row r="107">
          <cell r="AG107">
            <v>2.1429999999999998</v>
          </cell>
          <cell r="AH107" t="str">
            <v/>
          </cell>
          <cell r="AI107" t="str">
            <v/>
          </cell>
          <cell r="AJ107" t="str">
            <v/>
          </cell>
          <cell r="AK107">
            <v>0.31482579984056447</v>
          </cell>
          <cell r="AL107">
            <v>2.6066545278388012E-9</v>
          </cell>
          <cell r="AM107" t="str">
            <v/>
          </cell>
          <cell r="AN107" t="str">
            <v/>
          </cell>
          <cell r="AO107" t="str">
            <v/>
          </cell>
        </row>
        <row r="113">
          <cell r="BA113" t="str">
            <v>2530.000</v>
          </cell>
          <cell r="BB113" t="str">
            <v>0.464</v>
          </cell>
        </row>
        <row r="114">
          <cell r="V114">
            <v>4.7329999999999997</v>
          </cell>
          <cell r="BA114" t="str">
            <v>1287.000</v>
          </cell>
          <cell r="BB114" t="str">
            <v>0.389</v>
          </cell>
        </row>
        <row r="115">
          <cell r="E115">
            <v>1300</v>
          </cell>
        </row>
        <row r="116">
          <cell r="V116" t="str">
            <v/>
          </cell>
          <cell r="AP116">
            <v>2300</v>
          </cell>
          <cell r="AQ116">
            <v>0.42159610770771022</v>
          </cell>
        </row>
        <row r="117">
          <cell r="AP117">
            <v>2100</v>
          </cell>
          <cell r="AQ117">
            <v>0.41152647427192746</v>
          </cell>
        </row>
        <row r="118">
          <cell r="V118" t="str">
            <v/>
          </cell>
          <cell r="AP118">
            <v>1900</v>
          </cell>
          <cell r="AQ118">
            <v>0.40550314029219053</v>
          </cell>
        </row>
        <row r="119">
          <cell r="C119">
            <v>2300</v>
          </cell>
          <cell r="D119">
            <v>0.40100000000000002</v>
          </cell>
          <cell r="E119">
            <v>0.4</v>
          </cell>
          <cell r="F119">
            <v>0.4</v>
          </cell>
          <cell r="G119">
            <v>0.4</v>
          </cell>
          <cell r="H119">
            <v>0.4</v>
          </cell>
          <cell r="AP119">
            <v>1700</v>
          </cell>
          <cell r="AQ119">
            <v>0.40035424419536603</v>
          </cell>
        </row>
        <row r="120">
          <cell r="C120">
            <v>2100</v>
          </cell>
          <cell r="D120">
            <v>0.39200000000000002</v>
          </cell>
          <cell r="E120">
            <v>0.39300000000000002</v>
          </cell>
          <cell r="F120">
            <v>0.39200000000000002</v>
          </cell>
          <cell r="G120">
            <v>0.39200000000000002</v>
          </cell>
          <cell r="H120">
            <v>0.39300000000000002</v>
          </cell>
          <cell r="V120" t="str">
            <v/>
          </cell>
          <cell r="AP120">
            <v>1500</v>
          </cell>
          <cell r="AQ120">
            <v>0.39337826191729186</v>
          </cell>
        </row>
        <row r="121">
          <cell r="C121">
            <v>1900</v>
          </cell>
          <cell r="D121">
            <v>0.38800000000000001</v>
          </cell>
          <cell r="E121">
            <v>0.38900000000000001</v>
          </cell>
          <cell r="F121">
            <v>0.38800000000000001</v>
          </cell>
          <cell r="G121">
            <v>0.38900000000000001</v>
          </cell>
          <cell r="H121">
            <v>0.38800000000000001</v>
          </cell>
          <cell r="AP121" t="str">
            <v/>
          </cell>
          <cell r="AQ121" t="str">
            <v/>
          </cell>
        </row>
        <row r="122">
          <cell r="C122">
            <v>1700</v>
          </cell>
          <cell r="D122">
            <v>0.38500000000000001</v>
          </cell>
          <cell r="E122">
            <v>0.38500000000000001</v>
          </cell>
          <cell r="F122">
            <v>0.38500000000000001</v>
          </cell>
          <cell r="G122">
            <v>0.38600000000000001</v>
          </cell>
          <cell r="H122">
            <v>0.38500000000000001</v>
          </cell>
          <cell r="AP122" t="str">
            <v/>
          </cell>
          <cell r="AQ122" t="str">
            <v/>
          </cell>
        </row>
        <row r="123">
          <cell r="C123">
            <v>1500</v>
          </cell>
          <cell r="D123">
            <v>0.38</v>
          </cell>
          <cell r="E123">
            <v>0.38100000000000001</v>
          </cell>
          <cell r="F123">
            <v>0.38</v>
          </cell>
          <cell r="G123">
            <v>0.38</v>
          </cell>
          <cell r="H123">
            <v>0.38</v>
          </cell>
          <cell r="Q123" t="str">
            <v>x</v>
          </cell>
          <cell r="AP123" t="str">
            <v/>
          </cell>
          <cell r="AQ123" t="str">
            <v/>
          </cell>
        </row>
        <row r="124">
          <cell r="AP124" t="str">
            <v/>
          </cell>
          <cell r="AQ124" t="str">
            <v/>
          </cell>
        </row>
        <row r="125">
          <cell r="AP125" t="str">
            <v/>
          </cell>
          <cell r="AQ125" t="str">
            <v/>
          </cell>
        </row>
        <row r="128">
          <cell r="AG128">
            <v>4.7329999999999997</v>
          </cell>
          <cell r="AH128" t="str">
            <v/>
          </cell>
          <cell r="AI128" t="str">
            <v/>
          </cell>
          <cell r="AJ128" t="str">
            <v/>
          </cell>
          <cell r="AK128">
            <v>0.39392768888975027</v>
          </cell>
          <cell r="AL128">
            <v>3.3846850677587231E-18</v>
          </cell>
          <cell r="AM128" t="str">
            <v/>
          </cell>
          <cell r="AN128" t="str">
            <v/>
          </cell>
          <cell r="AO128" t="str">
            <v/>
          </cell>
        </row>
        <row r="134">
          <cell r="BA134" t="str">
            <v>2090.000</v>
          </cell>
          <cell r="BB134" t="str">
            <v>0.548</v>
          </cell>
        </row>
        <row r="135">
          <cell r="V135">
            <v>1.2490000000000001</v>
          </cell>
          <cell r="BA135" t="str">
            <v>891.000</v>
          </cell>
          <cell r="BB135" t="str">
            <v>0.448</v>
          </cell>
        </row>
        <row r="136">
          <cell r="E136">
            <v>900</v>
          </cell>
        </row>
        <row r="137">
          <cell r="V137" t="str">
            <v/>
          </cell>
          <cell r="AP137">
            <v>1900</v>
          </cell>
          <cell r="AQ137">
            <v>0.49821343601295909</v>
          </cell>
        </row>
        <row r="138">
          <cell r="AP138">
            <v>1700</v>
          </cell>
          <cell r="AQ138">
            <v>0.48849038102757547</v>
          </cell>
        </row>
        <row r="139">
          <cell r="V139" t="str">
            <v/>
          </cell>
          <cell r="AP139">
            <v>1500</v>
          </cell>
          <cell r="AQ139">
            <v>0.47904822532274099</v>
          </cell>
        </row>
        <row r="140">
          <cell r="C140">
            <v>1900</v>
          </cell>
          <cell r="D140">
            <v>0.47699999999999998</v>
          </cell>
          <cell r="E140">
            <v>0.47699999999999998</v>
          </cell>
          <cell r="F140">
            <v>0.47799999999999998</v>
          </cell>
          <cell r="G140">
            <v>0.47699999999999998</v>
          </cell>
          <cell r="H140">
            <v>0.47699999999999998</v>
          </cell>
          <cell r="AP140">
            <v>1300</v>
          </cell>
          <cell r="AQ140">
            <v>0.47153185542344683</v>
          </cell>
        </row>
        <row r="141">
          <cell r="C141">
            <v>1700</v>
          </cell>
          <cell r="D141">
            <v>0.47</v>
          </cell>
          <cell r="E141">
            <v>0.47099999999999997</v>
          </cell>
          <cell r="F141">
            <v>0.47</v>
          </cell>
          <cell r="G141">
            <v>0.47</v>
          </cell>
          <cell r="H141">
            <v>0.46899999999999997</v>
          </cell>
          <cell r="V141" t="str">
            <v/>
          </cell>
          <cell r="AP141">
            <v>1100</v>
          </cell>
          <cell r="AQ141">
            <v>0.46755639996023529</v>
          </cell>
        </row>
        <row r="142">
          <cell r="C142">
            <v>1500</v>
          </cell>
          <cell r="D142">
            <v>0.46300000000000002</v>
          </cell>
          <cell r="E142">
            <v>0.46300000000000002</v>
          </cell>
          <cell r="F142">
            <v>0.46400000000000002</v>
          </cell>
          <cell r="G142">
            <v>0.46200000000000002</v>
          </cell>
          <cell r="H142">
            <v>0.46300000000000002</v>
          </cell>
          <cell r="AP142" t="str">
            <v/>
          </cell>
          <cell r="AQ142" t="str">
            <v/>
          </cell>
        </row>
        <row r="143">
          <cell r="C143">
            <v>1300</v>
          </cell>
          <cell r="D143">
            <v>0.45800000000000002</v>
          </cell>
          <cell r="E143">
            <v>0.45800000000000002</v>
          </cell>
          <cell r="F143">
            <v>0.45700000000000002</v>
          </cell>
          <cell r="G143">
            <v>0.45800000000000002</v>
          </cell>
          <cell r="H143">
            <v>0.45800000000000002</v>
          </cell>
          <cell r="Q143" t="str">
            <v>x</v>
          </cell>
          <cell r="AP143" t="str">
            <v/>
          </cell>
          <cell r="AQ143" t="str">
            <v/>
          </cell>
        </row>
        <row r="144">
          <cell r="C144">
            <v>1100</v>
          </cell>
          <cell r="D144">
            <v>0.45600000000000002</v>
          </cell>
          <cell r="E144">
            <v>0.45600000000000002</v>
          </cell>
          <cell r="F144">
            <v>0.45500000000000002</v>
          </cell>
          <cell r="G144">
            <v>0.45700000000000002</v>
          </cell>
          <cell r="H144">
            <v>0.45600000000000002</v>
          </cell>
          <cell r="Q144" t="str">
            <v>x</v>
          </cell>
          <cell r="AP144" t="str">
            <v/>
          </cell>
          <cell r="AQ144" t="str">
            <v/>
          </cell>
        </row>
        <row r="145">
          <cell r="AP145" t="str">
            <v/>
          </cell>
          <cell r="AQ145" t="str">
            <v/>
          </cell>
        </row>
        <row r="146">
          <cell r="AP146" t="str">
            <v/>
          </cell>
          <cell r="AQ146" t="str">
            <v/>
          </cell>
        </row>
        <row r="149">
          <cell r="AG149">
            <v>1.2490000000000001</v>
          </cell>
          <cell r="AH149" t="str">
            <v/>
          </cell>
          <cell r="AI149" t="str">
            <v/>
          </cell>
          <cell r="AJ149" t="str">
            <v/>
          </cell>
          <cell r="AK149">
            <v>0.42324814034986996</v>
          </cell>
          <cell r="AL149">
            <v>6.0213983204445622E-6</v>
          </cell>
          <cell r="AM149" t="str">
            <v/>
          </cell>
          <cell r="AN149" t="str">
            <v/>
          </cell>
          <cell r="AO149" t="str">
            <v/>
          </cell>
        </row>
        <row r="155">
          <cell r="BA155" t="str">
            <v>1650.000</v>
          </cell>
          <cell r="BB155" t="str">
            <v>0.644</v>
          </cell>
        </row>
        <row r="156">
          <cell r="V156">
            <v>1.6870000000000001</v>
          </cell>
          <cell r="BA156" t="str">
            <v>495.000</v>
          </cell>
          <cell r="BB156" t="str">
            <v>0.532</v>
          </cell>
        </row>
        <row r="157">
          <cell r="E157">
            <v>500</v>
          </cell>
        </row>
        <row r="158">
          <cell r="V158" t="str">
            <v/>
          </cell>
          <cell r="AP158">
            <v>1500</v>
          </cell>
          <cell r="AQ158">
            <v>0.58561834888265962</v>
          </cell>
        </row>
        <row r="159">
          <cell r="AP159">
            <v>1300</v>
          </cell>
          <cell r="AQ159">
            <v>0.57494338509691567</v>
          </cell>
        </row>
        <row r="160">
          <cell r="V160" t="str">
            <v/>
          </cell>
          <cell r="AP160">
            <v>1100</v>
          </cell>
          <cell r="AQ160">
            <v>0.56250316012759882</v>
          </cell>
        </row>
        <row r="161">
          <cell r="C161">
            <v>1500</v>
          </cell>
          <cell r="D161">
            <v>0.56599999999999995</v>
          </cell>
          <cell r="E161">
            <v>0.56599999999999995</v>
          </cell>
          <cell r="F161">
            <v>0.56499999999999995</v>
          </cell>
          <cell r="G161">
            <v>0.56699999999999995</v>
          </cell>
          <cell r="H161">
            <v>0.56599999999999995</v>
          </cell>
          <cell r="AP161">
            <v>900</v>
          </cell>
          <cell r="AQ161">
            <v>0.5519969262968073</v>
          </cell>
        </row>
        <row r="162">
          <cell r="C162">
            <v>1300</v>
          </cell>
          <cell r="D162">
            <v>0.55800000000000005</v>
          </cell>
          <cell r="E162">
            <v>0.55800000000000005</v>
          </cell>
          <cell r="F162">
            <v>0.55900000000000005</v>
          </cell>
          <cell r="G162">
            <v>0.55800000000000005</v>
          </cell>
          <cell r="H162">
            <v>0.55800000000000005</v>
          </cell>
          <cell r="V162" t="str">
            <v/>
          </cell>
          <cell r="AP162">
            <v>700</v>
          </cell>
          <cell r="AQ162">
            <v>0.54502503097121102</v>
          </cell>
        </row>
        <row r="163">
          <cell r="C163">
            <v>1100</v>
          </cell>
          <cell r="D163">
            <v>0.54900000000000004</v>
          </cell>
          <cell r="E163">
            <v>0.54900000000000004</v>
          </cell>
          <cell r="F163">
            <v>0.54800000000000004</v>
          </cell>
          <cell r="G163">
            <v>0.54900000000000004</v>
          </cell>
          <cell r="H163">
            <v>0.54800000000000004</v>
          </cell>
          <cell r="AP163" t="str">
            <v/>
          </cell>
          <cell r="AQ163" t="str">
            <v/>
          </cell>
        </row>
        <row r="164">
          <cell r="C164">
            <v>900</v>
          </cell>
          <cell r="D164">
            <v>0.54100000000000004</v>
          </cell>
          <cell r="E164">
            <v>0.54100000000000004</v>
          </cell>
          <cell r="F164">
            <v>0.54</v>
          </cell>
          <cell r="G164">
            <v>0.54100000000000004</v>
          </cell>
          <cell r="H164">
            <v>0.54100000000000004</v>
          </cell>
          <cell r="AP164" t="str">
            <v/>
          </cell>
          <cell r="AQ164" t="str">
            <v/>
          </cell>
        </row>
        <row r="165">
          <cell r="C165">
            <v>700</v>
          </cell>
          <cell r="D165">
            <v>0.53800000000000003</v>
          </cell>
          <cell r="E165">
            <v>0.53600000000000003</v>
          </cell>
          <cell r="F165">
            <v>0.53600000000000003</v>
          </cell>
          <cell r="G165">
            <v>0.53600000000000003</v>
          </cell>
          <cell r="H165">
            <v>0.53600000000000003</v>
          </cell>
          <cell r="AP165" t="str">
            <v/>
          </cell>
          <cell r="AQ165" t="str">
            <v/>
          </cell>
        </row>
        <row r="166">
          <cell r="AP166" t="str">
            <v/>
          </cell>
          <cell r="AQ166" t="str">
            <v/>
          </cell>
        </row>
        <row r="167">
          <cell r="AP167" t="str">
            <v/>
          </cell>
          <cell r="AQ167" t="str">
            <v/>
          </cell>
        </row>
        <row r="170">
          <cell r="AG170">
            <v>1.6870000000000001</v>
          </cell>
          <cell r="AH170" t="str">
            <v/>
          </cell>
          <cell r="AI170" t="str">
            <v/>
          </cell>
          <cell r="AJ170" t="str">
            <v/>
          </cell>
          <cell r="AK170">
            <v>0.52861054543292185</v>
          </cell>
          <cell r="AL170">
            <v>2.5226989933911708E-7</v>
          </cell>
          <cell r="AM170" t="str">
            <v/>
          </cell>
          <cell r="AN170" t="str">
            <v/>
          </cell>
          <cell r="AO170" t="str">
            <v/>
          </cell>
        </row>
        <row r="176">
          <cell r="BA176" t="e">
            <v>#N/A</v>
          </cell>
          <cell r="BB176" t="e">
            <v>#N/A</v>
          </cell>
        </row>
        <row r="177">
          <cell r="V177">
            <v>1</v>
          </cell>
          <cell r="BA177" t="e">
            <v>#N/A</v>
          </cell>
          <cell r="BB177" t="e">
            <v>#N/A</v>
          </cell>
        </row>
        <row r="179">
          <cell r="V179" t="str">
            <v/>
          </cell>
          <cell r="AP179" t="str">
            <v/>
          </cell>
          <cell r="AQ179" t="str">
            <v/>
          </cell>
        </row>
        <row r="180">
          <cell r="AP180" t="str">
            <v/>
          </cell>
          <cell r="AQ180" t="str">
            <v/>
          </cell>
        </row>
        <row r="181">
          <cell r="V181" t="str">
            <v/>
          </cell>
          <cell r="AP181" t="str">
            <v/>
          </cell>
          <cell r="AQ181" t="str">
            <v/>
          </cell>
        </row>
        <row r="182">
          <cell r="AP182" t="str">
            <v/>
          </cell>
          <cell r="AQ182" t="str">
            <v/>
          </cell>
        </row>
        <row r="183">
          <cell r="V183" t="str">
            <v/>
          </cell>
          <cell r="AP183" t="str">
            <v/>
          </cell>
          <cell r="AQ183" t="str">
            <v/>
          </cell>
        </row>
        <row r="184">
          <cell r="AP184" t="str">
            <v/>
          </cell>
          <cell r="AQ184" t="str">
            <v/>
          </cell>
        </row>
        <row r="185">
          <cell r="AP185" t="str">
            <v/>
          </cell>
          <cell r="AQ185" t="str">
            <v/>
          </cell>
        </row>
        <row r="186">
          <cell r="AP186" t="str">
            <v/>
          </cell>
          <cell r="AQ186" t="str">
            <v/>
          </cell>
        </row>
        <row r="187">
          <cell r="AP187" t="str">
            <v/>
          </cell>
          <cell r="AQ187" t="str">
            <v/>
          </cell>
        </row>
        <row r="188">
          <cell r="AP188" t="str">
            <v/>
          </cell>
          <cell r="AQ188" t="str">
            <v/>
          </cell>
        </row>
        <row r="191">
          <cell r="AG191">
            <v>1</v>
          </cell>
          <cell r="AH191" t="str">
            <v/>
          </cell>
          <cell r="AI191" t="str">
            <v/>
          </cell>
          <cell r="AJ191" t="str">
            <v/>
          </cell>
          <cell r="AK191">
            <v>1.076987925732791</v>
          </cell>
          <cell r="AL191">
            <v>3.5450342070508788E-5</v>
          </cell>
          <cell r="AM191" t="str">
            <v/>
          </cell>
          <cell r="AN191" t="str">
            <v/>
          </cell>
          <cell r="AO191" t="str">
            <v/>
          </cell>
        </row>
        <row r="197">
          <cell r="BA197" t="e">
            <v>#N/A</v>
          </cell>
          <cell r="BB197" t="e">
            <v>#N/A</v>
          </cell>
        </row>
        <row r="198">
          <cell r="BA198" t="e">
            <v>#N/A</v>
          </cell>
          <cell r="BB198" t="e">
            <v>#N/A</v>
          </cell>
        </row>
        <row r="200">
          <cell r="AP200" t="str">
            <v/>
          </cell>
          <cell r="AQ200" t="str">
            <v/>
          </cell>
        </row>
        <row r="201">
          <cell r="AP201" t="str">
            <v/>
          </cell>
          <cell r="AQ201" t="str">
            <v/>
          </cell>
        </row>
        <row r="202">
          <cell r="AP202" t="str">
            <v/>
          </cell>
          <cell r="AQ202" t="str">
            <v/>
          </cell>
        </row>
        <row r="203">
          <cell r="AP203" t="str">
            <v/>
          </cell>
          <cell r="AQ203" t="str">
            <v/>
          </cell>
        </row>
        <row r="204">
          <cell r="AP204" t="str">
            <v/>
          </cell>
          <cell r="AQ204" t="str">
            <v/>
          </cell>
        </row>
        <row r="205">
          <cell r="AP205" t="str">
            <v/>
          </cell>
          <cell r="AQ205" t="str">
            <v/>
          </cell>
        </row>
        <row r="206">
          <cell r="AP206" t="str">
            <v/>
          </cell>
          <cell r="AQ206" t="str">
            <v/>
          </cell>
        </row>
        <row r="207">
          <cell r="AP207" t="str">
            <v/>
          </cell>
          <cell r="AQ207" t="str">
            <v/>
          </cell>
        </row>
        <row r="208">
          <cell r="AP208" t="str">
            <v/>
          </cell>
          <cell r="AQ208" t="str">
            <v/>
          </cell>
        </row>
        <row r="209">
          <cell r="AP209" t="str">
            <v/>
          </cell>
          <cell r="AQ209" t="str">
            <v/>
          </cell>
        </row>
        <row r="212">
          <cell r="AG212" t="str">
            <v/>
          </cell>
          <cell r="AH212" t="str">
            <v/>
          </cell>
          <cell r="AI212" t="str">
            <v/>
          </cell>
          <cell r="AJ212" t="str">
            <v/>
          </cell>
        </row>
        <row r="218">
          <cell r="BA218" t="e">
            <v>#N/A</v>
          </cell>
          <cell r="BB218" t="e">
            <v>#N/A</v>
          </cell>
        </row>
        <row r="219">
          <cell r="BA219" t="e">
            <v>#N/A</v>
          </cell>
          <cell r="BB219" t="e">
            <v>#N/A</v>
          </cell>
        </row>
        <row r="221">
          <cell r="AP221" t="str">
            <v/>
          </cell>
          <cell r="AQ221" t="str">
            <v/>
          </cell>
        </row>
        <row r="222">
          <cell r="AP222" t="str">
            <v/>
          </cell>
          <cell r="AQ222" t="str">
            <v/>
          </cell>
        </row>
        <row r="223">
          <cell r="AP223" t="str">
            <v/>
          </cell>
          <cell r="AQ223" t="str">
            <v/>
          </cell>
        </row>
        <row r="224">
          <cell r="AP224" t="str">
            <v/>
          </cell>
          <cell r="AQ224" t="str">
            <v/>
          </cell>
        </row>
        <row r="225">
          <cell r="AP225" t="str">
            <v/>
          </cell>
          <cell r="AQ225" t="str">
            <v/>
          </cell>
        </row>
        <row r="226">
          <cell r="AP226" t="str">
            <v/>
          </cell>
          <cell r="AQ226" t="str">
            <v/>
          </cell>
        </row>
        <row r="227">
          <cell r="AP227" t="str">
            <v/>
          </cell>
          <cell r="AQ227" t="str">
            <v/>
          </cell>
        </row>
        <row r="228">
          <cell r="AP228" t="str">
            <v/>
          </cell>
          <cell r="AQ228" t="str">
            <v/>
          </cell>
        </row>
        <row r="229">
          <cell r="AP229" t="str">
            <v/>
          </cell>
          <cell r="AQ229" t="str">
            <v/>
          </cell>
        </row>
        <row r="230">
          <cell r="AP230" t="str">
            <v/>
          </cell>
          <cell r="AQ230" t="str">
            <v/>
          </cell>
        </row>
        <row r="233">
          <cell r="AG233" t="str">
            <v/>
          </cell>
          <cell r="AH233" t="str">
            <v/>
          </cell>
          <cell r="AI233" t="str">
            <v/>
          </cell>
          <cell r="AJ233" t="str">
            <v/>
          </cell>
        </row>
        <row r="239">
          <cell r="BA239" t="e">
            <v>#N/A</v>
          </cell>
          <cell r="BB239" t="e">
            <v>#N/A</v>
          </cell>
        </row>
        <row r="240">
          <cell r="BA240" t="e">
            <v>#N/A</v>
          </cell>
          <cell r="BB240" t="e">
            <v>#N/A</v>
          </cell>
        </row>
        <row r="242">
          <cell r="AP242" t="str">
            <v/>
          </cell>
          <cell r="AQ242" t="str">
            <v/>
          </cell>
        </row>
        <row r="243">
          <cell r="AP243" t="str">
            <v/>
          </cell>
          <cell r="AQ243" t="str">
            <v/>
          </cell>
        </row>
        <row r="244">
          <cell r="AP244" t="str">
            <v/>
          </cell>
          <cell r="AQ244" t="str">
            <v/>
          </cell>
        </row>
        <row r="245">
          <cell r="AP245" t="str">
            <v/>
          </cell>
          <cell r="AQ245" t="str">
            <v/>
          </cell>
        </row>
        <row r="246">
          <cell r="AP246" t="str">
            <v/>
          </cell>
          <cell r="AQ246" t="str">
            <v/>
          </cell>
        </row>
        <row r="247">
          <cell r="AP247" t="str">
            <v/>
          </cell>
          <cell r="AQ247" t="str">
            <v/>
          </cell>
        </row>
        <row r="248">
          <cell r="AP248" t="str">
            <v/>
          </cell>
          <cell r="AQ248" t="str">
            <v/>
          </cell>
        </row>
        <row r="249">
          <cell r="AP249" t="str">
            <v/>
          </cell>
          <cell r="AQ249" t="str">
            <v/>
          </cell>
        </row>
        <row r="250">
          <cell r="AP250" t="str">
            <v/>
          </cell>
          <cell r="AQ250" t="str">
            <v/>
          </cell>
        </row>
        <row r="251">
          <cell r="AP251" t="str">
            <v/>
          </cell>
          <cell r="AQ251" t="str">
            <v/>
          </cell>
        </row>
        <row r="254">
          <cell r="AG254" t="str">
            <v/>
          </cell>
          <cell r="AH254" t="str">
            <v/>
          </cell>
          <cell r="AI254" t="str">
            <v/>
          </cell>
          <cell r="AJ254" t="str">
            <v/>
          </cell>
        </row>
      </sheetData>
      <sheetData sheetId="1">
        <row r="3">
          <cell r="AA3">
            <v>0.2</v>
          </cell>
        </row>
      </sheetData>
      <sheetData sheetId="2" refreshError="1"/>
      <sheetData sheetId="3">
        <row r="14">
          <cell r="AY14" t="str">
            <v>psig</v>
          </cell>
        </row>
        <row r="16">
          <cell r="C16">
            <v>7000</v>
          </cell>
        </row>
        <row r="17">
          <cell r="C17">
            <v>6500</v>
          </cell>
        </row>
        <row r="18">
          <cell r="C18">
            <v>6000</v>
          </cell>
        </row>
        <row r="19">
          <cell r="C19">
            <v>5640</v>
          </cell>
          <cell r="AY19" t="str">
            <v>°F</v>
          </cell>
        </row>
        <row r="20">
          <cell r="C20">
            <v>5500</v>
          </cell>
        </row>
        <row r="21">
          <cell r="C21">
            <v>5000</v>
          </cell>
        </row>
        <row r="22">
          <cell r="C22">
            <v>4500</v>
          </cell>
        </row>
        <row r="23">
          <cell r="C23">
            <v>4000</v>
          </cell>
        </row>
        <row r="24">
          <cell r="C24">
            <v>3500</v>
          </cell>
          <cell r="AY24" t="str">
            <v>cP</v>
          </cell>
        </row>
        <row r="25">
          <cell r="C25">
            <v>3400</v>
          </cell>
        </row>
        <row r="26">
          <cell r="C26">
            <v>3300</v>
          </cell>
        </row>
        <row r="27">
          <cell r="C27">
            <v>3200</v>
          </cell>
        </row>
        <row r="28">
          <cell r="C28">
            <v>3100</v>
          </cell>
          <cell r="AZ28">
            <v>24</v>
          </cell>
        </row>
        <row r="29">
          <cell r="C29">
            <v>3000</v>
          </cell>
        </row>
        <row r="30">
          <cell r="C30">
            <v>2947</v>
          </cell>
        </row>
        <row r="31">
          <cell r="C31">
            <v>2500</v>
          </cell>
          <cell r="D31">
            <v>0.72138620766124295</v>
          </cell>
          <cell r="E31">
            <v>0.84945544150592278</v>
          </cell>
        </row>
        <row r="32">
          <cell r="C32">
            <v>2100</v>
          </cell>
          <cell r="D32">
            <v>0.70733246708856823</v>
          </cell>
          <cell r="E32">
            <v>0.85495826602811076</v>
          </cell>
        </row>
        <row r="33">
          <cell r="C33">
            <v>1700</v>
          </cell>
          <cell r="D33">
            <v>0.70266136355004993</v>
          </cell>
          <cell r="E33">
            <v>0.86884785076435356</v>
          </cell>
        </row>
        <row r="34">
          <cell r="C34">
            <v>1300</v>
          </cell>
          <cell r="D34">
            <v>0.70279371014462722</v>
          </cell>
          <cell r="E34">
            <v>0.88510680717926482</v>
          </cell>
        </row>
        <row r="35">
          <cell r="C35">
            <v>900</v>
          </cell>
          <cell r="D35">
            <v>0.71778097714066735</v>
          </cell>
          <cell r="E35">
            <v>0.90748891867770753</v>
          </cell>
        </row>
        <row r="36">
          <cell r="C36">
            <v>500</v>
          </cell>
          <cell r="D36">
            <v>0.76717050072330906</v>
          </cell>
          <cell r="E36">
            <v>0.9309599480077474</v>
          </cell>
        </row>
        <row r="37">
          <cell r="C37">
            <v>218</v>
          </cell>
          <cell r="D37">
            <v>0.94286082080920885</v>
          </cell>
          <cell r="E37">
            <v>0.95154692784848516</v>
          </cell>
        </row>
        <row r="38">
          <cell r="C38">
            <v>107</v>
          </cell>
          <cell r="D38">
            <v>1.1467057426262164</v>
          </cell>
          <cell r="E38">
            <v>0.96518316847096308</v>
          </cell>
        </row>
        <row r="39">
          <cell r="C39">
            <v>0</v>
          </cell>
          <cell r="D39">
            <v>2.0137906373752337</v>
          </cell>
          <cell r="E39">
            <v>1</v>
          </cell>
        </row>
        <row r="66">
          <cell r="K66" t="str">
            <v>Reservoir Fluid Viscosity v Pressure at 176°F</v>
          </cell>
        </row>
      </sheetData>
      <sheetData sheetId="4" refreshError="1"/>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Contents"/>
      <sheetName val="A"/>
      <sheetName val="A.1"/>
      <sheetName val="B"/>
      <sheetName val="B.1"/>
      <sheetName val="C"/>
      <sheetName val="C.1"/>
      <sheetName val="C.3"/>
      <sheetName val="C.8"/>
      <sheetName val="C.13"/>
      <sheetName val="C.18"/>
      <sheetName val="D"/>
      <sheetName val="D.1"/>
      <sheetName val="Back"/>
      <sheetName val="Section Leader Page"/>
      <sheetName val="Letter"/>
      <sheetName val="C.5"/>
      <sheetName val="C.9"/>
      <sheetName val="C.17"/>
      <sheetName val="E"/>
      <sheetName val="E.1"/>
      <sheetName val="F"/>
      <sheetName val="F.1"/>
      <sheetName val="G"/>
      <sheetName val="G.1"/>
      <sheetName val="H"/>
      <sheetName val="H.1"/>
      <sheetName val="I"/>
      <sheetName val="I.1"/>
      <sheetName val="J"/>
      <sheetName val="J.1"/>
      <sheetName val="K"/>
      <sheetName val="K.1"/>
      <sheetName val="L"/>
      <sheetName val="L.1"/>
      <sheetName val="M"/>
      <sheetName val="M.1"/>
      <sheetName val="M.4"/>
      <sheetName val="M.7"/>
      <sheetName val="M.10"/>
      <sheetName val="M.13"/>
      <sheetName val="N"/>
      <sheetName val="N.1-2"/>
      <sheetName val="Contents (2)"/>
      <sheetName val="Section A"/>
      <sheetName val="A.1 (2)"/>
      <sheetName val="Section B"/>
      <sheetName val="B.1 (2)"/>
      <sheetName val="Section C"/>
      <sheetName val="C.1 (2)"/>
      <sheetName val="C.5 (2)"/>
      <sheetName val="C.9 (2)"/>
      <sheetName val="C.13 (2)"/>
      <sheetName val="Section D"/>
      <sheetName val="D.1 (2)"/>
      <sheetName val="D (2)"/>
      <sheetName val="D.1 (3)"/>
      <sheetName val="E (2)"/>
      <sheetName val="E.1 (2)"/>
      <sheetName val="F (2)"/>
      <sheetName val="F.1 (2)"/>
      <sheetName val="G (2)"/>
      <sheetName val="G.1 (2)"/>
      <sheetName val="H (2)"/>
      <sheetName val="H.1 (2)"/>
      <sheetName val="Section E"/>
      <sheetName val="E.1 (3)"/>
      <sheetName val="E.3"/>
      <sheetName val="O"/>
      <sheetName val="Sample Receipt"/>
    </sheetNames>
    <sheetDataSet>
      <sheetData sheetId="0">
        <row r="18">
          <cell r="J18" t="str">
            <v>Agbami-9 (OPL217)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Data Entry - Compositions"/>
      <sheetName val="Data Entry - Volumetrics"/>
      <sheetName val="Volumetric Graphs"/>
      <sheetName val="GG Curve Fit"/>
      <sheetName val="Z Curve Fit"/>
      <sheetName val="Compositional Graphs"/>
      <sheetName val="Create Report Page"/>
      <sheetName val="Final Report Page"/>
      <sheetName val="Properties + Constants"/>
      <sheetName val="Residual Oil Composition"/>
      <sheetName val="Database"/>
      <sheetName val="Linked Data"/>
      <sheetName val="Revision History"/>
    </sheetNames>
    <sheetDataSet>
      <sheetData sheetId="0" refreshError="1"/>
      <sheetData sheetId="1" refreshError="1"/>
      <sheetData sheetId="2">
        <row r="66">
          <cell r="B66" t="str">
            <v>dv_rev002.xls : revised 14-Feb-2003</v>
          </cell>
        </row>
      </sheetData>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_CALC"/>
      <sheetName val="SINGLE PHASE"/>
      <sheetName val="TWO PHASE"/>
      <sheetName val="Create Report Page"/>
      <sheetName val="Final Report Page"/>
      <sheetName val="Revision History"/>
      <sheetName val="Linked Data"/>
      <sheetName val="Solver"/>
    </sheetNames>
    <sheetDataSet>
      <sheetData sheetId="0">
        <row r="10">
          <cell r="D10" t="str">
            <v>corelab</v>
          </cell>
        </row>
        <row r="17">
          <cell r="AK17">
            <v>32</v>
          </cell>
        </row>
        <row r="29">
          <cell r="D29">
            <v>36.43</v>
          </cell>
        </row>
        <row r="30">
          <cell r="D30">
            <v>4.6040000000000001</v>
          </cell>
        </row>
        <row r="31">
          <cell r="D31">
            <v>14.73</v>
          </cell>
        </row>
        <row r="32">
          <cell r="D32">
            <v>20</v>
          </cell>
        </row>
        <row r="38">
          <cell r="D38">
            <v>8.8999999999999995E-6</v>
          </cell>
        </row>
        <row r="39">
          <cell r="D39">
            <v>2.1562037637135202E-8</v>
          </cell>
        </row>
      </sheetData>
      <sheetData sheetId="1"/>
      <sheetData sheetId="2"/>
      <sheetData sheetId="3"/>
      <sheetData sheetId="4"/>
      <sheetData sheetId="5"/>
      <sheetData sheetId="6">
        <row r="5">
          <cell r="B5" t="str">
            <v>Tube</v>
          </cell>
          <cell r="C5" t="str">
            <v>Sinker</v>
          </cell>
          <cell r="E5" t="str">
            <v>Constant</v>
          </cell>
          <cell r="F5" t="str">
            <v>Density of</v>
          </cell>
          <cell r="G5" t="str">
            <v>Calib</v>
          </cell>
          <cell r="H5" t="str">
            <v>Calib.</v>
          </cell>
          <cell r="I5" t="str">
            <v>Calib. Due</v>
          </cell>
          <cell r="J5" t="str">
            <v>Comments</v>
          </cell>
          <cell r="K5" t="str">
            <v>Valid</v>
          </cell>
        </row>
        <row r="6">
          <cell r="B6" t="str">
            <v>I.D.</v>
          </cell>
          <cell r="C6" t="str">
            <v>I.D.</v>
          </cell>
          <cell r="E6" t="str">
            <v>A</v>
          </cell>
          <cell r="F6" t="str">
            <v>Sinker (g cm-3)</v>
          </cell>
          <cell r="G6" t="str">
            <v>Pressure (psiA)</v>
          </cell>
          <cell r="H6" t="str">
            <v>Temp (C)</v>
          </cell>
          <cell r="I6" t="str">
            <v>Date</v>
          </cell>
          <cell r="J6">
            <v>0</v>
          </cell>
          <cell r="K6" t="str">
            <v>YES/NO</v>
          </cell>
        </row>
        <row r="7">
          <cell r="A7">
            <v>1</v>
          </cell>
          <cell r="B7" t="str">
            <v>A</v>
          </cell>
          <cell r="C7" t="str">
            <v>14C</v>
          </cell>
          <cell r="D7" t="str">
            <v>A14C</v>
          </cell>
          <cell r="E7">
            <v>0</v>
          </cell>
          <cell r="F7">
            <v>5.2782999999999998</v>
          </cell>
          <cell r="G7">
            <v>14.696</v>
          </cell>
          <cell r="H7">
            <v>20</v>
          </cell>
          <cell r="I7">
            <v>0</v>
          </cell>
          <cell r="J7">
            <v>0</v>
          </cell>
          <cell r="K7" t="str">
            <v>NO</v>
          </cell>
        </row>
        <row r="8">
          <cell r="A8">
            <v>2</v>
          </cell>
          <cell r="B8" t="str">
            <v>A</v>
          </cell>
          <cell r="C8" t="str">
            <v>15C</v>
          </cell>
          <cell r="D8" t="str">
            <v>A15C</v>
          </cell>
          <cell r="E8">
            <v>76.81</v>
          </cell>
          <cell r="F8">
            <v>5.2766000000000002</v>
          </cell>
          <cell r="G8">
            <v>14.696</v>
          </cell>
          <cell r="H8">
            <v>20</v>
          </cell>
          <cell r="I8">
            <v>0</v>
          </cell>
          <cell r="J8">
            <v>0</v>
          </cell>
          <cell r="K8" t="str">
            <v>NO</v>
          </cell>
        </row>
        <row r="9">
          <cell r="A9">
            <v>3</v>
          </cell>
          <cell r="B9" t="str">
            <v>A</v>
          </cell>
          <cell r="C9" t="str">
            <v>16C</v>
          </cell>
          <cell r="D9" t="str">
            <v>A16C</v>
          </cell>
          <cell r="E9">
            <v>42.64</v>
          </cell>
          <cell r="F9">
            <v>5.2942</v>
          </cell>
          <cell r="G9">
            <v>14.696</v>
          </cell>
          <cell r="H9">
            <v>20</v>
          </cell>
          <cell r="I9">
            <v>0</v>
          </cell>
          <cell r="J9">
            <v>0</v>
          </cell>
          <cell r="K9" t="str">
            <v>NO</v>
          </cell>
        </row>
        <row r="10">
          <cell r="A10">
            <v>4</v>
          </cell>
          <cell r="B10" t="str">
            <v>A</v>
          </cell>
          <cell r="C10" t="str">
            <v>17C</v>
          </cell>
          <cell r="D10" t="str">
            <v>A17C</v>
          </cell>
          <cell r="E10">
            <v>4.1849999999999996</v>
          </cell>
          <cell r="F10">
            <v>5.3494999999999999</v>
          </cell>
          <cell r="G10">
            <v>14.696</v>
          </cell>
          <cell r="H10">
            <v>20</v>
          </cell>
          <cell r="I10">
            <v>0</v>
          </cell>
          <cell r="J10">
            <v>0</v>
          </cell>
          <cell r="K10" t="str">
            <v>NO</v>
          </cell>
        </row>
        <row r="11">
          <cell r="A11">
            <v>5</v>
          </cell>
          <cell r="B11" t="str">
            <v>A</v>
          </cell>
          <cell r="C11" t="str">
            <v>18C</v>
          </cell>
          <cell r="D11" t="str">
            <v>A18C</v>
          </cell>
          <cell r="E11">
            <v>0.88700000000000001</v>
          </cell>
          <cell r="F11">
            <v>5.4073000000000002</v>
          </cell>
          <cell r="G11">
            <v>14.696</v>
          </cell>
          <cell r="H11">
            <v>20</v>
          </cell>
          <cell r="I11">
            <v>0</v>
          </cell>
          <cell r="J11">
            <v>0</v>
          </cell>
          <cell r="K11" t="str">
            <v>NO</v>
          </cell>
        </row>
        <row r="12">
          <cell r="A12">
            <v>6</v>
          </cell>
          <cell r="B12" t="str">
            <v>A</v>
          </cell>
          <cell r="C12" t="str">
            <v>19C</v>
          </cell>
          <cell r="D12" t="str">
            <v>A19C</v>
          </cell>
          <cell r="E12">
            <v>0.1628</v>
          </cell>
          <cell r="F12">
            <v>5.2247000000000003</v>
          </cell>
          <cell r="G12">
            <v>14.696</v>
          </cell>
          <cell r="H12">
            <v>20</v>
          </cell>
          <cell r="I12">
            <v>0</v>
          </cell>
          <cell r="J12">
            <v>0</v>
          </cell>
          <cell r="K12" t="str">
            <v>NO</v>
          </cell>
        </row>
        <row r="13">
          <cell r="A13">
            <v>7</v>
          </cell>
          <cell r="B13" t="str">
            <v>A</v>
          </cell>
          <cell r="C13" t="str">
            <v>20C</v>
          </cell>
          <cell r="D13" t="str">
            <v>A20C</v>
          </cell>
          <cell r="E13">
            <v>4.7500000000000001E-2</v>
          </cell>
          <cell r="F13">
            <v>5.4574999999999996</v>
          </cell>
          <cell r="G13">
            <v>14.696</v>
          </cell>
          <cell r="H13">
            <v>20</v>
          </cell>
          <cell r="I13">
            <v>0</v>
          </cell>
          <cell r="J13">
            <v>0</v>
          </cell>
          <cell r="K13" t="str">
            <v>NO</v>
          </cell>
        </row>
        <row r="14">
          <cell r="A14">
            <v>8</v>
          </cell>
          <cell r="B14" t="str">
            <v>5B</v>
          </cell>
          <cell r="C14" t="str">
            <v>14B</v>
          </cell>
          <cell r="D14" t="str">
            <v>5B14B</v>
          </cell>
          <cell r="E14">
            <v>284.32</v>
          </cell>
          <cell r="F14">
            <v>4.5049999999999999</v>
          </cell>
          <cell r="G14">
            <v>14.73</v>
          </cell>
          <cell r="H14">
            <v>16.2</v>
          </cell>
          <cell r="I14">
            <v>34963</v>
          </cell>
          <cell r="J14" t="str">
            <v>Check</v>
          </cell>
          <cell r="K14" t="str">
            <v>YES</v>
          </cell>
        </row>
        <row r="15">
          <cell r="A15">
            <v>9</v>
          </cell>
          <cell r="B15" t="str">
            <v>5B</v>
          </cell>
          <cell r="C15" t="str">
            <v>15B</v>
          </cell>
          <cell r="D15" t="str">
            <v>5B15B</v>
          </cell>
          <cell r="E15">
            <v>65.56</v>
          </cell>
          <cell r="F15">
            <v>4.8689999999999998</v>
          </cell>
          <cell r="G15">
            <v>14.73</v>
          </cell>
          <cell r="H15">
            <v>20</v>
          </cell>
          <cell r="I15">
            <v>36455</v>
          </cell>
          <cell r="J15" t="str">
            <v>2 temp calib</v>
          </cell>
          <cell r="K15" t="str">
            <v>YES</v>
          </cell>
        </row>
        <row r="16">
          <cell r="A16">
            <v>10</v>
          </cell>
          <cell r="B16" t="str">
            <v>5B</v>
          </cell>
          <cell r="C16" t="str">
            <v>16B</v>
          </cell>
          <cell r="D16" t="str">
            <v>5B16B</v>
          </cell>
          <cell r="E16">
            <v>36.43</v>
          </cell>
          <cell r="F16">
            <v>4.6040000000000001</v>
          </cell>
          <cell r="G16">
            <v>14.73</v>
          </cell>
          <cell r="H16">
            <v>20</v>
          </cell>
          <cell r="I16">
            <v>36383</v>
          </cell>
          <cell r="J16" t="str">
            <v>OK</v>
          </cell>
          <cell r="K16" t="str">
            <v>YES</v>
          </cell>
        </row>
        <row r="17">
          <cell r="A17">
            <v>11</v>
          </cell>
          <cell r="B17" t="str">
            <v>5B</v>
          </cell>
          <cell r="C17" t="str">
            <v>18B</v>
          </cell>
          <cell r="D17" t="str">
            <v>5B18B</v>
          </cell>
          <cell r="E17">
            <v>0.88800000000000001</v>
          </cell>
          <cell r="F17">
            <v>4.5540000000000003</v>
          </cell>
          <cell r="G17">
            <v>14.73</v>
          </cell>
          <cell r="H17">
            <v>20</v>
          </cell>
          <cell r="I17">
            <v>36653</v>
          </cell>
          <cell r="J17" t="str">
            <v>3 temp calib.</v>
          </cell>
          <cell r="K17" t="str">
            <v>YES</v>
          </cell>
        </row>
        <row r="18">
          <cell r="A18">
            <v>12</v>
          </cell>
          <cell r="B18" t="str">
            <v>5S</v>
          </cell>
          <cell r="C18" t="str">
            <v>14B</v>
          </cell>
          <cell r="D18" t="str">
            <v>5S14B</v>
          </cell>
          <cell r="E18">
            <v>307.5</v>
          </cell>
          <cell r="F18">
            <v>4.5049999999999999</v>
          </cell>
          <cell r="G18">
            <v>14.73</v>
          </cell>
          <cell r="H18">
            <v>20</v>
          </cell>
          <cell r="I18">
            <v>35490</v>
          </cell>
          <cell r="J18" t="str">
            <v>OK</v>
          </cell>
          <cell r="K18" t="str">
            <v>YES</v>
          </cell>
        </row>
        <row r="19">
          <cell r="A19">
            <v>13</v>
          </cell>
          <cell r="B19" t="str">
            <v>5S</v>
          </cell>
          <cell r="C19" t="str">
            <v>15B</v>
          </cell>
          <cell r="D19" t="str">
            <v>5S15B</v>
          </cell>
          <cell r="E19">
            <v>66.08</v>
          </cell>
          <cell r="F19">
            <v>4.8689999999999998</v>
          </cell>
          <cell r="G19">
            <v>14.73</v>
          </cell>
          <cell r="H19">
            <v>20</v>
          </cell>
          <cell r="I19">
            <v>36220</v>
          </cell>
          <cell r="J19" t="str">
            <v>OK</v>
          </cell>
          <cell r="K19" t="str">
            <v>YES</v>
          </cell>
        </row>
        <row r="20">
          <cell r="A20">
            <v>14</v>
          </cell>
          <cell r="B20" t="str">
            <v>5S</v>
          </cell>
          <cell r="C20" t="str">
            <v>16B</v>
          </cell>
          <cell r="D20" t="str">
            <v>5S16B</v>
          </cell>
          <cell r="E20">
            <v>35.56</v>
          </cell>
          <cell r="F20">
            <v>4.6040000000000001</v>
          </cell>
          <cell r="G20">
            <v>14.73</v>
          </cell>
          <cell r="H20">
            <v>20</v>
          </cell>
          <cell r="I20">
            <v>35490</v>
          </cell>
          <cell r="J20" t="str">
            <v>OK</v>
          </cell>
          <cell r="K20" t="str">
            <v>YES</v>
          </cell>
        </row>
        <row r="21">
          <cell r="A21">
            <v>15</v>
          </cell>
          <cell r="B21" t="str">
            <v>5S</v>
          </cell>
          <cell r="C21" t="str">
            <v>17B</v>
          </cell>
          <cell r="D21" t="str">
            <v>5S17B</v>
          </cell>
          <cell r="E21">
            <v>3.32</v>
          </cell>
          <cell r="F21">
            <v>4.6440000000000001</v>
          </cell>
          <cell r="G21">
            <v>14.73</v>
          </cell>
          <cell r="H21">
            <v>20</v>
          </cell>
          <cell r="I21">
            <v>35490</v>
          </cell>
          <cell r="J21" t="str">
            <v>OK</v>
          </cell>
          <cell r="K21" t="str">
            <v>YES</v>
          </cell>
        </row>
        <row r="22">
          <cell r="A22">
            <v>16</v>
          </cell>
          <cell r="B22" t="str">
            <v>5S</v>
          </cell>
          <cell r="C22" t="str">
            <v>18B</v>
          </cell>
          <cell r="D22" t="str">
            <v>5S18B</v>
          </cell>
          <cell r="E22">
            <v>0.81599999999999995</v>
          </cell>
          <cell r="F22">
            <v>4.5540000000000003</v>
          </cell>
          <cell r="G22">
            <v>14.73</v>
          </cell>
          <cell r="H22">
            <v>20</v>
          </cell>
          <cell r="I22">
            <v>36604</v>
          </cell>
          <cell r="J22" t="str">
            <v>OK</v>
          </cell>
          <cell r="K22" t="str">
            <v>YES</v>
          </cell>
        </row>
        <row r="23">
          <cell r="A23">
            <v>17</v>
          </cell>
          <cell r="B23" t="str">
            <v>5S</v>
          </cell>
          <cell r="C23" t="str">
            <v>19B</v>
          </cell>
          <cell r="D23" t="str">
            <v>5S19B</v>
          </cell>
          <cell r="E23">
            <v>0.13300000000000001</v>
          </cell>
          <cell r="F23">
            <v>4.5640000000000001</v>
          </cell>
          <cell r="G23">
            <v>14.73</v>
          </cell>
          <cell r="H23">
            <v>28.2</v>
          </cell>
          <cell r="I23">
            <v>35490</v>
          </cell>
          <cell r="J23" t="str">
            <v>OK</v>
          </cell>
          <cell r="K23" t="str">
            <v>YES</v>
          </cell>
        </row>
        <row r="24">
          <cell r="A24">
            <v>18</v>
          </cell>
          <cell r="B24">
            <v>0</v>
          </cell>
          <cell r="C24">
            <v>0</v>
          </cell>
          <cell r="D24" t="str">
            <v>00</v>
          </cell>
          <cell r="E24">
            <v>0</v>
          </cell>
          <cell r="F24">
            <v>0</v>
          </cell>
          <cell r="G24">
            <v>0</v>
          </cell>
          <cell r="H24">
            <v>0</v>
          </cell>
          <cell r="I24">
            <v>0</v>
          </cell>
          <cell r="J24">
            <v>0</v>
          </cell>
          <cell r="K24" t="str">
            <v>YES</v>
          </cell>
        </row>
        <row r="25">
          <cell r="A25">
            <v>19</v>
          </cell>
          <cell r="B25">
            <v>0</v>
          </cell>
          <cell r="C25">
            <v>0</v>
          </cell>
          <cell r="D25" t="str">
            <v>00</v>
          </cell>
          <cell r="E25">
            <v>0</v>
          </cell>
          <cell r="F25">
            <v>0</v>
          </cell>
          <cell r="G25">
            <v>0</v>
          </cell>
          <cell r="H25">
            <v>0</v>
          </cell>
          <cell r="I25">
            <v>0</v>
          </cell>
          <cell r="J25">
            <v>0</v>
          </cell>
          <cell r="K25">
            <v>0</v>
          </cell>
        </row>
        <row r="26">
          <cell r="A26">
            <v>20</v>
          </cell>
          <cell r="B26">
            <v>0</v>
          </cell>
          <cell r="C26">
            <v>0</v>
          </cell>
          <cell r="D26" t="str">
            <v>00</v>
          </cell>
          <cell r="E26">
            <v>0</v>
          </cell>
          <cell r="F26">
            <v>0</v>
          </cell>
          <cell r="G26">
            <v>0</v>
          </cell>
          <cell r="H26">
            <v>0</v>
          </cell>
          <cell r="I26">
            <v>0</v>
          </cell>
          <cell r="J26">
            <v>0</v>
          </cell>
          <cell r="K26">
            <v>0</v>
          </cell>
        </row>
        <row r="27">
          <cell r="A27">
            <v>21</v>
          </cell>
          <cell r="B27">
            <v>0</v>
          </cell>
          <cell r="C27">
            <v>0</v>
          </cell>
          <cell r="D27" t="str">
            <v>00</v>
          </cell>
          <cell r="E27">
            <v>0</v>
          </cell>
          <cell r="F27">
            <v>0</v>
          </cell>
          <cell r="G27">
            <v>0</v>
          </cell>
          <cell r="H27">
            <v>0</v>
          </cell>
          <cell r="I27">
            <v>0</v>
          </cell>
          <cell r="J27">
            <v>0</v>
          </cell>
          <cell r="K27">
            <v>0</v>
          </cell>
        </row>
        <row r="28">
          <cell r="A28">
            <v>22</v>
          </cell>
          <cell r="B28">
            <v>0</v>
          </cell>
          <cell r="C28">
            <v>0</v>
          </cell>
          <cell r="D28" t="str">
            <v>00</v>
          </cell>
          <cell r="E28">
            <v>0</v>
          </cell>
          <cell r="F28">
            <v>0</v>
          </cell>
          <cell r="G28">
            <v>0</v>
          </cell>
          <cell r="H28">
            <v>0</v>
          </cell>
          <cell r="I28">
            <v>0</v>
          </cell>
          <cell r="J28">
            <v>0</v>
          </cell>
          <cell r="K28">
            <v>0</v>
          </cell>
        </row>
        <row r="29">
          <cell r="A29">
            <v>23</v>
          </cell>
          <cell r="B29">
            <v>0</v>
          </cell>
          <cell r="C29">
            <v>0</v>
          </cell>
          <cell r="D29" t="str">
            <v>00</v>
          </cell>
          <cell r="E29">
            <v>0</v>
          </cell>
          <cell r="F29">
            <v>0</v>
          </cell>
          <cell r="G29">
            <v>0</v>
          </cell>
          <cell r="H29">
            <v>0</v>
          </cell>
          <cell r="I29">
            <v>0</v>
          </cell>
          <cell r="J29">
            <v>0</v>
          </cell>
          <cell r="K29">
            <v>0</v>
          </cell>
        </row>
        <row r="30">
          <cell r="A30">
            <v>24</v>
          </cell>
          <cell r="B30">
            <v>0</v>
          </cell>
          <cell r="C30">
            <v>0</v>
          </cell>
          <cell r="D30" t="str">
            <v>00</v>
          </cell>
          <cell r="E30">
            <v>0</v>
          </cell>
          <cell r="F30">
            <v>0</v>
          </cell>
          <cell r="G30">
            <v>0</v>
          </cell>
          <cell r="H30">
            <v>0</v>
          </cell>
          <cell r="I30">
            <v>0</v>
          </cell>
          <cell r="J30">
            <v>0</v>
          </cell>
          <cell r="K30">
            <v>0</v>
          </cell>
        </row>
        <row r="31">
          <cell r="A31">
            <v>25</v>
          </cell>
          <cell r="B31">
            <v>0</v>
          </cell>
          <cell r="C31">
            <v>0</v>
          </cell>
          <cell r="D31" t="str">
            <v>00</v>
          </cell>
          <cell r="E31">
            <v>0</v>
          </cell>
          <cell r="F31">
            <v>0</v>
          </cell>
          <cell r="G31">
            <v>0</v>
          </cell>
          <cell r="H31">
            <v>0</v>
          </cell>
          <cell r="I31">
            <v>0</v>
          </cell>
          <cell r="J31">
            <v>0</v>
          </cell>
          <cell r="K31">
            <v>0</v>
          </cell>
        </row>
        <row r="32">
          <cell r="A32">
            <v>26</v>
          </cell>
          <cell r="B32">
            <v>0</v>
          </cell>
          <cell r="C32">
            <v>0</v>
          </cell>
          <cell r="D32" t="str">
            <v>00</v>
          </cell>
          <cell r="E32">
            <v>0</v>
          </cell>
          <cell r="F32">
            <v>0</v>
          </cell>
          <cell r="G32">
            <v>0</v>
          </cell>
          <cell r="H32">
            <v>0</v>
          </cell>
          <cell r="I32">
            <v>0</v>
          </cell>
          <cell r="J32">
            <v>0</v>
          </cell>
          <cell r="K32">
            <v>0</v>
          </cell>
        </row>
        <row r="33">
          <cell r="A33">
            <v>27</v>
          </cell>
          <cell r="B33">
            <v>0</v>
          </cell>
          <cell r="C33">
            <v>0</v>
          </cell>
          <cell r="D33" t="str">
            <v>00</v>
          </cell>
          <cell r="E33">
            <v>0</v>
          </cell>
          <cell r="F33">
            <v>0</v>
          </cell>
          <cell r="G33">
            <v>0</v>
          </cell>
          <cell r="H33">
            <v>0</v>
          </cell>
          <cell r="I33">
            <v>0</v>
          </cell>
          <cell r="J33">
            <v>0</v>
          </cell>
          <cell r="K33">
            <v>0</v>
          </cell>
          <cell r="L33">
            <v>0</v>
          </cell>
          <cell r="M33">
            <v>0</v>
          </cell>
        </row>
        <row r="34">
          <cell r="A34">
            <v>28</v>
          </cell>
          <cell r="B34">
            <v>0</v>
          </cell>
          <cell r="C34">
            <v>0</v>
          </cell>
          <cell r="D34" t="str">
            <v>00</v>
          </cell>
          <cell r="E34">
            <v>0</v>
          </cell>
          <cell r="F34">
            <v>0</v>
          </cell>
          <cell r="G34">
            <v>0</v>
          </cell>
          <cell r="H34">
            <v>0</v>
          </cell>
          <cell r="I34">
            <v>0</v>
          </cell>
          <cell r="J34">
            <v>0</v>
          </cell>
          <cell r="K34">
            <v>0</v>
          </cell>
          <cell r="L34">
            <v>0</v>
          </cell>
          <cell r="M34">
            <v>0</v>
          </cell>
        </row>
        <row r="35">
          <cell r="A35">
            <v>29</v>
          </cell>
          <cell r="B35">
            <v>0</v>
          </cell>
          <cell r="C35">
            <v>0</v>
          </cell>
          <cell r="D35" t="str">
            <v>00</v>
          </cell>
          <cell r="E35">
            <v>0</v>
          </cell>
          <cell r="F35">
            <v>0</v>
          </cell>
          <cell r="G35">
            <v>0</v>
          </cell>
          <cell r="H35">
            <v>0</v>
          </cell>
          <cell r="I35">
            <v>0</v>
          </cell>
          <cell r="J35">
            <v>0</v>
          </cell>
          <cell r="K35">
            <v>0</v>
          </cell>
          <cell r="L35">
            <v>0</v>
          </cell>
          <cell r="M35">
            <v>0</v>
          </cell>
        </row>
        <row r="36">
          <cell r="A36">
            <v>30</v>
          </cell>
          <cell r="B36">
            <v>0</v>
          </cell>
          <cell r="C36">
            <v>0</v>
          </cell>
          <cell r="D36" t="str">
            <v>00</v>
          </cell>
          <cell r="E36">
            <v>0</v>
          </cell>
          <cell r="F36">
            <v>0</v>
          </cell>
          <cell r="G36">
            <v>0</v>
          </cell>
          <cell r="H36">
            <v>0</v>
          </cell>
          <cell r="I36">
            <v>0</v>
          </cell>
          <cell r="J36">
            <v>0</v>
          </cell>
          <cell r="K36">
            <v>0</v>
          </cell>
          <cell r="L36">
            <v>0</v>
          </cell>
          <cell r="M36">
            <v>0</v>
          </cell>
        </row>
        <row r="37">
          <cell r="A37">
            <v>31</v>
          </cell>
          <cell r="B37">
            <v>0</v>
          </cell>
          <cell r="C37">
            <v>0</v>
          </cell>
          <cell r="D37" t="str">
            <v>00</v>
          </cell>
          <cell r="E37">
            <v>0</v>
          </cell>
          <cell r="F37">
            <v>0</v>
          </cell>
          <cell r="G37">
            <v>0</v>
          </cell>
          <cell r="H37">
            <v>0</v>
          </cell>
          <cell r="I37">
            <v>0</v>
          </cell>
          <cell r="J37">
            <v>0</v>
          </cell>
          <cell r="K37">
            <v>0</v>
          </cell>
          <cell r="L37">
            <v>0</v>
          </cell>
          <cell r="M37">
            <v>0</v>
          </cell>
        </row>
        <row r="38">
          <cell r="A38">
            <v>32</v>
          </cell>
          <cell r="B38">
            <v>0</v>
          </cell>
          <cell r="C38">
            <v>0</v>
          </cell>
          <cell r="D38" t="str">
            <v>00</v>
          </cell>
          <cell r="E38">
            <v>0</v>
          </cell>
          <cell r="F38">
            <v>0</v>
          </cell>
          <cell r="G38">
            <v>0</v>
          </cell>
          <cell r="H38">
            <v>0</v>
          </cell>
          <cell r="I38">
            <v>0</v>
          </cell>
          <cell r="J38">
            <v>0</v>
          </cell>
          <cell r="K38">
            <v>0</v>
          </cell>
          <cell r="L38">
            <v>0</v>
          </cell>
          <cell r="M38">
            <v>0</v>
          </cell>
        </row>
        <row r="39">
          <cell r="A39">
            <v>33</v>
          </cell>
          <cell r="B39">
            <v>0</v>
          </cell>
          <cell r="C39">
            <v>0</v>
          </cell>
          <cell r="D39" t="str">
            <v>00</v>
          </cell>
          <cell r="E39">
            <v>0</v>
          </cell>
          <cell r="F39">
            <v>0</v>
          </cell>
          <cell r="G39">
            <v>0</v>
          </cell>
          <cell r="H39">
            <v>0</v>
          </cell>
          <cell r="I39">
            <v>0</v>
          </cell>
          <cell r="J39">
            <v>0</v>
          </cell>
          <cell r="K39">
            <v>0</v>
          </cell>
          <cell r="L39">
            <v>0</v>
          </cell>
          <cell r="M39">
            <v>0</v>
          </cell>
        </row>
        <row r="40">
          <cell r="A40">
            <v>34</v>
          </cell>
          <cell r="B40">
            <v>0</v>
          </cell>
          <cell r="C40">
            <v>0</v>
          </cell>
          <cell r="D40" t="str">
            <v>00</v>
          </cell>
          <cell r="E40">
            <v>0</v>
          </cell>
          <cell r="F40">
            <v>0</v>
          </cell>
          <cell r="G40">
            <v>0</v>
          </cell>
          <cell r="H40">
            <v>0</v>
          </cell>
          <cell r="I40">
            <v>0</v>
          </cell>
          <cell r="J40">
            <v>0</v>
          </cell>
          <cell r="K40">
            <v>0</v>
          </cell>
          <cell r="L40">
            <v>0</v>
          </cell>
          <cell r="M40">
            <v>0</v>
          </cell>
        </row>
        <row r="41">
          <cell r="A41">
            <v>35</v>
          </cell>
          <cell r="B41">
            <v>0</v>
          </cell>
          <cell r="C41">
            <v>0</v>
          </cell>
          <cell r="D41" t="str">
            <v>00</v>
          </cell>
          <cell r="E41">
            <v>0</v>
          </cell>
          <cell r="F41">
            <v>0</v>
          </cell>
          <cell r="G41">
            <v>0</v>
          </cell>
          <cell r="H41">
            <v>0</v>
          </cell>
          <cell r="I41">
            <v>0</v>
          </cell>
          <cell r="J41">
            <v>0</v>
          </cell>
          <cell r="K41">
            <v>0</v>
          </cell>
          <cell r="L41">
            <v>0</v>
          </cell>
          <cell r="M41">
            <v>0</v>
          </cell>
        </row>
        <row r="42">
          <cell r="A42">
            <v>36</v>
          </cell>
          <cell r="B42">
            <v>0</v>
          </cell>
          <cell r="C42">
            <v>0</v>
          </cell>
          <cell r="D42" t="str">
            <v>00</v>
          </cell>
          <cell r="E42">
            <v>0</v>
          </cell>
          <cell r="F42">
            <v>0</v>
          </cell>
          <cell r="G42">
            <v>0</v>
          </cell>
          <cell r="H42">
            <v>0</v>
          </cell>
          <cell r="I42">
            <v>0</v>
          </cell>
          <cell r="J42">
            <v>0</v>
          </cell>
          <cell r="K42">
            <v>0</v>
          </cell>
          <cell r="L42">
            <v>0</v>
          </cell>
          <cell r="M42">
            <v>0</v>
          </cell>
        </row>
        <row r="43">
          <cell r="A43">
            <v>37</v>
          </cell>
          <cell r="B43">
            <v>0</v>
          </cell>
          <cell r="C43">
            <v>0</v>
          </cell>
          <cell r="D43" t="str">
            <v>00</v>
          </cell>
          <cell r="E43">
            <v>0</v>
          </cell>
          <cell r="F43">
            <v>0</v>
          </cell>
          <cell r="G43">
            <v>0</v>
          </cell>
          <cell r="H43">
            <v>0</v>
          </cell>
          <cell r="I43">
            <v>0</v>
          </cell>
          <cell r="J43">
            <v>0</v>
          </cell>
          <cell r="K43">
            <v>0</v>
          </cell>
          <cell r="L43">
            <v>0</v>
          </cell>
          <cell r="M43">
            <v>0</v>
          </cell>
        </row>
        <row r="44">
          <cell r="A44">
            <v>38</v>
          </cell>
          <cell r="B44">
            <v>0</v>
          </cell>
          <cell r="C44">
            <v>0</v>
          </cell>
          <cell r="D44" t="str">
            <v>00</v>
          </cell>
          <cell r="E44">
            <v>0</v>
          </cell>
          <cell r="F44">
            <v>0</v>
          </cell>
          <cell r="G44">
            <v>0</v>
          </cell>
          <cell r="H44">
            <v>0</v>
          </cell>
          <cell r="I44">
            <v>0</v>
          </cell>
          <cell r="J44">
            <v>0</v>
          </cell>
          <cell r="K44">
            <v>0</v>
          </cell>
          <cell r="L44">
            <v>0</v>
          </cell>
          <cell r="M44">
            <v>0</v>
          </cell>
        </row>
        <row r="45">
          <cell r="A45">
            <v>39</v>
          </cell>
          <cell r="B45">
            <v>0</v>
          </cell>
          <cell r="C45">
            <v>0</v>
          </cell>
          <cell r="D45" t="str">
            <v>00</v>
          </cell>
          <cell r="E45">
            <v>0</v>
          </cell>
          <cell r="F45">
            <v>0</v>
          </cell>
          <cell r="G45">
            <v>0</v>
          </cell>
          <cell r="H45">
            <v>0</v>
          </cell>
          <cell r="I45">
            <v>0</v>
          </cell>
          <cell r="J45">
            <v>0</v>
          </cell>
          <cell r="K45">
            <v>0</v>
          </cell>
          <cell r="L45">
            <v>0</v>
          </cell>
          <cell r="M45">
            <v>0</v>
          </cell>
        </row>
        <row r="46">
          <cell r="A46">
            <v>40</v>
          </cell>
          <cell r="B46">
            <v>0</v>
          </cell>
          <cell r="C46">
            <v>0</v>
          </cell>
          <cell r="D46" t="str">
            <v>00</v>
          </cell>
          <cell r="E46">
            <v>0</v>
          </cell>
          <cell r="F46">
            <v>0</v>
          </cell>
          <cell r="G46">
            <v>0</v>
          </cell>
          <cell r="H46">
            <v>0</v>
          </cell>
          <cell r="I46">
            <v>0</v>
          </cell>
          <cell r="J46">
            <v>0</v>
          </cell>
          <cell r="K46">
            <v>0</v>
          </cell>
          <cell r="L46">
            <v>0</v>
          </cell>
          <cell r="M46">
            <v>0</v>
          </cell>
        </row>
        <row r="47">
          <cell r="A47">
            <v>41</v>
          </cell>
          <cell r="B47">
            <v>0</v>
          </cell>
          <cell r="C47">
            <v>0</v>
          </cell>
          <cell r="D47" t="str">
            <v>00</v>
          </cell>
          <cell r="E47">
            <v>0</v>
          </cell>
          <cell r="F47">
            <v>0</v>
          </cell>
          <cell r="G47">
            <v>0</v>
          </cell>
          <cell r="H47">
            <v>0</v>
          </cell>
          <cell r="I47">
            <v>0</v>
          </cell>
          <cell r="J47">
            <v>0</v>
          </cell>
          <cell r="K47">
            <v>0</v>
          </cell>
          <cell r="L47">
            <v>0</v>
          </cell>
          <cell r="M47">
            <v>0</v>
          </cell>
        </row>
        <row r="48">
          <cell r="A48">
            <v>42</v>
          </cell>
          <cell r="B48">
            <v>0</v>
          </cell>
          <cell r="C48">
            <v>0</v>
          </cell>
          <cell r="D48" t="str">
            <v>00</v>
          </cell>
          <cell r="E48">
            <v>0</v>
          </cell>
          <cell r="F48">
            <v>0</v>
          </cell>
          <cell r="G48">
            <v>0</v>
          </cell>
          <cell r="H48">
            <v>0</v>
          </cell>
          <cell r="I48">
            <v>0</v>
          </cell>
          <cell r="J48">
            <v>0</v>
          </cell>
          <cell r="K48">
            <v>0</v>
          </cell>
          <cell r="L48">
            <v>0</v>
          </cell>
          <cell r="M48">
            <v>0</v>
          </cell>
        </row>
        <row r="49">
          <cell r="A49">
            <v>43</v>
          </cell>
          <cell r="B49">
            <v>0</v>
          </cell>
          <cell r="C49">
            <v>0</v>
          </cell>
          <cell r="D49" t="str">
            <v>00</v>
          </cell>
          <cell r="E49">
            <v>0</v>
          </cell>
          <cell r="F49">
            <v>0</v>
          </cell>
          <cell r="G49">
            <v>0</v>
          </cell>
          <cell r="H49">
            <v>0</v>
          </cell>
          <cell r="I49">
            <v>0</v>
          </cell>
          <cell r="J49">
            <v>0</v>
          </cell>
          <cell r="K49">
            <v>0</v>
          </cell>
          <cell r="L49">
            <v>0</v>
          </cell>
          <cell r="M49">
            <v>0</v>
          </cell>
        </row>
        <row r="50">
          <cell r="A50">
            <v>44</v>
          </cell>
          <cell r="B50">
            <v>0</v>
          </cell>
          <cell r="C50">
            <v>0</v>
          </cell>
          <cell r="D50" t="str">
            <v>00</v>
          </cell>
          <cell r="E50">
            <v>0</v>
          </cell>
          <cell r="F50">
            <v>0</v>
          </cell>
          <cell r="G50">
            <v>0</v>
          </cell>
          <cell r="H50">
            <v>0</v>
          </cell>
          <cell r="I50">
            <v>0</v>
          </cell>
          <cell r="J50">
            <v>0</v>
          </cell>
          <cell r="K50">
            <v>0</v>
          </cell>
          <cell r="L50">
            <v>0</v>
          </cell>
          <cell r="M50">
            <v>0</v>
          </cell>
        </row>
        <row r="51">
          <cell r="A51">
            <v>45</v>
          </cell>
          <cell r="B51">
            <v>0</v>
          </cell>
          <cell r="C51">
            <v>0</v>
          </cell>
          <cell r="D51" t="str">
            <v>00</v>
          </cell>
          <cell r="E51">
            <v>0</v>
          </cell>
          <cell r="F51">
            <v>0</v>
          </cell>
          <cell r="G51">
            <v>0</v>
          </cell>
          <cell r="H51">
            <v>0</v>
          </cell>
          <cell r="I51">
            <v>0</v>
          </cell>
          <cell r="J51">
            <v>0</v>
          </cell>
          <cell r="K51">
            <v>0</v>
          </cell>
          <cell r="L51">
            <v>0</v>
          </cell>
          <cell r="M51">
            <v>0</v>
          </cell>
        </row>
        <row r="52">
          <cell r="C52" t="str">
            <v>5B</v>
          </cell>
        </row>
        <row r="53">
          <cell r="C53" t="str">
            <v>16B</v>
          </cell>
          <cell r="E53">
            <v>36.43</v>
          </cell>
        </row>
      </sheetData>
      <sheetData sheetId="7"/>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alc"/>
      <sheetName val="curve fit"/>
      <sheetName val="Solver"/>
      <sheetName val="Create Report Page"/>
      <sheetName val="Final Report Page"/>
      <sheetName val="Revision History"/>
    </sheetNames>
    <sheetDataSet>
      <sheetData sheetId="0" refreshError="1">
        <row r="6">
          <cell r="D6" t="str">
            <v>20050005</v>
          </cell>
          <cell r="G6" t="str">
            <v>818452</v>
          </cell>
        </row>
        <row r="8">
          <cell r="D8" t="str">
            <v>Mobil</v>
          </cell>
          <cell r="G8">
            <v>38504</v>
          </cell>
        </row>
        <row r="10">
          <cell r="D10" t="str">
            <v>EDOP-51B</v>
          </cell>
        </row>
        <row r="12">
          <cell r="H12">
            <v>192</v>
          </cell>
        </row>
        <row r="13">
          <cell r="H13">
            <v>2684</v>
          </cell>
        </row>
        <row r="32">
          <cell r="BJ32">
            <v>5000</v>
          </cell>
        </row>
        <row r="33">
          <cell r="BJ33">
            <v>4500</v>
          </cell>
        </row>
        <row r="34">
          <cell r="BJ34">
            <v>4300</v>
          </cell>
        </row>
        <row r="35">
          <cell r="BJ35">
            <v>4200</v>
          </cell>
        </row>
        <row r="36">
          <cell r="BJ36">
            <v>4100</v>
          </cell>
        </row>
        <row r="37">
          <cell r="BJ37">
            <v>4000</v>
          </cell>
        </row>
        <row r="38">
          <cell r="BJ38">
            <v>3978</v>
          </cell>
        </row>
        <row r="39">
          <cell r="BJ39">
            <v>3900</v>
          </cell>
        </row>
        <row r="40">
          <cell r="BJ40">
            <v>3800</v>
          </cell>
        </row>
        <row r="41">
          <cell r="BJ41">
            <v>3696</v>
          </cell>
        </row>
        <row r="42">
          <cell r="BJ42">
            <v>2800</v>
          </cell>
        </row>
        <row r="43">
          <cell r="BJ43">
            <v>2200</v>
          </cell>
        </row>
        <row r="44">
          <cell r="BJ44">
            <v>1600</v>
          </cell>
        </row>
        <row r="45">
          <cell r="BJ45">
            <v>1000</v>
          </cell>
        </row>
        <row r="46">
          <cell r="BJ46">
            <v>500</v>
          </cell>
        </row>
        <row r="47">
          <cell r="BJ47">
            <v>250</v>
          </cell>
        </row>
        <row r="48">
          <cell r="BJ48">
            <v>103</v>
          </cell>
        </row>
        <row r="49">
          <cell r="BJ49">
            <v>0</v>
          </cell>
        </row>
      </sheetData>
      <sheetData sheetId="1" refreshError="1"/>
      <sheetData sheetId="2" refreshError="1"/>
      <sheetData sheetId="3"/>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row r="55">
          <cell r="G55">
            <v>0</v>
          </cell>
        </row>
        <row r="60">
          <cell r="E60">
            <v>0.36</v>
          </cell>
        </row>
      </sheetData>
      <sheetData sheetId="1"/>
      <sheetData sheetId="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trics"/>
      <sheetName val="Y-Function"/>
      <sheetName val="Single Phase Relative Volume"/>
      <sheetName val="Create Report Page"/>
      <sheetName val="Final Report Page"/>
      <sheetName val="Revision History"/>
      <sheetName val="Linked Data"/>
      <sheetName val="Solver"/>
    </sheetNames>
    <sheetDataSet>
      <sheetData sheetId="0" refreshError="1">
        <row r="15">
          <cell r="G15">
            <v>60</v>
          </cell>
        </row>
      </sheetData>
      <sheetData sheetId="1"/>
      <sheetData sheetId="2"/>
      <sheetData sheetId="3"/>
      <sheetData sheetId="4"/>
      <sheetData sheetId="5"/>
      <sheetData sheetId="6"/>
      <sheetData sheetId="7"/>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Data Input"/>
      <sheetName val="Wellstream Calculation"/>
      <sheetName val="Laboratory Instruction"/>
      <sheetName val="Create Report Page"/>
      <sheetName val="Final Report Page"/>
      <sheetName val="Miscellaneous Calculations"/>
      <sheetName val="Properties + Constants"/>
      <sheetName val="Database"/>
      <sheetName val="Revision History"/>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Data_Input"/>
      <sheetName val="Wellstream_Calculation"/>
      <sheetName val="Report_Page"/>
      <sheetName val="Database"/>
      <sheetName val="Revision History"/>
    </sheetNames>
    <sheetDataSet>
      <sheetData sheetId="0" refreshError="1"/>
      <sheetData sheetId="1"/>
      <sheetData sheetId="2"/>
      <sheetData sheetId="3" refreshError="1"/>
      <sheetData sheetId="4" refreshError="1"/>
      <sheetData sheetId="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B.2"/>
      <sheetName val="water_at_145psi"/>
      <sheetName val="water_at_156psig"/>
      <sheetName val="Adanga Report Data"/>
      <sheetName val="Ebughu Report Data"/>
      <sheetName val="water_at_15psixls"/>
    </sheetNames>
    <sheetDataSet>
      <sheetData sheetId="0"/>
      <sheetData sheetId="1"/>
      <sheetData sheetId="2"/>
      <sheetData sheetId="3"/>
      <sheetData sheetId="4"/>
      <sheetData sheetId="5"/>
      <sheetData sheetId="6"/>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 Volumetrics"/>
      <sheetName val="Data Entry - Compositions"/>
      <sheetName val="K-Plot"/>
      <sheetName val="Create Report Page"/>
      <sheetName val="Final Report Page"/>
      <sheetName val="Properties + Constants"/>
      <sheetName val="Residual Oil Composition"/>
      <sheetName val="Database"/>
      <sheetName val="Revision History"/>
      <sheetName val="Linked Data"/>
    </sheetNames>
    <sheetDataSet>
      <sheetData sheetId="0" refreshError="1">
        <row r="5">
          <cell r="AO5">
            <v>15.555555555555555</v>
          </cell>
        </row>
        <row r="6">
          <cell r="AO6">
            <v>101.325</v>
          </cell>
        </row>
        <row r="7">
          <cell r="O7">
            <v>110</v>
          </cell>
        </row>
        <row r="22">
          <cell r="W22">
            <v>0.79549999999999998</v>
          </cell>
        </row>
        <row r="24">
          <cell r="E24">
            <v>1.018</v>
          </cell>
        </row>
        <row r="25">
          <cell r="E25">
            <v>4.38</v>
          </cell>
        </row>
        <row r="30">
          <cell r="W30" t="str">
            <v>Density</v>
          </cell>
        </row>
        <row r="42">
          <cell r="E42">
            <v>500</v>
          </cell>
        </row>
        <row r="45">
          <cell r="E45">
            <v>0.61739999999999995</v>
          </cell>
        </row>
        <row r="48">
          <cell r="E48">
            <v>50</v>
          </cell>
        </row>
        <row r="52">
          <cell r="E52">
            <v>0.79549999999999998</v>
          </cell>
        </row>
        <row r="53">
          <cell r="E53">
            <v>60</v>
          </cell>
        </row>
        <row r="60">
          <cell r="E60">
            <v>0.79549999999999998</v>
          </cell>
        </row>
        <row r="73">
          <cell r="E73">
            <v>72.807781800000001</v>
          </cell>
        </row>
        <row r="74">
          <cell r="E74">
            <v>159.55792276528521</v>
          </cell>
        </row>
        <row r="76">
          <cell r="E76">
            <v>0.77389743001717326</v>
          </cell>
        </row>
        <row r="80">
          <cell r="E80">
            <v>1.225378944126102E-3</v>
          </cell>
        </row>
        <row r="81">
          <cell r="E81">
            <v>23635.545672489952</v>
          </cell>
        </row>
        <row r="82">
          <cell r="E82">
            <v>0.99901346639604549</v>
          </cell>
        </row>
        <row r="83">
          <cell r="E83">
            <v>1015.598013482012</v>
          </cell>
        </row>
      </sheetData>
      <sheetData sheetId="1"/>
      <sheetData sheetId="2" refreshError="1"/>
      <sheetData sheetId="3" refreshError="1">
        <row r="3">
          <cell r="F3" t="str">
            <v>Separator Test Data</v>
          </cell>
          <cell r="Q3" t="str">
            <v>Compositional Analysis of Separator Test Gases to C11+</v>
          </cell>
          <cell r="AA3" t="str">
            <v>Compositional Analysis of Stocktank Oil to C36+</v>
          </cell>
        </row>
        <row r="5">
          <cell r="AH5" t="str">
            <v>Compositional Analysis of Stocktank Oil to C36+</v>
          </cell>
        </row>
        <row r="6">
          <cell r="I6" t="str">
            <v>Gas-Oil</v>
          </cell>
          <cell r="J6" t="str">
            <v>Gas-Oil</v>
          </cell>
          <cell r="K6" t="str">
            <v>Oil</v>
          </cell>
          <cell r="L6" t="str">
            <v>Formation</v>
          </cell>
          <cell r="M6" t="str">
            <v>Separation</v>
          </cell>
          <cell r="N6" t="str">
            <v>Gas Gravity</v>
          </cell>
          <cell r="R6" t="str">
            <v>Sample I.D.</v>
          </cell>
          <cell r="AB6" t="str">
            <v>Component</v>
          </cell>
          <cell r="AD6" t="str">
            <v>Mole %</v>
          </cell>
          <cell r="AE6" t="str">
            <v>Weight %</v>
          </cell>
        </row>
        <row r="7">
          <cell r="G7" t="str">
            <v>Pressure</v>
          </cell>
          <cell r="H7" t="str">
            <v>Temperature</v>
          </cell>
          <cell r="I7" t="str">
            <v>Ratio</v>
          </cell>
          <cell r="J7" t="str">
            <v>Ratio</v>
          </cell>
          <cell r="K7" t="str">
            <v>Density</v>
          </cell>
          <cell r="L7" t="str">
            <v xml:space="preserve">Volume </v>
          </cell>
          <cell r="M7" t="str">
            <v>Volume</v>
          </cell>
          <cell r="N7" t="str">
            <v>of flashed gas</v>
          </cell>
          <cell r="AA7" t="str">
            <v>H2</v>
          </cell>
          <cell r="AB7" t="str">
            <v>Hydrogen</v>
          </cell>
          <cell r="AD7">
            <v>0</v>
          </cell>
          <cell r="AE7">
            <v>0</v>
          </cell>
        </row>
        <row r="8">
          <cell r="G8" t="str">
            <v>(psig)</v>
          </cell>
          <cell r="H8" t="str">
            <v>(°F)</v>
          </cell>
          <cell r="J8" t="str">
            <v>Rsfb</v>
          </cell>
          <cell r="K8" t="str">
            <v>(g cm-3)</v>
          </cell>
          <cell r="L8" t="str">
            <v>Factor</v>
          </cell>
          <cell r="M8" t="str">
            <v>Factor</v>
          </cell>
          <cell r="N8" t="str">
            <v>(Air = 1.000)</v>
          </cell>
          <cell r="R8" t="str">
            <v>Test Stage</v>
          </cell>
          <cell r="S8">
            <v>1</v>
          </cell>
          <cell r="T8">
            <v>2</v>
          </cell>
          <cell r="U8">
            <v>3</v>
          </cell>
          <cell r="V8" t="str">
            <v/>
          </cell>
          <cell r="W8" t="str">
            <v/>
          </cell>
          <cell r="X8">
            <v>5</v>
          </cell>
          <cell r="AA8" t="str">
            <v>H2S</v>
          </cell>
          <cell r="AB8" t="str">
            <v>Hydrogen Sulphide</v>
          </cell>
          <cell r="AD8">
            <v>0</v>
          </cell>
          <cell r="AE8">
            <v>0</v>
          </cell>
          <cell r="AI8" t="str">
            <v>Calculated residue properties</v>
          </cell>
        </row>
        <row r="9">
          <cell r="I9" t="str">
            <v>(1)</v>
          </cell>
          <cell r="J9" t="str">
            <v>(2)</v>
          </cell>
          <cell r="L9" t="str">
            <v>Bofb (3)</v>
          </cell>
          <cell r="M9" t="str">
            <v>(4)</v>
          </cell>
          <cell r="R9" t="str">
            <v>Stage Pressure (psig)</v>
          </cell>
          <cell r="S9">
            <v>300</v>
          </cell>
          <cell r="T9">
            <v>100</v>
          </cell>
          <cell r="U9">
            <v>15</v>
          </cell>
          <cell r="V9" t="str">
            <v/>
          </cell>
          <cell r="W9" t="str">
            <v/>
          </cell>
          <cell r="X9">
            <v>0</v>
          </cell>
          <cell r="AA9" t="str">
            <v>CO2</v>
          </cell>
          <cell r="AB9" t="str">
            <v>Carbon Dioxide</v>
          </cell>
          <cell r="AD9">
            <v>0</v>
          </cell>
          <cell r="AE9">
            <v>0</v>
          </cell>
        </row>
        <row r="10">
          <cell r="AA10" t="str">
            <v>N2</v>
          </cell>
          <cell r="AB10" t="str">
            <v>Nitrogen</v>
          </cell>
          <cell r="AD10">
            <v>0</v>
          </cell>
          <cell r="AE10">
            <v>0</v>
          </cell>
          <cell r="AI10" t="str">
            <v>C7+</v>
          </cell>
          <cell r="AJ10" t="str">
            <v>Mole%</v>
          </cell>
          <cell r="AL10">
            <v>82.24</v>
          </cell>
        </row>
        <row r="11">
          <cell r="G11">
            <v>2976</v>
          </cell>
          <cell r="H11">
            <v>176</v>
          </cell>
          <cell r="I11" t="str">
            <v>-</v>
          </cell>
          <cell r="J11">
            <v>1164</v>
          </cell>
          <cell r="K11">
            <v>0.61739999999999995</v>
          </cell>
          <cell r="L11">
            <v>1.6310122458989176</v>
          </cell>
          <cell r="M11" t="str">
            <v>Saturation Pressure</v>
          </cell>
          <cell r="R11" t="str">
            <v>Component (Mole%)</v>
          </cell>
          <cell r="AA11" t="str">
            <v>C1</v>
          </cell>
          <cell r="AB11" t="str">
            <v>Methane</v>
          </cell>
          <cell r="AD11">
            <v>0</v>
          </cell>
          <cell r="AE11">
            <v>0</v>
          </cell>
          <cell r="AJ11" t="str">
            <v>Molecular Weight (g mol-1)</v>
          </cell>
          <cell r="AL11">
            <v>179.08477305539776</v>
          </cell>
        </row>
        <row r="12">
          <cell r="Q12" t="str">
            <v>H2</v>
          </cell>
          <cell r="R12" t="str">
            <v>Hydrogen</v>
          </cell>
          <cell r="S12">
            <v>0</v>
          </cell>
          <cell r="T12">
            <v>0</v>
          </cell>
          <cell r="U12">
            <v>0</v>
          </cell>
          <cell r="V12">
            <v>0</v>
          </cell>
          <cell r="W12">
            <v>0</v>
          </cell>
          <cell r="X12">
            <v>0</v>
          </cell>
          <cell r="AA12" t="str">
            <v>C2</v>
          </cell>
          <cell r="AB12" t="str">
            <v>Ethane</v>
          </cell>
          <cell r="AD12">
            <v>0.05</v>
          </cell>
          <cell r="AE12">
            <v>0.01</v>
          </cell>
          <cell r="AJ12" t="str">
            <v>Density at 60°F (g cm-3)</v>
          </cell>
          <cell r="AL12" t="str">
            <v>0.8149</v>
          </cell>
        </row>
        <row r="13">
          <cell r="G13">
            <v>300</v>
          </cell>
          <cell r="H13">
            <v>170</v>
          </cell>
          <cell r="I13">
            <v>913</v>
          </cell>
          <cell r="J13">
            <v>1029</v>
          </cell>
          <cell r="K13">
            <v>0.73929999999999996</v>
          </cell>
          <cell r="M13">
            <v>1.1272731968499341</v>
          </cell>
          <cell r="N13">
            <v>0.77766395166163149</v>
          </cell>
          <cell r="Q13" t="str">
            <v>H2S</v>
          </cell>
          <cell r="R13" t="str">
            <v>Hydrogen Sulphide</v>
          </cell>
          <cell r="S13">
            <v>0</v>
          </cell>
          <cell r="T13">
            <v>0</v>
          </cell>
          <cell r="U13">
            <v>0</v>
          </cell>
          <cell r="V13">
            <v>0</v>
          </cell>
          <cell r="W13">
            <v>0</v>
          </cell>
          <cell r="X13">
            <v>0</v>
          </cell>
          <cell r="AA13" t="str">
            <v>C3</v>
          </cell>
          <cell r="AB13" t="str">
            <v>Propane</v>
          </cell>
          <cell r="AD13">
            <v>1.95</v>
          </cell>
          <cell r="AE13">
            <v>0.54</v>
          </cell>
        </row>
        <row r="14">
          <cell r="G14">
            <v>100</v>
          </cell>
          <cell r="H14">
            <v>170</v>
          </cell>
          <cell r="I14">
            <v>58</v>
          </cell>
          <cell r="J14">
            <v>64</v>
          </cell>
          <cell r="K14">
            <v>0.74919999999999998</v>
          </cell>
          <cell r="M14">
            <v>1.0938202963735766</v>
          </cell>
          <cell r="N14">
            <v>0.99121223651273216</v>
          </cell>
          <cell r="Q14" t="str">
            <v>CO2</v>
          </cell>
          <cell r="R14" t="str">
            <v>Carbon Dioxide</v>
          </cell>
          <cell r="S14">
            <v>0.17</v>
          </cell>
          <cell r="T14">
            <v>0.19</v>
          </cell>
          <cell r="U14">
            <v>0.14000000000000001</v>
          </cell>
          <cell r="V14">
            <v>0</v>
          </cell>
          <cell r="W14">
            <v>0</v>
          </cell>
          <cell r="X14">
            <v>0.1</v>
          </cell>
          <cell r="AA14" t="str">
            <v>iC4</v>
          </cell>
          <cell r="AB14" t="str">
            <v>i-Butane</v>
          </cell>
          <cell r="AD14">
            <v>1.73</v>
          </cell>
          <cell r="AE14">
            <v>0.63</v>
          </cell>
          <cell r="AI14" t="str">
            <v>C11+</v>
          </cell>
          <cell r="AJ14" t="str">
            <v>Mole%</v>
          </cell>
          <cell r="AL14">
            <v>48.090000000000011</v>
          </cell>
        </row>
        <row r="15">
          <cell r="G15">
            <v>15</v>
          </cell>
          <cell r="H15">
            <v>156</v>
          </cell>
          <cell r="I15">
            <v>51</v>
          </cell>
          <cell r="J15">
            <v>54</v>
          </cell>
          <cell r="K15">
            <v>0.76449999999999996</v>
          </cell>
          <cell r="M15">
            <v>1.0494327116233715</v>
          </cell>
          <cell r="N15">
            <v>1.477121011653</v>
          </cell>
          <cell r="Q15" t="str">
            <v>N2</v>
          </cell>
          <cell r="R15" t="str">
            <v>Nitrogen</v>
          </cell>
          <cell r="S15">
            <v>0.3</v>
          </cell>
          <cell r="T15">
            <v>0.16</v>
          </cell>
          <cell r="U15">
            <v>0.09</v>
          </cell>
          <cell r="V15">
            <v>0</v>
          </cell>
          <cell r="W15">
            <v>0</v>
          </cell>
          <cell r="X15">
            <v>0.8</v>
          </cell>
          <cell r="AA15" t="str">
            <v>nC4</v>
          </cell>
          <cell r="AB15" t="str">
            <v>n-Butane</v>
          </cell>
          <cell r="AD15">
            <v>3.22</v>
          </cell>
          <cell r="AE15">
            <v>1.17</v>
          </cell>
          <cell r="AJ15" t="str">
            <v>Molecular Weight (g mol-1)</v>
          </cell>
          <cell r="AL15">
            <v>225.83825488539782</v>
          </cell>
        </row>
        <row r="16">
          <cell r="G16" t="str">
            <v/>
          </cell>
          <cell r="H16" t="str">
            <v/>
          </cell>
          <cell r="I16" t="str">
            <v/>
          </cell>
          <cell r="J16" t="str">
            <v/>
          </cell>
          <cell r="K16" t="str">
            <v/>
          </cell>
          <cell r="M16" t="str">
            <v/>
          </cell>
          <cell r="N16" t="str">
            <v/>
          </cell>
          <cell r="Q16" t="str">
            <v>C1</v>
          </cell>
          <cell r="R16" t="str">
            <v>Methane</v>
          </cell>
          <cell r="S16">
            <v>78.56</v>
          </cell>
          <cell r="T16">
            <v>60.4</v>
          </cell>
          <cell r="U16">
            <v>24.94</v>
          </cell>
          <cell r="V16">
            <v>0</v>
          </cell>
          <cell r="W16">
            <v>0</v>
          </cell>
          <cell r="X16">
            <v>7.86</v>
          </cell>
          <cell r="AA16" t="str">
            <v>C5</v>
          </cell>
          <cell r="AB16" t="str">
            <v>Neo-Pentane</v>
          </cell>
          <cell r="AD16">
            <v>0.01</v>
          </cell>
          <cell r="AE16">
            <v>0</v>
          </cell>
          <cell r="AJ16" t="str">
            <v>Density at 60°F (g cm-3)</v>
          </cell>
          <cell r="AL16" t="str">
            <v>0.8473</v>
          </cell>
        </row>
        <row r="17">
          <cell r="G17" t="str">
            <v/>
          </cell>
          <cell r="H17" t="str">
            <v/>
          </cell>
          <cell r="I17" t="str">
            <v/>
          </cell>
          <cell r="J17" t="str">
            <v/>
          </cell>
          <cell r="K17" t="str">
            <v/>
          </cell>
          <cell r="M17" t="str">
            <v/>
          </cell>
          <cell r="N17" t="str">
            <v/>
          </cell>
          <cell r="Q17" t="str">
            <v>C2</v>
          </cell>
          <cell r="R17" t="str">
            <v>Ethane</v>
          </cell>
          <cell r="S17">
            <v>7.45</v>
          </cell>
          <cell r="T17">
            <v>11.75</v>
          </cell>
          <cell r="U17">
            <v>14.32</v>
          </cell>
          <cell r="V17">
            <v>0</v>
          </cell>
          <cell r="W17">
            <v>0</v>
          </cell>
          <cell r="X17">
            <v>11.76</v>
          </cell>
          <cell r="AA17" t="str">
            <v>iC5</v>
          </cell>
          <cell r="AB17" t="str">
            <v>i-Pentane</v>
          </cell>
          <cell r="AD17">
            <v>3</v>
          </cell>
          <cell r="AE17">
            <v>1.36</v>
          </cell>
        </row>
        <row r="18">
          <cell r="G18">
            <v>0</v>
          </cell>
          <cell r="H18">
            <v>110</v>
          </cell>
          <cell r="I18">
            <v>18</v>
          </cell>
          <cell r="J18">
            <v>18</v>
          </cell>
          <cell r="K18">
            <v>0.77390000000000003</v>
          </cell>
          <cell r="M18">
            <v>1.0279139962802917</v>
          </cell>
          <cell r="N18">
            <v>1.686323880880449</v>
          </cell>
          <cell r="Q18" t="str">
            <v>C3</v>
          </cell>
          <cell r="R18" t="str">
            <v>Propane</v>
          </cell>
          <cell r="S18">
            <v>6.85</v>
          </cell>
          <cell r="T18">
            <v>13.45</v>
          </cell>
          <cell r="U18">
            <v>26.27</v>
          </cell>
          <cell r="V18">
            <v>0</v>
          </cell>
          <cell r="W18">
            <v>0</v>
          </cell>
          <cell r="X18">
            <v>34.33</v>
          </cell>
          <cell r="AA18" t="str">
            <v>nC5</v>
          </cell>
          <cell r="AB18" t="str">
            <v>n-Pentane</v>
          </cell>
          <cell r="AD18">
            <v>2.57</v>
          </cell>
          <cell r="AE18">
            <v>1.1599999999999999</v>
          </cell>
          <cell r="AI18" t="str">
            <v>C20+</v>
          </cell>
          <cell r="AJ18" t="str">
            <v>Mole%</v>
          </cell>
          <cell r="AL18">
            <v>9.67</v>
          </cell>
        </row>
        <row r="19">
          <cell r="K19" t="str">
            <v>(API = 46.2°)</v>
          </cell>
          <cell r="Q19" t="str">
            <v>iC4</v>
          </cell>
          <cell r="R19" t="str">
            <v>i-Butane</v>
          </cell>
          <cell r="S19">
            <v>1.97</v>
          </cell>
          <cell r="T19">
            <v>4.1500000000000004</v>
          </cell>
          <cell r="U19">
            <v>9.7100000000000009</v>
          </cell>
          <cell r="V19">
            <v>0</v>
          </cell>
          <cell r="W19">
            <v>0</v>
          </cell>
          <cell r="X19">
            <v>15.15</v>
          </cell>
          <cell r="AA19" t="str">
            <v>C6</v>
          </cell>
          <cell r="AB19" t="str">
            <v>Hexanes</v>
          </cell>
          <cell r="AD19">
            <v>5.23</v>
          </cell>
          <cell r="AE19">
            <v>2.83</v>
          </cell>
          <cell r="AJ19" t="str">
            <v>Molecular Weight (g mol-1)</v>
          </cell>
          <cell r="AL19">
            <v>356.86561789049961</v>
          </cell>
        </row>
        <row r="20">
          <cell r="Q20" t="str">
            <v>nC4</v>
          </cell>
          <cell r="R20" t="str">
            <v>n-Butane</v>
          </cell>
          <cell r="S20">
            <v>2.16</v>
          </cell>
          <cell r="T20">
            <v>4.6100000000000003</v>
          </cell>
          <cell r="U20">
            <v>11.38</v>
          </cell>
          <cell r="V20">
            <v>0</v>
          </cell>
          <cell r="W20">
            <v>0</v>
          </cell>
          <cell r="X20">
            <v>17.239999999999998</v>
          </cell>
          <cell r="AA20" t="str">
            <v xml:space="preserve"> </v>
          </cell>
          <cell r="AB20" t="str">
            <v>M-C-Pentane</v>
          </cell>
          <cell r="AD20">
            <v>1.76</v>
          </cell>
          <cell r="AE20">
            <v>0.93</v>
          </cell>
          <cell r="AJ20" t="str">
            <v>Density at 60°F (g cm-3)</v>
          </cell>
          <cell r="AL20" t="str">
            <v>0.9030</v>
          </cell>
        </row>
        <row r="21">
          <cell r="Q21" t="str">
            <v>C5</v>
          </cell>
          <cell r="R21" t="str">
            <v>Neo-Pentane</v>
          </cell>
          <cell r="S21">
            <v>0.01</v>
          </cell>
          <cell r="T21">
            <v>0.03</v>
          </cell>
          <cell r="U21">
            <v>7.0000000000000007E-2</v>
          </cell>
          <cell r="V21">
            <v>0</v>
          </cell>
          <cell r="W21">
            <v>0</v>
          </cell>
          <cell r="X21">
            <v>0.12</v>
          </cell>
          <cell r="AA21" t="str">
            <v xml:space="preserve"> </v>
          </cell>
          <cell r="AB21" t="str">
            <v>Benzene</v>
          </cell>
          <cell r="AD21">
            <v>0.33</v>
          </cell>
          <cell r="AE21">
            <v>0.16</v>
          </cell>
        </row>
        <row r="22">
          <cell r="Q22" t="str">
            <v>iC5</v>
          </cell>
          <cell r="R22" t="str">
            <v>i-Pentane</v>
          </cell>
          <cell r="S22">
            <v>0.81</v>
          </cell>
          <cell r="T22">
            <v>1.74</v>
          </cell>
          <cell r="U22">
            <v>4.6399999999999997</v>
          </cell>
          <cell r="V22">
            <v>0</v>
          </cell>
          <cell r="W22">
            <v>0</v>
          </cell>
          <cell r="X22">
            <v>6.34</v>
          </cell>
          <cell r="AA22" t="str">
            <v xml:space="preserve"> </v>
          </cell>
          <cell r="AB22" t="str">
            <v>Cyclohexane</v>
          </cell>
          <cell r="AD22">
            <v>1.66</v>
          </cell>
          <cell r="AE22">
            <v>0.88</v>
          </cell>
          <cell r="AI22" t="str">
            <v>C36+</v>
          </cell>
          <cell r="AJ22" t="str">
            <v>Mole %</v>
          </cell>
          <cell r="AL22">
            <v>0.73</v>
          </cell>
        </row>
        <row r="23">
          <cell r="Q23" t="str">
            <v>nC5</v>
          </cell>
          <cell r="R23" t="str">
            <v>n-Pentane</v>
          </cell>
          <cell r="S23">
            <v>0.53</v>
          </cell>
          <cell r="T23">
            <v>1.1399999999999999</v>
          </cell>
          <cell r="U23">
            <v>3.03</v>
          </cell>
          <cell r="V23">
            <v>0</v>
          </cell>
          <cell r="W23">
            <v>0</v>
          </cell>
          <cell r="X23">
            <v>3.33</v>
          </cell>
          <cell r="AA23" t="str">
            <v>C7</v>
          </cell>
          <cell r="AB23" t="str">
            <v>Heptanes</v>
          </cell>
          <cell r="AD23">
            <v>5.42</v>
          </cell>
          <cell r="AE23">
            <v>3.41</v>
          </cell>
          <cell r="AJ23" t="str">
            <v>Molecular Weight (g mol-1)</v>
          </cell>
          <cell r="AL23">
            <v>581</v>
          </cell>
          <cell r="CC23">
            <v>4</v>
          </cell>
        </row>
        <row r="24">
          <cell r="F24" t="str">
            <v>Note</v>
          </cell>
          <cell r="Q24" t="str">
            <v>C6</v>
          </cell>
          <cell r="R24" t="str">
            <v>Hexanes</v>
          </cell>
          <cell r="S24">
            <v>0.51</v>
          </cell>
          <cell r="T24">
            <v>1.04</v>
          </cell>
          <cell r="U24">
            <v>2.66</v>
          </cell>
          <cell r="V24">
            <v>0</v>
          </cell>
          <cell r="W24">
            <v>0</v>
          </cell>
          <cell r="X24">
            <v>1.89</v>
          </cell>
          <cell r="AA24" t="str">
            <v xml:space="preserve"> </v>
          </cell>
          <cell r="AB24" t="str">
            <v>M-C-Hexane</v>
          </cell>
          <cell r="AD24">
            <v>3.54</v>
          </cell>
          <cell r="AE24">
            <v>2.1800000000000002</v>
          </cell>
          <cell r="AJ24" t="str">
            <v>Density at 60°F (g cm-3)</v>
          </cell>
          <cell r="AL24" t="str">
            <v>1.0708</v>
          </cell>
        </row>
        <row r="25">
          <cell r="Q25" t="str">
            <v xml:space="preserve"> </v>
          </cell>
          <cell r="R25" t="str">
            <v>M-C-Pentane</v>
          </cell>
          <cell r="S25">
            <v>0.09</v>
          </cell>
          <cell r="T25">
            <v>0.19</v>
          </cell>
          <cell r="U25">
            <v>0.47</v>
          </cell>
          <cell r="V25">
            <v>0</v>
          </cell>
          <cell r="W25">
            <v>0</v>
          </cell>
          <cell r="X25">
            <v>0.2</v>
          </cell>
          <cell r="AA25" t="str">
            <v xml:space="preserve"> </v>
          </cell>
          <cell r="AB25" t="str">
            <v>Toluene</v>
          </cell>
          <cell r="AD25">
            <v>0.77</v>
          </cell>
          <cell r="AE25">
            <v>0.45</v>
          </cell>
        </row>
        <row r="26">
          <cell r="F26" t="str">
            <v>*     Evolved gas collected and analysed to Undecanes plus.</v>
          </cell>
          <cell r="Q26" t="str">
            <v xml:space="preserve"> </v>
          </cell>
          <cell r="R26" t="str">
            <v>Benzene</v>
          </cell>
          <cell r="S26">
            <v>0.02</v>
          </cell>
          <cell r="T26">
            <v>0.04</v>
          </cell>
          <cell r="U26">
            <v>0.09</v>
          </cell>
          <cell r="V26">
            <v>0</v>
          </cell>
          <cell r="W26">
            <v>0</v>
          </cell>
          <cell r="X26">
            <v>0.02</v>
          </cell>
          <cell r="AA26" t="str">
            <v>C8</v>
          </cell>
          <cell r="AB26" t="str">
            <v>Octanes</v>
          </cell>
          <cell r="AD26">
            <v>6.83</v>
          </cell>
          <cell r="AE26">
            <v>4.88</v>
          </cell>
          <cell r="AI26" t="str">
            <v>Whole sample properties</v>
          </cell>
        </row>
        <row r="27">
          <cell r="F27" t="str">
            <v>**    Insufficient volume of gas evolved to accurately determine gas gravity or hydrocarbon composition.</v>
          </cell>
          <cell r="Q27" t="str">
            <v xml:space="preserve"> </v>
          </cell>
          <cell r="R27" t="str">
            <v>Cyclohexane</v>
          </cell>
          <cell r="S27">
            <v>0.11</v>
          </cell>
          <cell r="T27">
            <v>0.22</v>
          </cell>
          <cell r="U27">
            <v>0.51</v>
          </cell>
          <cell r="V27">
            <v>0</v>
          </cell>
          <cell r="W27">
            <v>0</v>
          </cell>
          <cell r="X27">
            <v>0.15</v>
          </cell>
          <cell r="AA27" t="str">
            <v xml:space="preserve"> </v>
          </cell>
          <cell r="AB27" t="str">
            <v>E-Benzene</v>
          </cell>
          <cell r="AD27">
            <v>0.43</v>
          </cell>
          <cell r="AE27">
            <v>0.28000000000000003</v>
          </cell>
        </row>
        <row r="28">
          <cell r="F28" t="str">
            <v>***  Stocktank oil collected and analysed to Hexatriacontanes plus.</v>
          </cell>
          <cell r="Q28" t="str">
            <v>C7</v>
          </cell>
          <cell r="R28" t="str">
            <v>Heptanes</v>
          </cell>
          <cell r="S28">
            <v>0.16</v>
          </cell>
          <cell r="T28">
            <v>0.35</v>
          </cell>
          <cell r="U28">
            <v>0.73</v>
          </cell>
          <cell r="V28">
            <v>0</v>
          </cell>
          <cell r="W28">
            <v>0</v>
          </cell>
          <cell r="X28">
            <v>0.3</v>
          </cell>
          <cell r="AA28" t="str">
            <v xml:space="preserve"> </v>
          </cell>
          <cell r="AB28" t="str">
            <v>M/P-Xylene</v>
          </cell>
          <cell r="AD28">
            <v>1.03</v>
          </cell>
          <cell r="AE28">
            <v>0.69</v>
          </cell>
          <cell r="AJ28" t="str">
            <v>Average mole weight (g mol-1)</v>
          </cell>
          <cell r="AL28">
            <v>159.55792276528521</v>
          </cell>
        </row>
        <row r="29">
          <cell r="Q29" t="str">
            <v xml:space="preserve"> </v>
          </cell>
          <cell r="R29" t="str">
            <v>M-C-Hexane</v>
          </cell>
          <cell r="S29">
            <v>0.09</v>
          </cell>
          <cell r="T29">
            <v>0.17</v>
          </cell>
          <cell r="U29">
            <v>0.36</v>
          </cell>
          <cell r="V29">
            <v>0</v>
          </cell>
          <cell r="W29">
            <v>0</v>
          </cell>
          <cell r="X29">
            <v>0.08</v>
          </cell>
          <cell r="AA29" t="str">
            <v xml:space="preserve"> </v>
          </cell>
          <cell r="AB29" t="str">
            <v>O-Xylene</v>
          </cell>
          <cell r="AD29">
            <v>0.45</v>
          </cell>
          <cell r="AE29">
            <v>0.3</v>
          </cell>
          <cell r="AJ29" t="str">
            <v>Density at 60°F (g cm-3) [Measured]</v>
          </cell>
          <cell r="AL29">
            <v>0.77390000000000003</v>
          </cell>
        </row>
        <row r="30">
          <cell r="Q30" t="str">
            <v xml:space="preserve"> </v>
          </cell>
          <cell r="R30" t="str">
            <v>Toluene</v>
          </cell>
          <cell r="S30">
            <v>0.02</v>
          </cell>
          <cell r="T30">
            <v>0.03</v>
          </cell>
          <cell r="U30">
            <v>7.0000000000000007E-2</v>
          </cell>
          <cell r="V30">
            <v>0</v>
          </cell>
          <cell r="W30">
            <v>0</v>
          </cell>
          <cell r="X30">
            <v>0.02</v>
          </cell>
          <cell r="AA30" t="str">
            <v>C9</v>
          </cell>
          <cell r="AB30" t="str">
            <v>Nonanes</v>
          </cell>
          <cell r="AD30">
            <v>5.5</v>
          </cell>
          <cell r="AE30">
            <v>4.42</v>
          </cell>
          <cell r="AJ30" t="str">
            <v>API</v>
          </cell>
          <cell r="AL30">
            <v>46.200069761207317</v>
          </cell>
        </row>
        <row r="31">
          <cell r="Q31" t="str">
            <v>C8</v>
          </cell>
          <cell r="R31" t="str">
            <v>Octanes</v>
          </cell>
          <cell r="S31">
            <v>0.09</v>
          </cell>
          <cell r="T31">
            <v>0.17</v>
          </cell>
          <cell r="U31">
            <v>0.3</v>
          </cell>
          <cell r="V31">
            <v>0</v>
          </cell>
          <cell r="W31">
            <v>0</v>
          </cell>
          <cell r="X31">
            <v>0.12</v>
          </cell>
          <cell r="AA31" t="str">
            <v xml:space="preserve"> </v>
          </cell>
          <cell r="AB31" t="str">
            <v>1,2,4-TMB</v>
          </cell>
          <cell r="AD31">
            <v>0.55000000000000004</v>
          </cell>
          <cell r="AE31">
            <v>0.42</v>
          </cell>
        </row>
        <row r="32">
          <cell r="Q32" t="str">
            <v xml:space="preserve"> </v>
          </cell>
          <cell r="R32" t="str">
            <v>E-Benzene</v>
          </cell>
          <cell r="S32">
            <v>0</v>
          </cell>
          <cell r="T32">
            <v>0.01</v>
          </cell>
          <cell r="U32">
            <v>0.01</v>
          </cell>
          <cell r="V32">
            <v>0</v>
          </cell>
          <cell r="W32">
            <v>0</v>
          </cell>
          <cell r="X32">
            <v>0</v>
          </cell>
          <cell r="AA32" t="str">
            <v>C10</v>
          </cell>
          <cell r="AB32" t="str">
            <v>Decanes</v>
          </cell>
          <cell r="AD32">
            <v>5.88</v>
          </cell>
          <cell r="AE32">
            <v>5.24</v>
          </cell>
        </row>
        <row r="33">
          <cell r="Q33" t="str">
            <v xml:space="preserve"> </v>
          </cell>
          <cell r="R33" t="str">
            <v>M/P-Xylene</v>
          </cell>
          <cell r="S33">
            <v>0.01</v>
          </cell>
          <cell r="T33">
            <v>0.01</v>
          </cell>
          <cell r="U33">
            <v>0.02</v>
          </cell>
          <cell r="V33">
            <v>0</v>
          </cell>
          <cell r="W33">
            <v>0</v>
          </cell>
          <cell r="X33">
            <v>0</v>
          </cell>
          <cell r="AA33" t="str">
            <v>C11</v>
          </cell>
          <cell r="AB33" t="str">
            <v>Undecanes</v>
          </cell>
          <cell r="AD33">
            <v>5.33</v>
          </cell>
          <cell r="AE33">
            <v>4.92</v>
          </cell>
        </row>
        <row r="34">
          <cell r="Q34" t="str">
            <v xml:space="preserve"> </v>
          </cell>
          <cell r="R34" t="str">
            <v>O-Xylene</v>
          </cell>
          <cell r="S34">
            <v>0</v>
          </cell>
          <cell r="T34">
            <v>0.01</v>
          </cell>
          <cell r="U34">
            <v>0.01</v>
          </cell>
          <cell r="V34">
            <v>0</v>
          </cell>
          <cell r="W34">
            <v>0</v>
          </cell>
          <cell r="X34">
            <v>0</v>
          </cell>
          <cell r="AA34" t="str">
            <v>C12</v>
          </cell>
          <cell r="AB34" t="str">
            <v>Dodecanes</v>
          </cell>
          <cell r="AD34">
            <v>4.87</v>
          </cell>
          <cell r="AE34">
            <v>4.92</v>
          </cell>
        </row>
        <row r="35">
          <cell r="Q35" t="str">
            <v>C9</v>
          </cell>
          <cell r="R35" t="str">
            <v>Nonanes</v>
          </cell>
          <cell r="S35">
            <v>0.05</v>
          </cell>
          <cell r="T35">
            <v>0.08</v>
          </cell>
          <cell r="U35">
            <v>0.13</v>
          </cell>
          <cell r="V35">
            <v>0</v>
          </cell>
          <cell r="W35">
            <v>0</v>
          </cell>
          <cell r="X35">
            <v>0.06</v>
          </cell>
          <cell r="AA35" t="str">
            <v>C13</v>
          </cell>
          <cell r="AB35" t="str">
            <v>Tridecanes</v>
          </cell>
          <cell r="AD35">
            <v>6.21</v>
          </cell>
          <cell r="AE35">
            <v>6.81</v>
          </cell>
        </row>
        <row r="36">
          <cell r="Q36" t="str">
            <v xml:space="preserve"> </v>
          </cell>
          <cell r="R36" t="str">
            <v>1,2,4-TMB</v>
          </cell>
          <cell r="S36">
            <v>0</v>
          </cell>
          <cell r="T36">
            <v>0</v>
          </cell>
          <cell r="U36">
            <v>0</v>
          </cell>
          <cell r="V36">
            <v>0</v>
          </cell>
          <cell r="W36">
            <v>0</v>
          </cell>
          <cell r="X36">
            <v>0</v>
          </cell>
          <cell r="AA36" t="str">
            <v>C14</v>
          </cell>
          <cell r="AB36" t="str">
            <v>Tetradecanes</v>
          </cell>
          <cell r="AD36">
            <v>6.51</v>
          </cell>
          <cell r="AE36">
            <v>7.7</v>
          </cell>
        </row>
        <row r="37">
          <cell r="Q37" t="str">
            <v>C10</v>
          </cell>
          <cell r="R37" t="str">
            <v>Decanes</v>
          </cell>
          <cell r="S37">
            <v>0.03</v>
          </cell>
          <cell r="T37">
            <v>0.04</v>
          </cell>
          <cell r="U37">
            <v>0.04</v>
          </cell>
          <cell r="V37">
            <v>0</v>
          </cell>
          <cell r="W37">
            <v>0</v>
          </cell>
          <cell r="X37">
            <v>0.04</v>
          </cell>
          <cell r="AA37" t="str">
            <v>C15</v>
          </cell>
          <cell r="AB37" t="str">
            <v>Pentadecanes</v>
          </cell>
          <cell r="AD37">
            <v>5.77</v>
          </cell>
          <cell r="AE37">
            <v>7.45</v>
          </cell>
        </row>
        <row r="38">
          <cell r="Q38" t="str">
            <v>C11+</v>
          </cell>
          <cell r="R38" t="str">
            <v>Undecanes plus</v>
          </cell>
          <cell r="S38">
            <v>0.01</v>
          </cell>
          <cell r="T38">
            <v>0.02</v>
          </cell>
          <cell r="U38">
            <v>0.01</v>
          </cell>
          <cell r="V38">
            <v>0</v>
          </cell>
          <cell r="W38">
            <v>0</v>
          </cell>
          <cell r="X38">
            <v>0.09</v>
          </cell>
          <cell r="AA38" t="str">
            <v>C16</v>
          </cell>
          <cell r="AB38" t="str">
            <v>Hexadecanes</v>
          </cell>
          <cell r="AD38">
            <v>3.43</v>
          </cell>
          <cell r="AE38">
            <v>4.78</v>
          </cell>
        </row>
        <row r="39">
          <cell r="Q39" t="str">
            <v/>
          </cell>
          <cell r="R39" t="str">
            <v/>
          </cell>
          <cell r="S39" t="str">
            <v/>
          </cell>
          <cell r="T39" t="str">
            <v/>
          </cell>
          <cell r="U39" t="str">
            <v/>
          </cell>
          <cell r="V39" t="str">
            <v/>
          </cell>
          <cell r="W39" t="str">
            <v/>
          </cell>
          <cell r="X39" t="str">
            <v/>
          </cell>
          <cell r="AA39" t="str">
            <v>C17</v>
          </cell>
          <cell r="AB39" t="str">
            <v>Heptadecanes</v>
          </cell>
          <cell r="AD39">
            <v>2.36</v>
          </cell>
          <cell r="AE39">
            <v>3.51</v>
          </cell>
        </row>
        <row r="40">
          <cell r="Q40" t="str">
            <v/>
          </cell>
          <cell r="R40" t="str">
            <v/>
          </cell>
          <cell r="S40" t="str">
            <v/>
          </cell>
          <cell r="T40" t="str">
            <v/>
          </cell>
          <cell r="U40" t="str">
            <v/>
          </cell>
          <cell r="V40" t="str">
            <v/>
          </cell>
          <cell r="W40" t="str">
            <v/>
          </cell>
          <cell r="X40" t="str">
            <v/>
          </cell>
          <cell r="AA40" t="str">
            <v>C18</v>
          </cell>
          <cell r="AB40" t="str">
            <v>Octadecanes</v>
          </cell>
          <cell r="AD40">
            <v>2.2200000000000002</v>
          </cell>
          <cell r="AE40">
            <v>3.49</v>
          </cell>
        </row>
        <row r="41">
          <cell r="Q41" t="str">
            <v/>
          </cell>
          <cell r="R41" t="str">
            <v/>
          </cell>
          <cell r="S41" t="str">
            <v/>
          </cell>
          <cell r="T41" t="str">
            <v/>
          </cell>
          <cell r="U41" t="str">
            <v/>
          </cell>
          <cell r="V41" t="str">
            <v/>
          </cell>
          <cell r="W41" t="str">
            <v/>
          </cell>
          <cell r="X41" t="str">
            <v/>
          </cell>
          <cell r="AA41" t="str">
            <v>C19</v>
          </cell>
          <cell r="AB41" t="str">
            <v>Nonadecanes</v>
          </cell>
          <cell r="AD41">
            <v>1.72</v>
          </cell>
          <cell r="AE41">
            <v>2.84</v>
          </cell>
        </row>
        <row r="42">
          <cell r="Q42" t="str">
            <v/>
          </cell>
          <cell r="R42" t="str">
            <v/>
          </cell>
          <cell r="S42" t="str">
            <v/>
          </cell>
          <cell r="T42" t="str">
            <v/>
          </cell>
          <cell r="U42" t="str">
            <v/>
          </cell>
          <cell r="V42" t="str">
            <v/>
          </cell>
          <cell r="W42" t="str">
            <v/>
          </cell>
          <cell r="X42" t="str">
            <v/>
          </cell>
          <cell r="AA42" t="str">
            <v>C20</v>
          </cell>
          <cell r="AB42" t="str">
            <v>Eicosanes</v>
          </cell>
          <cell r="AD42">
            <v>1.42</v>
          </cell>
          <cell r="AE42">
            <v>2.44</v>
          </cell>
        </row>
        <row r="43">
          <cell r="Q43" t="str">
            <v/>
          </cell>
          <cell r="R43" t="str">
            <v/>
          </cell>
          <cell r="S43" t="str">
            <v/>
          </cell>
          <cell r="T43" t="str">
            <v/>
          </cell>
          <cell r="U43" t="str">
            <v/>
          </cell>
          <cell r="V43" t="str">
            <v/>
          </cell>
          <cell r="W43" t="str">
            <v/>
          </cell>
          <cell r="X43" t="str">
            <v/>
          </cell>
          <cell r="AA43" t="str">
            <v>C21</v>
          </cell>
          <cell r="AB43" t="str">
            <v>Heneicosanes</v>
          </cell>
          <cell r="AD43">
            <v>1.22</v>
          </cell>
          <cell r="AE43">
            <v>2.2200000000000002</v>
          </cell>
        </row>
        <row r="44">
          <cell r="Q44" t="str">
            <v/>
          </cell>
          <cell r="R44" t="str">
            <v/>
          </cell>
          <cell r="S44" t="str">
            <v/>
          </cell>
          <cell r="T44" t="str">
            <v/>
          </cell>
          <cell r="U44" t="str">
            <v/>
          </cell>
          <cell r="V44" t="str">
            <v/>
          </cell>
          <cell r="W44" t="str">
            <v/>
          </cell>
          <cell r="X44" t="str">
            <v/>
          </cell>
          <cell r="AA44" t="str">
            <v>C22</v>
          </cell>
          <cell r="AB44" t="str">
            <v>Docosanes</v>
          </cell>
          <cell r="AD44">
            <v>1.02</v>
          </cell>
          <cell r="AE44">
            <v>1.95</v>
          </cell>
        </row>
        <row r="45">
          <cell r="Q45" t="str">
            <v/>
          </cell>
          <cell r="R45" t="str">
            <v/>
          </cell>
          <cell r="S45" t="str">
            <v/>
          </cell>
          <cell r="T45" t="str">
            <v/>
          </cell>
          <cell r="U45" t="str">
            <v/>
          </cell>
          <cell r="V45" t="str">
            <v/>
          </cell>
          <cell r="W45" t="str">
            <v/>
          </cell>
          <cell r="X45" t="str">
            <v/>
          </cell>
          <cell r="AA45" t="str">
            <v>C23</v>
          </cell>
          <cell r="AB45" t="str">
            <v>Tricosanes</v>
          </cell>
          <cell r="AD45">
            <v>0.88</v>
          </cell>
          <cell r="AE45">
            <v>1.76</v>
          </cell>
        </row>
        <row r="46">
          <cell r="Q46" t="str">
            <v/>
          </cell>
          <cell r="R46" t="str">
            <v/>
          </cell>
          <cell r="S46" t="str">
            <v/>
          </cell>
          <cell r="T46" t="str">
            <v/>
          </cell>
          <cell r="U46" t="str">
            <v/>
          </cell>
          <cell r="V46" t="str">
            <v/>
          </cell>
          <cell r="W46" t="str">
            <v/>
          </cell>
          <cell r="X46" t="str">
            <v/>
          </cell>
          <cell r="Y46">
            <v>1192</v>
          </cell>
          <cell r="AA46" t="str">
            <v>C24</v>
          </cell>
          <cell r="AB46" t="str">
            <v>Tetracosanes</v>
          </cell>
          <cell r="AD46">
            <v>0.74</v>
          </cell>
          <cell r="AE46">
            <v>1.54</v>
          </cell>
        </row>
        <row r="47">
          <cell r="Q47" t="str">
            <v/>
          </cell>
          <cell r="R47" t="str">
            <v/>
          </cell>
          <cell r="S47" t="str">
            <v/>
          </cell>
          <cell r="T47" t="str">
            <v/>
          </cell>
          <cell r="U47" t="str">
            <v/>
          </cell>
          <cell r="V47" t="str">
            <v/>
          </cell>
          <cell r="W47" t="str">
            <v/>
          </cell>
          <cell r="X47" t="str">
            <v/>
          </cell>
          <cell r="AA47" t="str">
            <v>C25</v>
          </cell>
          <cell r="AB47" t="str">
            <v>Pentacosanes</v>
          </cell>
          <cell r="AD47">
            <v>0.63</v>
          </cell>
          <cell r="AE47">
            <v>1.36</v>
          </cell>
        </row>
        <row r="48">
          <cell r="AA48" t="str">
            <v>C26</v>
          </cell>
          <cell r="AB48" t="str">
            <v>Hexacosanes</v>
          </cell>
          <cell r="AD48">
            <v>0.52</v>
          </cell>
          <cell r="AE48">
            <v>1.17</v>
          </cell>
        </row>
        <row r="49">
          <cell r="S49" t="str">
            <v>______</v>
          </cell>
          <cell r="T49" t="str">
            <v>______</v>
          </cell>
          <cell r="U49" t="str">
            <v>______</v>
          </cell>
          <cell r="V49" t="str">
            <v>______</v>
          </cell>
          <cell r="W49" t="str">
            <v>______</v>
          </cell>
          <cell r="X49" t="str">
            <v>______</v>
          </cell>
          <cell r="AA49" t="str">
            <v>C27</v>
          </cell>
          <cell r="AB49" t="str">
            <v>Heptacosanes</v>
          </cell>
          <cell r="AD49">
            <v>0.47</v>
          </cell>
          <cell r="AE49">
            <v>1.1100000000000001</v>
          </cell>
        </row>
        <row r="50">
          <cell r="R50" t="str">
            <v>Totals :</v>
          </cell>
          <cell r="S50">
            <v>100.00000000000001</v>
          </cell>
          <cell r="T50">
            <v>100.00000000000003</v>
          </cell>
          <cell r="U50">
            <v>100</v>
          </cell>
          <cell r="V50">
            <v>0</v>
          </cell>
          <cell r="W50">
            <v>0</v>
          </cell>
          <cell r="X50">
            <v>100.00000000000001</v>
          </cell>
          <cell r="AA50" t="str">
            <v>C28</v>
          </cell>
          <cell r="AB50" t="str">
            <v>Octacosanes</v>
          </cell>
          <cell r="AD50">
            <v>0.41</v>
          </cell>
          <cell r="AE50">
            <v>0.99</v>
          </cell>
        </row>
        <row r="51">
          <cell r="AA51" t="str">
            <v>C29</v>
          </cell>
          <cell r="AB51" t="str">
            <v>Nonacosanes</v>
          </cell>
          <cell r="AD51">
            <v>0.36</v>
          </cell>
          <cell r="AE51">
            <v>0.92</v>
          </cell>
        </row>
        <row r="52">
          <cell r="R52" t="str">
            <v>Gas Properties</v>
          </cell>
          <cell r="AA52" t="str">
            <v>C30</v>
          </cell>
          <cell r="AB52" t="str">
            <v>Triacontanes</v>
          </cell>
          <cell r="AD52">
            <v>0.34</v>
          </cell>
          <cell r="AE52">
            <v>0.89</v>
          </cell>
        </row>
        <row r="53">
          <cell r="AA53" t="str">
            <v>C31</v>
          </cell>
          <cell r="AB53" t="str">
            <v>Hentriacontanes</v>
          </cell>
          <cell r="AD53">
            <v>0.28000000000000003</v>
          </cell>
          <cell r="AE53">
            <v>0.76</v>
          </cell>
        </row>
        <row r="54">
          <cell r="R54" t="str">
            <v xml:space="preserve">Gas Gravity </v>
          </cell>
          <cell r="S54">
            <v>0.77766395166163149</v>
          </cell>
          <cell r="T54">
            <v>0.99121223651273216</v>
          </cell>
          <cell r="U54">
            <v>1.477121011653</v>
          </cell>
          <cell r="V54" t="str">
            <v/>
          </cell>
          <cell r="W54" t="str">
            <v/>
          </cell>
          <cell r="X54">
            <v>1.686323880880449</v>
          </cell>
          <cell r="AA54" t="str">
            <v>C32</v>
          </cell>
          <cell r="AB54" t="str">
            <v>Dotriacontanes</v>
          </cell>
          <cell r="AD54">
            <v>0.21</v>
          </cell>
          <cell r="AE54">
            <v>0.57999999999999996</v>
          </cell>
          <cell r="BE54">
            <v>1</v>
          </cell>
        </row>
        <row r="55">
          <cell r="F55" t="str">
            <v>(1) GOR in cubic feet of gas at 14.73 psia and 60°F per barrel of oil at indicated pressure and temperature.</v>
          </cell>
          <cell r="R55" t="str">
            <v>(Air = 1.000)</v>
          </cell>
          <cell r="AA55" t="str">
            <v>C33</v>
          </cell>
          <cell r="AB55" t="str">
            <v>Tritriacontanes</v>
          </cell>
          <cell r="AD55">
            <v>0.18</v>
          </cell>
          <cell r="AE55">
            <v>0.51</v>
          </cell>
        </row>
        <row r="56">
          <cell r="F56" t="str">
            <v>(2) GOR in cubic feet of gas at 14.73 psia and 60°F per barrel of stocktank oil at 60°F.</v>
          </cell>
          <cell r="AA56" t="str">
            <v>C34</v>
          </cell>
          <cell r="AB56" t="str">
            <v>Tetratriacontanes</v>
          </cell>
          <cell r="AD56">
            <v>0.15</v>
          </cell>
          <cell r="AE56">
            <v>0.44</v>
          </cell>
        </row>
        <row r="57">
          <cell r="F57" t="str">
            <v>(3) Volume of saturated oil at 2976 psig  and 176°F per volume of stocktank oil at 60°F.</v>
          </cell>
          <cell r="AA57" t="str">
            <v>C35</v>
          </cell>
          <cell r="AB57" t="str">
            <v>Pentatriacontanes</v>
          </cell>
          <cell r="AD57">
            <v>0.11</v>
          </cell>
          <cell r="AE57">
            <v>0.34</v>
          </cell>
        </row>
        <row r="58">
          <cell r="F58" t="str">
            <v>(4) Volume of oil at indicated pressure and temperature per volume of stocktank oil at 60°F.</v>
          </cell>
          <cell r="AA58" t="str">
            <v>C36+</v>
          </cell>
          <cell r="AB58" t="str">
            <v>Hexatriacontanes plus</v>
          </cell>
          <cell r="AD58">
            <v>0.73</v>
          </cell>
          <cell r="AE58">
            <v>2.66</v>
          </cell>
        </row>
        <row r="59">
          <cell r="AB59" t="str">
            <v/>
          </cell>
          <cell r="AD59" t="str">
            <v/>
          </cell>
          <cell r="AE59" t="str">
            <v/>
          </cell>
        </row>
        <row r="60">
          <cell r="AB60" t="str">
            <v/>
          </cell>
          <cell r="AD60" t="str">
            <v/>
          </cell>
          <cell r="AE60" t="str">
            <v/>
          </cell>
        </row>
        <row r="61">
          <cell r="AB61" t="str">
            <v/>
          </cell>
          <cell r="AD61" t="str">
            <v/>
          </cell>
          <cell r="AE61" t="str">
            <v/>
          </cell>
        </row>
        <row r="62">
          <cell r="AB62" t="str">
            <v/>
          </cell>
          <cell r="AD62" t="str">
            <v/>
          </cell>
          <cell r="AE62" t="str">
            <v/>
          </cell>
        </row>
        <row r="63">
          <cell r="AD63" t="str">
            <v>______</v>
          </cell>
          <cell r="AE63" t="str">
            <v>______</v>
          </cell>
        </row>
        <row r="64">
          <cell r="AB64" t="str">
            <v>Totals  :</v>
          </cell>
          <cell r="AD64">
            <v>99.999999999999986</v>
          </cell>
          <cell r="AE64">
            <v>100.00000000000003</v>
          </cell>
        </row>
      </sheetData>
      <sheetData sheetId="4" refreshError="1"/>
      <sheetData sheetId="5"/>
      <sheetData sheetId="6"/>
      <sheetData sheetId="7"/>
      <sheetData sheetId="8" refreshError="1"/>
      <sheetData sheetId="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trics"/>
      <sheetName val="Y-Function"/>
      <sheetName val="Single Phase Relative Volume"/>
      <sheetName val="Create Report Page"/>
      <sheetName val="Final Report Page"/>
      <sheetName val="Revision History"/>
      <sheetName val="Linked Data"/>
      <sheetName val="Solver"/>
    </sheetNames>
    <sheetDataSet>
      <sheetData sheetId="0" refreshError="1">
        <row r="22">
          <cell r="G22">
            <v>5000</v>
          </cell>
        </row>
        <row r="23">
          <cell r="G23">
            <v>75</v>
          </cell>
        </row>
        <row r="24">
          <cell r="G24">
            <v>9.0299999999999999E-5</v>
          </cell>
        </row>
        <row r="25">
          <cell r="G25">
            <v>9.7560000000000008E-3</v>
          </cell>
        </row>
        <row r="26">
          <cell r="G26">
            <v>632.07299999999998</v>
          </cell>
        </row>
        <row r="27">
          <cell r="G27">
            <v>0.998</v>
          </cell>
        </row>
        <row r="29">
          <cell r="G29">
            <v>67.460000000000008</v>
          </cell>
        </row>
        <row r="30">
          <cell r="G30">
            <v>5000</v>
          </cell>
        </row>
        <row r="31">
          <cell r="G31">
            <v>62</v>
          </cell>
        </row>
        <row r="32">
          <cell r="G32">
            <v>100.699</v>
          </cell>
        </row>
        <row r="33">
          <cell r="G33">
            <v>8.99</v>
          </cell>
        </row>
        <row r="34">
          <cell r="G34">
            <v>98.741</v>
          </cell>
        </row>
        <row r="35">
          <cell r="G35">
            <v>84.418999999999997</v>
          </cell>
        </row>
        <row r="36">
          <cell r="G36">
            <v>79.369</v>
          </cell>
        </row>
        <row r="37">
          <cell r="G37">
            <v>7000</v>
          </cell>
        </row>
        <row r="54">
          <cell r="G54">
            <v>1.0953908763194131</v>
          </cell>
        </row>
        <row r="55">
          <cell r="G55">
            <v>7.2573703834002674E-4</v>
          </cell>
        </row>
        <row r="58">
          <cell r="G58">
            <v>104.76869249447486</v>
          </cell>
        </row>
      </sheetData>
      <sheetData sheetId="1"/>
      <sheetData sheetId="2"/>
      <sheetData sheetId="3" refreshError="1">
        <row r="2">
          <cell r="F2" t="str">
            <v>Constant Composition Expansion at 199°F</v>
          </cell>
          <cell r="O2" t="str">
            <v>Constant Composition Expansion at 199°F</v>
          </cell>
        </row>
        <row r="5">
          <cell r="G5" t="str">
            <v>Single-phase Fluid Properties</v>
          </cell>
          <cell r="P5" t="str">
            <v xml:space="preserve">  Pressure</v>
          </cell>
          <cell r="R5" t="str">
            <v>Relative</v>
          </cell>
          <cell r="S5" t="str">
            <v>Density</v>
          </cell>
          <cell r="T5" t="str">
            <v>Instantaneous</v>
          </cell>
          <cell r="U5" t="str">
            <v>Y-function (3)</v>
          </cell>
        </row>
        <row r="6">
          <cell r="P6" t="str">
            <v>(psig)</v>
          </cell>
          <cell r="R6" t="str">
            <v>Volume (1)</v>
          </cell>
          <cell r="S6" t="str">
            <v>(g cm-3)</v>
          </cell>
          <cell r="T6" t="str">
            <v>Compressibility</v>
          </cell>
        </row>
        <row r="7">
          <cell r="G7" t="str">
            <v>Saturation pressure (bubble-point pressure)</v>
          </cell>
          <cell r="K7" t="str">
            <v>4696</v>
          </cell>
          <cell r="L7" t="str">
            <v>psig</v>
          </cell>
          <cell r="T7" t="str">
            <v>(psi-1 x 10-6) (2)</v>
          </cell>
        </row>
        <row r="9">
          <cell r="G9" t="str">
            <v>Thermal expansion factor of single phase fluid at 7000 psig</v>
          </cell>
          <cell r="P9">
            <v>7000</v>
          </cell>
          <cell r="Q9" t="str">
            <v/>
          </cell>
          <cell r="R9">
            <v>0.95685206490229657</v>
          </cell>
          <cell r="S9">
            <v>0.61639622427968943</v>
          </cell>
          <cell r="T9">
            <v>15.261110979212397</v>
          </cell>
          <cell r="U9" t="str">
            <v/>
          </cell>
        </row>
        <row r="10">
          <cell r="G10" t="str">
            <v>(Vol at 199°F)/(Vol at 60°F)</v>
          </cell>
          <cell r="K10">
            <v>1.1008048746254298</v>
          </cell>
          <cell r="L10" t="str">
            <v>vol / vol</v>
          </cell>
          <cell r="P10">
            <v>6500</v>
          </cell>
          <cell r="Q10" t="str">
            <v/>
          </cell>
          <cell r="R10">
            <v>0.96444840875833981</v>
          </cell>
          <cell r="S10">
            <v>0.61154126508366213</v>
          </cell>
          <cell r="T10">
            <v>16.422690266599528</v>
          </cell>
          <cell r="U10" t="str">
            <v/>
          </cell>
        </row>
        <row r="11">
          <cell r="N11">
            <v>7000</v>
          </cell>
          <cell r="P11">
            <v>6000</v>
          </cell>
          <cell r="Q11" t="str">
            <v/>
          </cell>
          <cell r="R11">
            <v>0.97275673905729587</v>
          </cell>
          <cell r="S11">
            <v>0.60631808171442592</v>
          </cell>
          <cell r="T11">
            <v>17.961465239400528</v>
          </cell>
          <cell r="U11" t="str">
            <v/>
          </cell>
        </row>
        <row r="12">
          <cell r="G12" t="str">
            <v>Average single phase compressibility</v>
          </cell>
          <cell r="P12">
            <v>5500</v>
          </cell>
          <cell r="Q12" t="str">
            <v/>
          </cell>
          <cell r="R12">
            <v>0.98201461133828283</v>
          </cell>
          <cell r="S12">
            <v>0.60060206150723616</v>
          </cell>
          <cell r="T12">
            <v>20.03505573146683</v>
          </cell>
          <cell r="U12" t="str">
            <v/>
          </cell>
        </row>
        <row r="13">
          <cell r="G13" t="str">
            <v>(From 5100 psig to 4696 psig)</v>
          </cell>
          <cell r="K13" t="str">
            <v>24.03</v>
          </cell>
          <cell r="L13" t="str">
            <v>x 10 -6 psi-1</v>
          </cell>
          <cell r="N13">
            <v>6385</v>
          </cell>
          <cell r="P13">
            <v>5300</v>
          </cell>
          <cell r="Q13" t="str">
            <v/>
          </cell>
          <cell r="R13">
            <v>0.98605766569536935</v>
          </cell>
          <cell r="S13">
            <v>0.59813946031652432</v>
          </cell>
          <cell r="T13">
            <v>21.076482635956708</v>
          </cell>
          <cell r="U13" t="str">
            <v/>
          </cell>
        </row>
        <row r="14">
          <cell r="P14">
            <v>5200</v>
          </cell>
          <cell r="Q14" t="str">
            <v/>
          </cell>
          <cell r="R14">
            <v>0.98816653609597949</v>
          </cell>
          <cell r="S14">
            <v>0.59686295624841257</v>
          </cell>
          <cell r="T14">
            <v>21.659502046830443</v>
          </cell>
          <cell r="U14" t="str">
            <v/>
          </cell>
        </row>
        <row r="15">
          <cell r="G15" t="str">
            <v xml:space="preserve">Density at saturation pressure </v>
          </cell>
          <cell r="K15" t="str">
            <v>0.5898</v>
          </cell>
          <cell r="L15" t="str">
            <v>g cm-3</v>
          </cell>
          <cell r="N15">
            <v>6000</v>
          </cell>
          <cell r="P15">
            <v>5100</v>
          </cell>
          <cell r="Q15" t="str">
            <v>Reservoir pressure</v>
          </cell>
          <cell r="R15">
            <v>0.99034017983395339</v>
          </cell>
          <cell r="S15">
            <v>0.59555293424416</v>
          </cell>
          <cell r="T15">
            <v>22.295491931934176</v>
          </cell>
          <cell r="U15" t="str">
            <v/>
          </cell>
        </row>
        <row r="16">
          <cell r="N16">
            <v>5500</v>
          </cell>
          <cell r="P16">
            <v>5000</v>
          </cell>
          <cell r="Q16" t="str">
            <v/>
          </cell>
          <cell r="R16">
            <v>0.99258494659904217</v>
          </cell>
          <cell r="S16">
            <v>0.59420606973828261</v>
          </cell>
          <cell r="T16">
            <v>22.999834884208351</v>
          </cell>
          <cell r="U16" t="str">
            <v/>
          </cell>
        </row>
        <row r="17">
          <cell r="N17">
            <v>5000</v>
          </cell>
          <cell r="P17">
            <v>4900</v>
          </cell>
          <cell r="Q17" t="str">
            <v/>
          </cell>
          <cell r="R17">
            <v>0.99490949845331234</v>
          </cell>
          <cell r="S17">
            <v>0.59281773962044171</v>
          </cell>
          <cell r="T17">
            <v>23.805098479136777</v>
          </cell>
          <cell r="U17" t="str">
            <v/>
          </cell>
        </row>
        <row r="18">
          <cell r="G18" t="str">
            <v>Mean Single-phase Compressibilities</v>
          </cell>
          <cell r="N18">
            <v>4800</v>
          </cell>
          <cell r="P18">
            <v>4800</v>
          </cell>
          <cell r="Q18" t="str">
            <v/>
          </cell>
          <cell r="R18">
            <v>0.99732819486392288</v>
          </cell>
          <cell r="S18">
            <v>0.59138005226100454</v>
          </cell>
          <cell r="T18">
            <v>24.807474612150735</v>
          </cell>
          <cell r="U18" t="str">
            <v/>
          </cell>
        </row>
        <row r="19">
          <cell r="N19">
            <v>4700</v>
          </cell>
          <cell r="P19">
            <v>4726</v>
          </cell>
          <cell r="Q19" t="str">
            <v/>
          </cell>
          <cell r="R19">
            <v>0.99919958414707233</v>
          </cell>
          <cell r="S19">
            <v>0.5902724634372819</v>
          </cell>
          <cell r="T19">
            <v>26.008518543938774</v>
          </cell>
          <cell r="U19" t="str">
            <v/>
          </cell>
        </row>
        <row r="20">
          <cell r="G20" t="str">
            <v xml:space="preserve">      Pressure Range</v>
          </cell>
          <cell r="K20" t="str">
            <v>Mean</v>
          </cell>
          <cell r="N20">
            <v>4600</v>
          </cell>
          <cell r="P20">
            <v>4709</v>
          </cell>
          <cell r="Q20" t="str">
            <v/>
          </cell>
          <cell r="R20">
            <v>0.999645997207807</v>
          </cell>
          <cell r="S20">
            <v>0.5900088647855527</v>
          </cell>
          <cell r="T20">
            <v>26.608356136666277</v>
          </cell>
          <cell r="U20" t="str">
            <v/>
          </cell>
        </row>
        <row r="21">
          <cell r="G21" t="str">
            <v>Initial Pressure</v>
          </cell>
          <cell r="I21" t="str">
            <v>Final Pressure</v>
          </cell>
          <cell r="K21" t="str">
            <v>Compressibility</v>
          </cell>
          <cell r="N21">
            <v>4500</v>
          </cell>
          <cell r="P21">
            <v>4696</v>
          </cell>
          <cell r="Q21" t="str">
            <v>Saturation pressure</v>
          </cell>
          <cell r="R21">
            <v>0.99999999999999989</v>
          </cell>
          <cell r="S21">
            <v>0.5898000000000001</v>
          </cell>
          <cell r="T21" t="str">
            <v/>
          </cell>
          <cell r="U21" t="str">
            <v/>
          </cell>
        </row>
        <row r="22">
          <cell r="G22" t="str">
            <v>(psig)</v>
          </cell>
          <cell r="I22" t="str">
            <v>(psig)</v>
          </cell>
          <cell r="K22" t="str">
            <v>(psi-1) (1)</v>
          </cell>
          <cell r="N22">
            <v>4400</v>
          </cell>
          <cell r="P22">
            <v>4695</v>
          </cell>
          <cell r="Q22" t="str">
            <v/>
          </cell>
          <cell r="R22">
            <v>1.0000601757761556</v>
          </cell>
          <cell r="S22" t="str">
            <v/>
          </cell>
          <cell r="T22" t="str">
            <v/>
          </cell>
          <cell r="U22" t="str">
            <v/>
          </cell>
        </row>
        <row r="23">
          <cell r="P23">
            <v>4680</v>
          </cell>
          <cell r="Q23" t="str">
            <v/>
          </cell>
          <cell r="R23">
            <v>1.0009676149261111</v>
          </cell>
          <cell r="S23" t="str">
            <v/>
          </cell>
          <cell r="T23" t="str">
            <v/>
          </cell>
          <cell r="U23" t="str">
            <v/>
          </cell>
        </row>
        <row r="24">
          <cell r="G24" t="str">
            <v>7000</v>
          </cell>
          <cell r="I24" t="str">
            <v>6500</v>
          </cell>
          <cell r="K24" t="str">
            <v>15.82</v>
          </cell>
          <cell r="L24" t="str">
            <v>x 10 -6</v>
          </cell>
          <cell r="N24">
            <v>4367</v>
          </cell>
          <cell r="P24">
            <v>4665</v>
          </cell>
          <cell r="Q24" t="str">
            <v/>
          </cell>
          <cell r="R24">
            <v>1.001884130442724</v>
          </cell>
          <cell r="S24" t="str">
            <v/>
          </cell>
          <cell r="T24" t="str">
            <v/>
          </cell>
          <cell r="U24" t="str">
            <v/>
          </cell>
        </row>
        <row r="25">
          <cell r="P25">
            <v>4660</v>
          </cell>
          <cell r="Q25" t="str">
            <v/>
          </cell>
          <cell r="R25">
            <v>1.002191670717171</v>
          </cell>
          <cell r="S25" t="str">
            <v/>
          </cell>
          <cell r="T25" t="str">
            <v/>
          </cell>
          <cell r="U25" t="str">
            <v/>
          </cell>
        </row>
        <row r="26">
          <cell r="G26" t="str">
            <v>6500</v>
          </cell>
          <cell r="I26" t="str">
            <v>6000</v>
          </cell>
          <cell r="K26" t="str">
            <v>17.16</v>
          </cell>
          <cell r="L26" t="str">
            <v>x 10 -6</v>
          </cell>
          <cell r="N26">
            <v>4352</v>
          </cell>
          <cell r="P26">
            <v>4514</v>
          </cell>
          <cell r="Q26" t="str">
            <v/>
          </cell>
          <cell r="R26">
            <v>1.011640293943177</v>
          </cell>
          <cell r="S26" t="str">
            <v/>
          </cell>
          <cell r="T26" t="str">
            <v/>
          </cell>
          <cell r="U26" t="str">
            <v/>
          </cell>
        </row>
        <row r="27">
          <cell r="N27">
            <v>4338</v>
          </cell>
          <cell r="P27">
            <v>4262</v>
          </cell>
          <cell r="Q27" t="str">
            <v/>
          </cell>
          <cell r="R27">
            <v>1.0303219966604824</v>
          </cell>
          <cell r="S27" t="str">
            <v/>
          </cell>
          <cell r="T27" t="str">
            <v/>
          </cell>
          <cell r="U27" t="str">
            <v/>
          </cell>
        </row>
        <row r="28">
          <cell r="G28" t="str">
            <v>6000</v>
          </cell>
          <cell r="I28" t="str">
            <v>5300</v>
          </cell>
          <cell r="K28" t="str">
            <v>19.40</v>
          </cell>
          <cell r="L28" t="str">
            <v>x 10 -6</v>
          </cell>
          <cell r="N28">
            <v>4322</v>
          </cell>
          <cell r="P28">
            <v>3856</v>
          </cell>
          <cell r="Q28" t="str">
            <v/>
          </cell>
          <cell r="R28">
            <v>1.0683217020875166</v>
          </cell>
          <cell r="S28" t="str">
            <v/>
          </cell>
          <cell r="T28" t="str">
            <v/>
          </cell>
          <cell r="U28">
            <v>3.1763454598548932</v>
          </cell>
        </row>
        <row r="29">
          <cell r="N29">
            <v>4306</v>
          </cell>
          <cell r="P29">
            <v>3292</v>
          </cell>
          <cell r="Q29" t="str">
            <v/>
          </cell>
          <cell r="R29">
            <v>1.1444346185476393</v>
          </cell>
          <cell r="S29" t="str">
            <v/>
          </cell>
          <cell r="T29" t="str">
            <v/>
          </cell>
          <cell r="U29">
            <v>2.9396598005440855</v>
          </cell>
        </row>
        <row r="30">
          <cell r="G30" t="str">
            <v>5300</v>
          </cell>
          <cell r="I30" t="str">
            <v>4696</v>
          </cell>
          <cell r="K30" t="str">
            <v>23.25</v>
          </cell>
          <cell r="L30" t="str">
            <v>x 10 -6</v>
          </cell>
          <cell r="N30">
            <v>4292</v>
          </cell>
          <cell r="P30">
            <v>2622</v>
          </cell>
          <cell r="Q30" t="str">
            <v/>
          </cell>
          <cell r="R30">
            <v>1.2958747824889616</v>
          </cell>
          <cell r="S30" t="str">
            <v/>
          </cell>
          <cell r="T30" t="str">
            <v/>
          </cell>
          <cell r="U30">
            <v>2.6584906662564238</v>
          </cell>
        </row>
        <row r="31">
          <cell r="N31">
            <v>4170</v>
          </cell>
          <cell r="P31">
            <v>1930</v>
          </cell>
          <cell r="Q31" t="str">
            <v/>
          </cell>
          <cell r="R31">
            <v>1.6006131282887073</v>
          </cell>
          <cell r="S31" t="str">
            <v/>
          </cell>
          <cell r="T31" t="str">
            <v/>
          </cell>
          <cell r="U31">
            <v>2.3680891126339438</v>
          </cell>
        </row>
        <row r="32">
          <cell r="G32" t="str">
            <v/>
          </cell>
          <cell r="I32" t="str">
            <v/>
          </cell>
          <cell r="K32" t="str">
            <v/>
          </cell>
          <cell r="L32" t="str">
            <v/>
          </cell>
          <cell r="N32">
            <v>3942</v>
          </cell>
          <cell r="P32">
            <v>1743</v>
          </cell>
          <cell r="Q32" t="str">
            <v/>
          </cell>
          <cell r="R32">
            <v>1.7337516580071854</v>
          </cell>
          <cell r="S32" t="str">
            <v/>
          </cell>
          <cell r="T32" t="str">
            <v/>
          </cell>
          <cell r="U32">
            <v>2.2896135482879845</v>
          </cell>
        </row>
        <row r="33">
          <cell r="N33">
            <v>3573</v>
          </cell>
          <cell r="P33">
            <v>1368</v>
          </cell>
          <cell r="Q33" t="str">
            <v/>
          </cell>
          <cell r="R33">
            <v>2.1287799401057699</v>
          </cell>
          <cell r="S33" t="str">
            <v/>
          </cell>
          <cell r="U33">
            <v>2.1322427641717558</v>
          </cell>
        </row>
        <row r="34">
          <cell r="G34" t="str">
            <v/>
          </cell>
          <cell r="I34" t="str">
            <v/>
          </cell>
          <cell r="K34" t="str">
            <v/>
          </cell>
          <cell r="L34" t="str">
            <v/>
          </cell>
          <cell r="N34">
            <v>3169</v>
          </cell>
          <cell r="P34">
            <v>1060</v>
          </cell>
          <cell r="Q34" t="str">
            <v/>
          </cell>
          <cell r="R34">
            <v>2.6890634392196855</v>
          </cell>
          <cell r="S34" t="str">
            <v/>
          </cell>
          <cell r="U34">
            <v>2.0029888934842939</v>
          </cell>
        </row>
        <row r="35">
          <cell r="N35">
            <v>2790</v>
          </cell>
          <cell r="P35">
            <v>775</v>
          </cell>
          <cell r="Q35" t="str">
            <v/>
          </cell>
          <cell r="R35">
            <v>3.6362015755167811</v>
          </cell>
          <cell r="S35" t="str">
            <v/>
          </cell>
          <cell r="U35">
            <v>1.8833870975559599</v>
          </cell>
        </row>
        <row r="36">
          <cell r="G36" t="str">
            <v/>
          </cell>
          <cell r="I36" t="str">
            <v/>
          </cell>
          <cell r="K36" t="str">
            <v/>
          </cell>
          <cell r="L36" t="str">
            <v/>
          </cell>
          <cell r="N36">
            <v>2451</v>
          </cell>
          <cell r="P36" t="str">
            <v/>
          </cell>
          <cell r="Q36" t="str">
            <v/>
          </cell>
          <cell r="R36" t="str">
            <v/>
          </cell>
          <cell r="S36" t="str">
            <v/>
          </cell>
          <cell r="U36" t="str">
            <v/>
          </cell>
        </row>
        <row r="37">
          <cell r="N37">
            <v>2156</v>
          </cell>
          <cell r="P37" t="str">
            <v/>
          </cell>
          <cell r="Q37" t="str">
            <v/>
          </cell>
          <cell r="R37" t="str">
            <v/>
          </cell>
          <cell r="S37" t="str">
            <v/>
          </cell>
          <cell r="U37" t="str">
            <v/>
          </cell>
        </row>
        <row r="38">
          <cell r="G38" t="str">
            <v/>
          </cell>
          <cell r="I38" t="str">
            <v/>
          </cell>
          <cell r="K38" t="str">
            <v/>
          </cell>
          <cell r="L38" t="str">
            <v/>
          </cell>
          <cell r="N38">
            <v>1902</v>
          </cell>
          <cell r="P38" t="str">
            <v/>
          </cell>
          <cell r="Q38" t="str">
            <v/>
          </cell>
          <cell r="R38" t="str">
            <v/>
          </cell>
          <cell r="S38" t="str">
            <v/>
          </cell>
          <cell r="U38" t="str">
            <v/>
          </cell>
        </row>
        <row r="39">
          <cell r="N39">
            <v>1686</v>
          </cell>
          <cell r="P39" t="str">
            <v/>
          </cell>
          <cell r="Q39" t="str">
            <v/>
          </cell>
          <cell r="R39" t="str">
            <v/>
          </cell>
          <cell r="S39" t="str">
            <v/>
          </cell>
          <cell r="U39" t="str">
            <v/>
          </cell>
        </row>
        <row r="40">
          <cell r="N40">
            <v>1498</v>
          </cell>
          <cell r="P40" t="str">
            <v/>
          </cell>
          <cell r="Q40" t="str">
            <v/>
          </cell>
          <cell r="R40" t="str">
            <v/>
          </cell>
          <cell r="S40" t="str">
            <v/>
          </cell>
          <cell r="U40" t="str">
            <v/>
          </cell>
        </row>
        <row r="41">
          <cell r="N41">
            <v>1202</v>
          </cell>
          <cell r="P41" t="str">
            <v/>
          </cell>
          <cell r="Q41" t="str">
            <v/>
          </cell>
          <cell r="R41" t="str">
            <v/>
          </cell>
          <cell r="S41" t="str">
            <v/>
          </cell>
          <cell r="U41" t="str">
            <v/>
          </cell>
        </row>
        <row r="42">
          <cell r="N42">
            <v>945</v>
          </cell>
          <cell r="P42" t="str">
            <v/>
          </cell>
          <cell r="Q42" t="str">
            <v/>
          </cell>
          <cell r="R42" t="str">
            <v/>
          </cell>
          <cell r="S42" t="str">
            <v/>
          </cell>
          <cell r="U42" t="str">
            <v/>
          </cell>
        </row>
        <row r="43">
          <cell r="N43">
            <v>700</v>
          </cell>
          <cell r="P43" t="str">
            <v/>
          </cell>
          <cell r="Q43" t="str">
            <v/>
          </cell>
          <cell r="R43" t="str">
            <v/>
          </cell>
          <cell r="S43" t="str">
            <v/>
          </cell>
          <cell r="U43" t="str">
            <v/>
          </cell>
        </row>
        <row r="44">
          <cell r="P44" t="str">
            <v/>
          </cell>
          <cell r="Q44" t="str">
            <v/>
          </cell>
          <cell r="R44" t="str">
            <v/>
          </cell>
          <cell r="S44" t="str">
            <v/>
          </cell>
          <cell r="U44" t="str">
            <v/>
          </cell>
        </row>
        <row r="45">
          <cell r="P45" t="str">
            <v/>
          </cell>
          <cell r="Q45" t="str">
            <v/>
          </cell>
          <cell r="R45" t="str">
            <v/>
          </cell>
          <cell r="S45" t="str">
            <v/>
          </cell>
          <cell r="U45" t="str">
            <v/>
          </cell>
        </row>
        <row r="46">
          <cell r="P46" t="str">
            <v/>
          </cell>
          <cell r="Q46" t="str">
            <v/>
          </cell>
          <cell r="R46" t="str">
            <v/>
          </cell>
          <cell r="S46" t="str">
            <v/>
          </cell>
          <cell r="U46" t="str">
            <v/>
          </cell>
        </row>
        <row r="47">
          <cell r="P47" t="str">
            <v/>
          </cell>
          <cell r="Q47" t="str">
            <v/>
          </cell>
          <cell r="R47" t="str">
            <v/>
          </cell>
          <cell r="S47" t="str">
            <v/>
          </cell>
          <cell r="U47" t="str">
            <v/>
          </cell>
        </row>
        <row r="48">
          <cell r="P48" t="str">
            <v/>
          </cell>
          <cell r="Q48" t="str">
            <v/>
          </cell>
          <cell r="R48" t="str">
            <v/>
          </cell>
          <cell r="S48" t="str">
            <v/>
          </cell>
          <cell r="U48" t="str">
            <v/>
          </cell>
        </row>
        <row r="49">
          <cell r="I49">
            <v>15</v>
          </cell>
          <cell r="J49">
            <v>6</v>
          </cell>
        </row>
        <row r="58">
          <cell r="O58" t="str">
            <v xml:space="preserve">(1) Relative Volume = V / Vsat  ie. volume at indicated pressure per volume at saturation pressure.  </v>
          </cell>
        </row>
        <row r="59">
          <cell r="F59" t="str">
            <v xml:space="preserve">(1) Mean compressibility = (V2-V1) / [(V1+V2)/2] x 1/(P1 - P2)   </v>
          </cell>
          <cell r="O59" t="str">
            <v>(2) Instantaneous compressibility = (V2-V1) / V1 x 1/(P1-P2)</v>
          </cell>
        </row>
        <row r="60">
          <cell r="O60" t="str">
            <v>(3) Y-function = (Psat - P ) / ((Pabs)(V/Vsat - 1)).</v>
          </cell>
        </row>
      </sheetData>
      <sheetData sheetId="4" refreshError="1"/>
      <sheetData sheetId="5" refreshError="1"/>
      <sheetData sheetId="6" refreshError="1"/>
      <sheetData sheetId="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Report Page 1"/>
      <sheetName val="Report Page 2"/>
      <sheetName val="Create Report Page"/>
      <sheetName val="CLMSB Final Report Page"/>
      <sheetName val="Final Report Page"/>
      <sheetName val="Database"/>
      <sheetName val="Properties + Constants"/>
      <sheetName val="Gravimetric+Volumetric Calcs"/>
      <sheetName val="Mass Recomb + Composition"/>
      <sheetName val="Corrections + Correlations"/>
      <sheetName val="Pc Tc Calculation"/>
      <sheetName val="Revision History"/>
    </sheetNames>
    <sheetDataSet>
      <sheetData sheetId="0" refreshError="1">
        <row r="11">
          <cell r="C11">
            <v>39157</v>
          </cell>
        </row>
        <row r="19">
          <cell r="C19">
            <v>18.5</v>
          </cell>
        </row>
        <row r="32">
          <cell r="C32">
            <v>14.696</v>
          </cell>
        </row>
        <row r="44">
          <cell r="C44">
            <v>164.87288000000001</v>
          </cell>
        </row>
        <row r="45">
          <cell r="C45">
            <v>0.80440809999999996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R3">
            <v>1</v>
          </cell>
        </row>
      </sheetData>
      <sheetData sheetId="10" refreshError="1">
        <row r="117">
          <cell r="C117">
            <v>0.98350000000000004</v>
          </cell>
        </row>
        <row r="118">
          <cell r="C118">
            <v>1.6499999999999959E-2</v>
          </cell>
        </row>
      </sheetData>
      <sheetData sheetId="11" refreshError="1"/>
      <sheetData sheetId="1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Int Rep Page 1"/>
      <sheetName val="Int Rep Page 2"/>
      <sheetName val="Create Report Page"/>
      <sheetName val="Final Report Page"/>
      <sheetName val="CLMSB Final Report Page "/>
      <sheetName val="Linked calculations"/>
      <sheetName val="Properties + Constants"/>
      <sheetName val="Correlations"/>
      <sheetName val="ISO6976_1995"/>
      <sheetName val="GPA_Gas_Calcs_1996"/>
      <sheetName val="Dranchuk_AbuKassem"/>
      <sheetName val="Sample Table"/>
      <sheetName val="Results"/>
      <sheetName val="Database"/>
      <sheetName val="Atlas-time"/>
      <sheetName val="Revision History"/>
    </sheetNames>
    <sheetDataSet>
      <sheetData sheetId="0"/>
      <sheetData sheetId="1"/>
      <sheetData sheetId="2"/>
      <sheetData sheetId="3">
        <row r="13">
          <cell r="AB13">
            <v>-2</v>
          </cell>
          <cell r="AC13" t="str">
            <v>Butanes</v>
          </cell>
          <cell r="AD13" t="str">
            <v>Butanes</v>
          </cell>
          <cell r="AE13">
            <v>4.2999999999999989</v>
          </cell>
          <cell r="AF13">
            <v>13.549999999999999</v>
          </cell>
          <cell r="AG13">
            <v>74.825157597575995</v>
          </cell>
          <cell r="AH13">
            <v>0.65198539492022334</v>
          </cell>
          <cell r="AI13" t="str">
            <v>C4</v>
          </cell>
        </row>
        <row r="14">
          <cell r="AB14">
            <v>-1</v>
          </cell>
          <cell r="AC14" t="str">
            <v>Pentanes</v>
          </cell>
          <cell r="AD14" t="str">
            <v>Pentanes</v>
          </cell>
          <cell r="AE14">
            <v>2.5099999999999993</v>
          </cell>
          <cell r="AF14">
            <v>9.1299999999999955</v>
          </cell>
          <cell r="AG14">
            <v>86.888326259313672</v>
          </cell>
          <cell r="AH14">
            <v>0.69671947929060762</v>
          </cell>
          <cell r="AI14" t="str">
            <v>C5</v>
          </cell>
        </row>
        <row r="15">
          <cell r="AB15">
            <v>0</v>
          </cell>
          <cell r="AC15" t="str">
            <v>Hexanes</v>
          </cell>
          <cell r="AD15" t="str">
            <v>Hexanes</v>
          </cell>
          <cell r="AE15">
            <v>1.6100000000000005</v>
          </cell>
          <cell r="AF15">
            <v>6.3799999999999972</v>
          </cell>
          <cell r="AG15">
            <v>95.250285255952832</v>
          </cell>
          <cell r="AH15">
            <v>0.73208298493972968</v>
          </cell>
          <cell r="AI15" t="str">
            <v>C6</v>
          </cell>
        </row>
        <row r="16">
          <cell r="AB16">
            <v>1</v>
          </cell>
          <cell r="AC16" t="str">
            <v>Heptanes</v>
          </cell>
          <cell r="AD16" t="str">
            <v>Heptanes</v>
          </cell>
          <cell r="AE16">
            <v>1.1200000000000001</v>
          </cell>
          <cell r="AF16">
            <v>4.6099999999999985</v>
          </cell>
          <cell r="AG16">
            <v>99.54901863726046</v>
          </cell>
          <cell r="AH16">
            <v>0.76154388286899666</v>
          </cell>
          <cell r="AI16" t="str">
            <v>C7</v>
          </cell>
        </row>
        <row r="17">
          <cell r="AB17">
            <v>2</v>
          </cell>
          <cell r="AC17" t="str">
            <v>Octanes</v>
          </cell>
          <cell r="AD17" t="str">
            <v>Octanes</v>
          </cell>
          <cell r="AE17">
            <v>0.58000000000000007</v>
          </cell>
          <cell r="AF17">
            <v>2.5999999999999996</v>
          </cell>
          <cell r="AG17">
            <v>108.13851527226066</v>
          </cell>
          <cell r="AH17">
            <v>0.77375291571747551</v>
          </cell>
          <cell r="AI17" t="str">
            <v>C8</v>
          </cell>
        </row>
        <row r="18">
          <cell r="AB18">
            <v>3</v>
          </cell>
          <cell r="AC18" t="str">
            <v>Nonanes</v>
          </cell>
          <cell r="AD18" t="str">
            <v>Nonanes</v>
          </cell>
          <cell r="AE18">
            <v>0.17</v>
          </cell>
          <cell r="AF18">
            <v>0.82000000000000017</v>
          </cell>
          <cell r="AG18">
            <v>125.08406917797808</v>
          </cell>
          <cell r="AH18">
            <v>0.78268569298218116</v>
          </cell>
          <cell r="AI18" t="str">
            <v>C9</v>
          </cell>
        </row>
        <row r="19">
          <cell r="AB19">
            <v>4</v>
          </cell>
          <cell r="AC19" t="str">
            <v>Decanes</v>
          </cell>
          <cell r="AD19" t="str">
            <v>Decanes</v>
          </cell>
          <cell r="AE19">
            <v>0.05</v>
          </cell>
          <cell r="AF19">
            <v>0.25</v>
          </cell>
          <cell r="AG19">
            <v>145.91422947128717</v>
          </cell>
          <cell r="AH19">
            <v>0.78920296929040257</v>
          </cell>
          <cell r="AI19" t="str">
            <v>C10</v>
          </cell>
        </row>
        <row r="20">
          <cell r="AB20">
            <v>5</v>
          </cell>
          <cell r="AC20" t="str">
            <v>Undecanes</v>
          </cell>
          <cell r="AD20" t="str">
            <v>Undecanes</v>
          </cell>
          <cell r="AE20">
            <v>0.02</v>
          </cell>
          <cell r="AF20">
            <v>0.11000000000000001</v>
          </cell>
          <cell r="AG20">
            <v>164.07779969672512</v>
          </cell>
          <cell r="AH20">
            <v>0.8036104942220591</v>
          </cell>
          <cell r="AI20" t="str">
            <v>C11</v>
          </cell>
        </row>
        <row r="21">
          <cell r="AB21">
            <v>6</v>
          </cell>
          <cell r="AC21" t="str">
            <v>Dodecanes</v>
          </cell>
          <cell r="AD21" t="str">
            <v>Dodecanes</v>
          </cell>
          <cell r="AE21">
            <v>0.01</v>
          </cell>
          <cell r="AF21">
            <v>0.06</v>
          </cell>
          <cell r="AG21">
            <v>180.54674069701599</v>
          </cell>
          <cell r="AH21">
            <v>0.81546697277977775</v>
          </cell>
          <cell r="AI21" t="str">
            <v>C12</v>
          </cell>
        </row>
        <row r="22">
          <cell r="AB22">
            <v>7</v>
          </cell>
          <cell r="AC22" t="str">
            <v>Tridecanes</v>
          </cell>
          <cell r="AD22" t="str">
            <v/>
          </cell>
          <cell r="AE22">
            <v>0.01</v>
          </cell>
          <cell r="AF22">
            <v>0.04</v>
          </cell>
          <cell r="AG22">
            <v>189.17700106396276</v>
          </cell>
          <cell r="AH22">
            <v>0.82143451315813387</v>
          </cell>
          <cell r="AI22" t="str">
            <v>C13</v>
          </cell>
        </row>
        <row r="23">
          <cell r="AB23">
            <v>8</v>
          </cell>
          <cell r="AC23" t="str">
            <v>Tetradecanes</v>
          </cell>
          <cell r="AD23" t="str">
            <v/>
          </cell>
          <cell r="AE23">
            <v>0.01</v>
          </cell>
          <cell r="AF23">
            <v>0.04</v>
          </cell>
          <cell r="AG23">
            <v>190</v>
          </cell>
          <cell r="AH23">
            <v>0.82199999999999995</v>
          </cell>
          <cell r="AI23" t="str">
            <v>C14</v>
          </cell>
        </row>
        <row r="24">
          <cell r="AB24">
            <v>9</v>
          </cell>
          <cell r="AC24" t="str">
            <v>Pentadecanes</v>
          </cell>
          <cell r="AD24" t="str">
            <v/>
          </cell>
          <cell r="AE24">
            <v>0</v>
          </cell>
          <cell r="AF24">
            <v>0</v>
          </cell>
          <cell r="AG24" t="str">
            <v>-</v>
          </cell>
          <cell r="AH24" t="str">
            <v>-</v>
          </cell>
          <cell r="AI24" t="str">
            <v>C15</v>
          </cell>
        </row>
        <row r="25">
          <cell r="AB25">
            <v>10</v>
          </cell>
          <cell r="AC25" t="str">
            <v>Hexadecanes</v>
          </cell>
          <cell r="AD25" t="str">
            <v/>
          </cell>
          <cell r="AI25" t="str">
            <v>C16</v>
          </cell>
        </row>
        <row r="26">
          <cell r="AB26">
            <v>11</v>
          </cell>
          <cell r="AC26" t="str">
            <v>Heptdecanes</v>
          </cell>
          <cell r="AD26" t="str">
            <v/>
          </cell>
          <cell r="AI26" t="str">
            <v>C17</v>
          </cell>
        </row>
        <row r="27">
          <cell r="AB27">
            <v>12</v>
          </cell>
          <cell r="AC27" t="str">
            <v>Octadecanes</v>
          </cell>
          <cell r="AD27" t="str">
            <v/>
          </cell>
          <cell r="AI27" t="str">
            <v>C18</v>
          </cell>
        </row>
        <row r="28">
          <cell r="AB28">
            <v>13</v>
          </cell>
          <cell r="AC28" t="str">
            <v>Nonadecanes</v>
          </cell>
          <cell r="AD28" t="str">
            <v/>
          </cell>
          <cell r="AI28" t="str">
            <v>C19</v>
          </cell>
        </row>
        <row r="29">
          <cell r="AB29">
            <v>14</v>
          </cell>
          <cell r="AC29" t="str">
            <v>Eicosanes</v>
          </cell>
          <cell r="AD29" t="str">
            <v/>
          </cell>
          <cell r="AI29" t="str">
            <v>C20</v>
          </cell>
        </row>
        <row r="30">
          <cell r="AB30">
            <v>15</v>
          </cell>
          <cell r="AC30" t="str">
            <v>Heneicosanes</v>
          </cell>
          <cell r="AD30" t="str">
            <v/>
          </cell>
          <cell r="AI30" t="str">
            <v>C21</v>
          </cell>
        </row>
        <row r="31">
          <cell r="AB31">
            <v>16</v>
          </cell>
          <cell r="AC31" t="str">
            <v>Docosanes</v>
          </cell>
          <cell r="AD31" t="str">
            <v/>
          </cell>
          <cell r="AI31" t="str">
            <v>C22</v>
          </cell>
        </row>
        <row r="32">
          <cell r="AB32">
            <v>17</v>
          </cell>
          <cell r="AC32" t="str">
            <v>Tricosanes</v>
          </cell>
          <cell r="AD32" t="str">
            <v/>
          </cell>
          <cell r="AI32" t="str">
            <v>C23</v>
          </cell>
        </row>
        <row r="33">
          <cell r="AB33">
            <v>18</v>
          </cell>
          <cell r="AC33" t="str">
            <v>Tetracosanes</v>
          </cell>
          <cell r="AD33" t="str">
            <v/>
          </cell>
          <cell r="AI33" t="str">
            <v>C24</v>
          </cell>
        </row>
        <row r="34">
          <cell r="AB34">
            <v>19</v>
          </cell>
          <cell r="AC34" t="str">
            <v>Pentacosanes</v>
          </cell>
          <cell r="AD34" t="str">
            <v/>
          </cell>
          <cell r="AI34" t="str">
            <v>C25</v>
          </cell>
        </row>
        <row r="35">
          <cell r="AB35">
            <v>20</v>
          </cell>
          <cell r="AC35" t="str">
            <v>Hexacosanes</v>
          </cell>
          <cell r="AD35" t="str">
            <v/>
          </cell>
          <cell r="AI35" t="str">
            <v>C26</v>
          </cell>
        </row>
        <row r="36">
          <cell r="AB36">
            <v>21</v>
          </cell>
          <cell r="AC36" t="str">
            <v>Heptacosanes</v>
          </cell>
          <cell r="AD36" t="str">
            <v/>
          </cell>
          <cell r="AI36" t="str">
            <v>C27</v>
          </cell>
        </row>
        <row r="37">
          <cell r="AB37">
            <v>22</v>
          </cell>
          <cell r="AC37" t="str">
            <v>Octacosanes</v>
          </cell>
          <cell r="AD37" t="str">
            <v/>
          </cell>
          <cell r="AI37" t="str">
            <v>C28</v>
          </cell>
        </row>
        <row r="38">
          <cell r="AB38">
            <v>23</v>
          </cell>
          <cell r="AC38" t="str">
            <v>Nonacosanes</v>
          </cell>
          <cell r="AD38" t="str">
            <v/>
          </cell>
          <cell r="AI38" t="str">
            <v>C29</v>
          </cell>
        </row>
        <row r="39">
          <cell r="AB39">
            <v>24</v>
          </cell>
          <cell r="AC39" t="str">
            <v>Triacontanes</v>
          </cell>
          <cell r="AD39" t="str">
            <v/>
          </cell>
          <cell r="AI39" t="str">
            <v>C30</v>
          </cell>
        </row>
        <row r="40">
          <cell r="AB40">
            <v>25</v>
          </cell>
          <cell r="AC40" t="str">
            <v>Hentriacontanes</v>
          </cell>
          <cell r="AD40" t="str">
            <v/>
          </cell>
          <cell r="AI40" t="str">
            <v>C31</v>
          </cell>
        </row>
        <row r="41">
          <cell r="AB41">
            <v>26</v>
          </cell>
          <cell r="AC41" t="str">
            <v>Dotriacontanes</v>
          </cell>
          <cell r="AD41" t="str">
            <v/>
          </cell>
          <cell r="AI41" t="str">
            <v>C32</v>
          </cell>
        </row>
        <row r="42">
          <cell r="AB42">
            <v>27</v>
          </cell>
          <cell r="AC42" t="str">
            <v>Tritriacontanes</v>
          </cell>
          <cell r="AD42" t="str">
            <v/>
          </cell>
          <cell r="AI42" t="str">
            <v>C33</v>
          </cell>
        </row>
        <row r="43">
          <cell r="AB43">
            <v>28</v>
          </cell>
          <cell r="AC43" t="str">
            <v>Tetratriacontanes</v>
          </cell>
          <cell r="AD43" t="str">
            <v/>
          </cell>
          <cell r="AI43" t="str">
            <v>C34</v>
          </cell>
        </row>
        <row r="44">
          <cell r="AB44">
            <v>29</v>
          </cell>
          <cell r="AC44" t="str">
            <v>Pentatriacontanes</v>
          </cell>
          <cell r="AD44" t="str">
            <v/>
          </cell>
          <cell r="AI44" t="str">
            <v>C35</v>
          </cell>
        </row>
        <row r="45">
          <cell r="AB45">
            <v>30</v>
          </cell>
          <cell r="AC45" t="str">
            <v>Hexatriacontanes</v>
          </cell>
          <cell r="AD45" t="str">
            <v/>
          </cell>
          <cell r="AI45" t="str">
            <v>C36</v>
          </cell>
        </row>
        <row r="46">
          <cell r="AB46">
            <v>31</v>
          </cell>
          <cell r="AC46" t="str">
            <v>Heptatriacontanes</v>
          </cell>
          <cell r="AD46" t="str">
            <v/>
          </cell>
        </row>
        <row r="47">
          <cell r="AB47">
            <v>32</v>
          </cell>
          <cell r="AC47" t="str">
            <v>Octatriacontanes</v>
          </cell>
          <cell r="AD47" t="str">
            <v/>
          </cell>
        </row>
        <row r="48">
          <cell r="AB48">
            <v>33</v>
          </cell>
          <cell r="AC48" t="str">
            <v>Nonatriacontanes</v>
          </cell>
          <cell r="AD48" t="str">
            <v/>
          </cell>
        </row>
        <row r="49">
          <cell r="AB49">
            <v>34</v>
          </cell>
          <cell r="AC49" t="str">
            <v>Tetracontanes</v>
          </cell>
          <cell r="AD49" t="str">
            <v/>
          </cell>
        </row>
        <row r="50">
          <cell r="AB50">
            <v>4</v>
          </cell>
        </row>
        <row r="51">
          <cell r="AB51">
            <v>5</v>
          </cell>
        </row>
        <row r="52">
          <cell r="AB52">
            <v>7</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Int Rep Page 1"/>
      <sheetName val="SynMix 1"/>
      <sheetName val="SynMix 2"/>
      <sheetName val="SynMix 3"/>
      <sheetName val="Ref Gas Oil"/>
      <sheetName val="Client Report"/>
      <sheetName val="CLMSB Final Report Page"/>
      <sheetName val="Loss Adjustments"/>
      <sheetName val="Dallas nC14 Spike Method"/>
      <sheetName val="Overlay Graph"/>
      <sheetName val="Linked calculations"/>
      <sheetName val="Correlations + Corrections"/>
      <sheetName val="Properties + Constants"/>
      <sheetName val="Heavy-end Extrapolation"/>
      <sheetName val="Results"/>
      <sheetName val="Sample Table"/>
      <sheetName val="Database"/>
      <sheetName val="Atlas-time"/>
      <sheetName val="Revision History"/>
      <sheetName val="CLI Final Report Page"/>
    </sheetNames>
    <sheetDataSet>
      <sheetData sheetId="0" refreshError="1">
        <row r="25">
          <cell r="C25">
            <v>178.75</v>
          </cell>
        </row>
        <row r="26">
          <cell r="C26">
            <v>0.82369999999999999</v>
          </cell>
        </row>
        <row r="27">
          <cell r="C27">
            <v>10.138</v>
          </cell>
        </row>
        <row r="35">
          <cell r="I35">
            <v>5146.4512000000004</v>
          </cell>
          <cell r="J35">
            <v>12.5435</v>
          </cell>
        </row>
        <row r="94">
          <cell r="C94">
            <v>5158.9952747228144</v>
          </cell>
          <cell r="D94">
            <v>0</v>
          </cell>
        </row>
        <row r="109">
          <cell r="C109" t="b">
            <v>0</v>
          </cell>
        </row>
        <row r="110">
          <cell r="C110">
            <v>1</v>
          </cell>
        </row>
        <row r="111">
          <cell r="C111">
            <v>1</v>
          </cell>
        </row>
        <row r="112">
          <cell r="C112" t="b">
            <v>1</v>
          </cell>
        </row>
        <row r="113">
          <cell r="C113" t="b">
            <v>1</v>
          </cell>
        </row>
        <row r="114">
          <cell r="C114" t="b">
            <v>1</v>
          </cell>
        </row>
        <row r="115">
          <cell r="C115" t="b">
            <v>1</v>
          </cell>
        </row>
        <row r="116">
          <cell r="C116">
            <v>2</v>
          </cell>
        </row>
        <row r="117">
          <cell r="C117">
            <v>2</v>
          </cell>
        </row>
        <row r="119">
          <cell r="C119" t="b">
            <v>0</v>
          </cell>
        </row>
        <row r="121">
          <cell r="C121" t="str">
            <v>nC14 (default)</v>
          </cell>
        </row>
        <row r="130">
          <cell r="C130">
            <v>36</v>
          </cell>
        </row>
        <row r="133">
          <cell r="C133">
            <v>36</v>
          </cell>
        </row>
      </sheetData>
      <sheetData sheetId="1"/>
      <sheetData sheetId="2"/>
      <sheetData sheetId="3"/>
      <sheetData sheetId="4"/>
      <sheetData sheetId="5"/>
      <sheetData sheetId="6"/>
      <sheetData sheetId="7"/>
      <sheetData sheetId="8" refreshError="1">
        <row r="56">
          <cell r="O56" t="str">
            <v/>
          </cell>
        </row>
        <row r="73">
          <cell r="V73" t="e">
            <v>#VALUE!</v>
          </cell>
        </row>
        <row r="77">
          <cell r="V77" t="e">
            <v>#VALUE!</v>
          </cell>
        </row>
      </sheetData>
      <sheetData sheetId="9" refreshError="1">
        <row r="19">
          <cell r="J19" t="e">
            <v>#DIV/0!</v>
          </cell>
        </row>
      </sheetData>
      <sheetData sheetId="10" refreshError="1"/>
      <sheetData sheetId="11" refreshError="1">
        <row r="76">
          <cell r="R76">
            <v>178.9785320132693</v>
          </cell>
        </row>
        <row r="77">
          <cell r="R77">
            <v>0.81014340120080996</v>
          </cell>
        </row>
      </sheetData>
      <sheetData sheetId="12"/>
      <sheetData sheetId="13" refreshError="1">
        <row r="3">
          <cell r="D3">
            <v>1</v>
          </cell>
        </row>
      </sheetData>
      <sheetData sheetId="14"/>
      <sheetData sheetId="15"/>
      <sheetData sheetId="16"/>
      <sheetData sheetId="17"/>
      <sheetData sheetId="18"/>
      <sheetData sheetId="19"/>
      <sheetData sheetId="20"/>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_files"/>
      <sheetName val="Macro1"/>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_CALC"/>
      <sheetName val="SINGLE PHASE"/>
      <sheetName val="TWO PHASE"/>
      <sheetName val="Create Report Page"/>
      <sheetName val="Final Report Page"/>
      <sheetName val="Revision History"/>
      <sheetName val="Linked Data"/>
      <sheetName val="Solver"/>
    </sheetNames>
    <sheetDataSet>
      <sheetData sheetId="0"/>
      <sheetData sheetId="1"/>
      <sheetData sheetId="2"/>
      <sheetData sheetId="3"/>
      <sheetData sheetId="4"/>
      <sheetData sheetId="5"/>
      <sheetData sheetId="6"/>
      <sheetData sheetId="7"/>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Report Page 1"/>
      <sheetName val="Report Page 2"/>
      <sheetName val="Create Report Page"/>
      <sheetName val="CLMSB Final Report Page"/>
      <sheetName val="Final Report Page"/>
      <sheetName val="Database"/>
      <sheetName val="Properties + Constants"/>
      <sheetName val="Gravimetric+Volumetric Calcs"/>
      <sheetName val="Mass Recomb + Composition"/>
      <sheetName val="Corrections + Correlations"/>
      <sheetName val="Pc Tc Calculation"/>
      <sheetName val="Revision History"/>
    </sheetNames>
    <sheetDataSet>
      <sheetData sheetId="0">
        <row r="5">
          <cell r="C5" t="str">
            <v>WOODSIDE</v>
          </cell>
          <cell r="G5">
            <v>0</v>
          </cell>
          <cell r="H5">
            <v>0</v>
          </cell>
        </row>
        <row r="6">
          <cell r="C6">
            <v>20070059</v>
          </cell>
          <cell r="G6">
            <v>0</v>
          </cell>
          <cell r="H6">
            <v>0</v>
          </cell>
        </row>
        <row r="7">
          <cell r="C7" t="str">
            <v>TOROSA-4</v>
          </cell>
          <cell r="G7">
            <v>15.760999999999999</v>
          </cell>
          <cell r="H7">
            <v>0</v>
          </cell>
        </row>
        <row r="8">
          <cell r="C8" t="str">
            <v>14677-QA</v>
          </cell>
          <cell r="G8">
            <v>0.124</v>
          </cell>
          <cell r="H8">
            <v>0</v>
          </cell>
        </row>
        <row r="9">
          <cell r="C9" t="str">
            <v>B.H.S.</v>
          </cell>
          <cell r="G9">
            <v>17.606999999999999</v>
          </cell>
          <cell r="H9">
            <v>7.0000000000000001E-3</v>
          </cell>
        </row>
        <row r="10">
          <cell r="C10" t="str">
            <v>KK</v>
          </cell>
          <cell r="G10">
            <v>9.8640000000000008</v>
          </cell>
          <cell r="H10">
            <v>3.5000000000000003E-2</v>
          </cell>
        </row>
        <row r="11">
          <cell r="C11">
            <v>39457</v>
          </cell>
          <cell r="G11">
            <v>10.624000000000001</v>
          </cell>
          <cell r="H11">
            <v>0.14099999999999999</v>
          </cell>
        </row>
        <row r="12">
          <cell r="C12">
            <v>1545</v>
          </cell>
          <cell r="G12">
            <v>5.226</v>
          </cell>
          <cell r="H12">
            <v>0.16700000000000001</v>
          </cell>
        </row>
        <row r="13">
          <cell r="C13">
            <v>1546</v>
          </cell>
          <cell r="G13">
            <v>6.8979999999999997</v>
          </cell>
          <cell r="H13">
            <v>0.311</v>
          </cell>
        </row>
        <row r="14">
          <cell r="C14">
            <v>395</v>
          </cell>
          <cell r="G14">
            <v>0.122</v>
          </cell>
          <cell r="H14">
            <v>3.5999999999999997E-2</v>
          </cell>
        </row>
        <row r="15">
          <cell r="C15" t="str">
            <v>ds</v>
          </cell>
          <cell r="G15">
            <v>5.9210000000000003</v>
          </cell>
          <cell r="H15">
            <v>0.69199999999999995</v>
          </cell>
        </row>
        <row r="16">
          <cell r="G16">
            <v>4.194</v>
          </cell>
          <cell r="H16">
            <v>0.66300000000000003</v>
          </cell>
        </row>
        <row r="17">
          <cell r="G17">
            <v>7.5119999999999996</v>
          </cell>
          <cell r="H17">
            <v>2.7810000000000001</v>
          </cell>
        </row>
        <row r="18">
          <cell r="G18">
            <v>1.3839999999999999</v>
          </cell>
          <cell r="H18">
            <v>0.95399999999999996</v>
          </cell>
        </row>
        <row r="19">
          <cell r="C19">
            <v>50</v>
          </cell>
          <cell r="G19">
            <v>1.726</v>
          </cell>
          <cell r="H19">
            <v>1.0309999999999999</v>
          </cell>
        </row>
        <row r="20">
          <cell r="C20">
            <v>72</v>
          </cell>
          <cell r="G20">
            <v>2.331</v>
          </cell>
          <cell r="H20">
            <v>1.3029999999999999</v>
          </cell>
        </row>
        <row r="21">
          <cell r="C21">
            <v>124.3154</v>
          </cell>
          <cell r="G21">
            <v>3.3559999999999999</v>
          </cell>
          <cell r="H21">
            <v>4.6529999999999996</v>
          </cell>
        </row>
        <row r="22">
          <cell r="C22">
            <v>32.581000000000003</v>
          </cell>
          <cell r="G22">
            <v>1.9710000000000001</v>
          </cell>
          <cell r="H22">
            <v>3.1469999999999998</v>
          </cell>
        </row>
        <row r="23">
          <cell r="C23">
            <v>3000</v>
          </cell>
          <cell r="G23">
            <v>1.8169999999999999</v>
          </cell>
          <cell r="H23">
            <v>3.589</v>
          </cell>
        </row>
        <row r="24">
          <cell r="C24">
            <v>19.100000000000001</v>
          </cell>
          <cell r="G24">
            <v>1.7370000000000001</v>
          </cell>
          <cell r="H24">
            <v>7.0369999999999999</v>
          </cell>
        </row>
        <row r="25">
          <cell r="C25">
            <v>3000</v>
          </cell>
          <cell r="G25">
            <v>9.0999999999999998E-2</v>
          </cell>
          <cell r="H25">
            <v>0.40600000000000003</v>
          </cell>
        </row>
        <row r="26">
          <cell r="C26">
            <v>94</v>
          </cell>
          <cell r="G26">
            <v>0.44</v>
          </cell>
          <cell r="H26">
            <v>3.6720000000000002</v>
          </cell>
        </row>
        <row r="27">
          <cell r="C27">
            <v>799</v>
          </cell>
          <cell r="G27">
            <v>0.09</v>
          </cell>
          <cell r="H27">
            <v>0.80100000000000005</v>
          </cell>
        </row>
        <row r="28">
          <cell r="C28">
            <v>1.0169999999999999</v>
          </cell>
          <cell r="G28">
            <v>0.69899999999999995</v>
          </cell>
          <cell r="H28">
            <v>6.923</v>
          </cell>
        </row>
        <row r="29">
          <cell r="C29">
            <v>22.9</v>
          </cell>
          <cell r="G29">
            <v>0</v>
          </cell>
          <cell r="H29">
            <v>0.84699999999999998</v>
          </cell>
        </row>
        <row r="30">
          <cell r="C30">
            <v>4.07</v>
          </cell>
          <cell r="G30">
            <v>0.38</v>
          </cell>
          <cell r="H30">
            <v>8.3930000000000007</v>
          </cell>
        </row>
        <row r="31">
          <cell r="C31">
            <v>1017.6</v>
          </cell>
          <cell r="G31">
            <v>8.6999999999999994E-2</v>
          </cell>
          <cell r="H31">
            <v>6.7549999999999999</v>
          </cell>
        </row>
        <row r="32">
          <cell r="C32">
            <v>14.696</v>
          </cell>
          <cell r="G32">
            <v>2.1999999999999999E-2</v>
          </cell>
          <cell r="H32">
            <v>5.7590000000000003</v>
          </cell>
        </row>
        <row r="33">
          <cell r="C33">
            <v>0.998</v>
          </cell>
          <cell r="G33">
            <v>1.2999999999999999E-2</v>
          </cell>
          <cell r="H33">
            <v>5.7030000000000003</v>
          </cell>
        </row>
        <row r="34">
          <cell r="C34">
            <v>57.442</v>
          </cell>
          <cell r="G34">
            <v>3.0000000000000001E-3</v>
          </cell>
          <cell r="H34">
            <v>4.6150000000000002</v>
          </cell>
        </row>
        <row r="35">
          <cell r="C35">
            <v>141.7133</v>
          </cell>
          <cell r="G35">
            <v>0</v>
          </cell>
          <cell r="H35">
            <v>4.6059999999999999</v>
          </cell>
        </row>
        <row r="36">
          <cell r="G36">
            <v>0</v>
          </cell>
          <cell r="H36">
            <v>3.55</v>
          </cell>
        </row>
        <row r="37">
          <cell r="G37">
            <v>0</v>
          </cell>
          <cell r="H37">
            <v>2.8690000000000002</v>
          </cell>
        </row>
        <row r="38">
          <cell r="B38" t="str">
            <v>Whole Oil Mole Wt (Cryoscopy)</v>
          </cell>
          <cell r="C38">
            <v>145</v>
          </cell>
          <cell r="G38">
            <v>0</v>
          </cell>
          <cell r="H38">
            <v>2.6640000000000001</v>
          </cell>
        </row>
        <row r="39">
          <cell r="B39" t="str">
            <v>Whole Oil Density</v>
          </cell>
          <cell r="C39">
            <v>0.79120000000000001</v>
          </cell>
          <cell r="G39">
            <v>0</v>
          </cell>
          <cell r="H39">
            <v>2.2709999999999999</v>
          </cell>
        </row>
        <row r="40">
          <cell r="C40">
            <v>0</v>
          </cell>
          <cell r="G40">
            <v>0</v>
          </cell>
          <cell r="H40">
            <v>1.8959999999999999</v>
          </cell>
        </row>
        <row r="41">
          <cell r="C41">
            <v>0</v>
          </cell>
          <cell r="G41">
            <v>0</v>
          </cell>
          <cell r="H41">
            <v>1.728</v>
          </cell>
        </row>
        <row r="42">
          <cell r="G42">
            <v>0</v>
          </cell>
          <cell r="H42">
            <v>1.4790000000000001</v>
          </cell>
        </row>
        <row r="43">
          <cell r="G43">
            <v>0</v>
          </cell>
          <cell r="H43">
            <v>1.3380000000000001</v>
          </cell>
        </row>
        <row r="44">
          <cell r="B44" t="str">
            <v>Whole Oil Mole Wt (Corrected)</v>
          </cell>
          <cell r="G44">
            <v>0</v>
          </cell>
          <cell r="H44">
            <v>1.218</v>
          </cell>
        </row>
        <row r="45">
          <cell r="B45" t="str">
            <v>Whole Oil Density (Corrected)</v>
          </cell>
          <cell r="G45">
            <v>0</v>
          </cell>
          <cell r="H45">
            <v>1.0509999999999999</v>
          </cell>
        </row>
        <row r="46">
          <cell r="B46" t="str">
            <v>Hexatriacontanes+ Res. MWt</v>
          </cell>
          <cell r="C46">
            <v>524</v>
          </cell>
          <cell r="G46">
            <v>0</v>
          </cell>
          <cell r="H46">
            <v>0.91300000000000003</v>
          </cell>
        </row>
        <row r="47">
          <cell r="B47" t="str">
            <v>Hexatriacontanes+ Res. Density</v>
          </cell>
          <cell r="C47">
            <v>0.92320000000000002</v>
          </cell>
          <cell r="G47">
            <v>0</v>
          </cell>
          <cell r="H47">
            <v>0.83199999999999996</v>
          </cell>
        </row>
        <row r="48">
          <cell r="C48">
            <v>37.92</v>
          </cell>
          <cell r="G48">
            <v>0</v>
          </cell>
          <cell r="H48">
            <v>0.66600000000000004</v>
          </cell>
        </row>
        <row r="49">
          <cell r="C49">
            <v>0.9879</v>
          </cell>
          <cell r="G49">
            <v>0</v>
          </cell>
          <cell r="H49">
            <v>0.55700000000000005</v>
          </cell>
        </row>
        <row r="50">
          <cell r="G50">
            <v>0</v>
          </cell>
          <cell r="H50">
            <v>0.438</v>
          </cell>
        </row>
        <row r="51">
          <cell r="G51">
            <v>0</v>
          </cell>
          <cell r="H51">
            <v>0.34399999999999997</v>
          </cell>
        </row>
        <row r="52">
          <cell r="G52">
            <v>0</v>
          </cell>
          <cell r="H52">
            <v>0.26300000000000001</v>
          </cell>
          <cell r="J52" t="str">
            <v>Sample Info: Woodside Energy Ltd, 20070059, 14677-QA</v>
          </cell>
        </row>
        <row r="53">
          <cell r="G53">
            <v>0</v>
          </cell>
          <cell r="H53">
            <v>0.223</v>
          </cell>
          <cell r="J53" t="str">
            <v>Data ID : wb13012008,3800,1545</v>
          </cell>
        </row>
        <row r="54">
          <cell r="G54">
            <v>0</v>
          </cell>
          <cell r="H54">
            <v>0.18</v>
          </cell>
          <cell r="J54" t="str">
            <v>Analysed: 15-Jan-2008 by km</v>
          </cell>
        </row>
        <row r="55">
          <cell r="G55">
            <v>0</v>
          </cell>
          <cell r="H55">
            <v>0.127</v>
          </cell>
          <cell r="J55" t="str">
            <v>Notes: 15/01/08</v>
          </cell>
        </row>
        <row r="56">
          <cell r="G56">
            <v>0</v>
          </cell>
          <cell r="H56">
            <v>0.36599999999999999</v>
          </cell>
        </row>
        <row r="57">
          <cell r="G57">
            <v>0</v>
          </cell>
          <cell r="H57">
            <v>0</v>
          </cell>
          <cell r="J57" t="str">
            <v>Sample Info: Woodside Energy Ltd, 20070059, 14677-QA</v>
          </cell>
        </row>
        <row r="58">
          <cell r="G58">
            <v>0</v>
          </cell>
          <cell r="H58">
            <v>0</v>
          </cell>
          <cell r="J58" t="str">
            <v>Data ID : wb06012008,as_1,1546</v>
          </cell>
        </row>
        <row r="59">
          <cell r="G59">
            <v>0</v>
          </cell>
          <cell r="H59">
            <v>0</v>
          </cell>
          <cell r="J59" t="str">
            <v>Analysed: 10-Jan-2008 by Rosemary</v>
          </cell>
        </row>
        <row r="60">
          <cell r="G60">
            <v>0</v>
          </cell>
          <cell r="H60">
            <v>0</v>
          </cell>
          <cell r="J60" t="str">
            <v>Notes: Balancing: MWt:- Entered Res., Dens:- Entered Res.</v>
          </cell>
        </row>
      </sheetData>
      <sheetData sheetId="1">
        <row r="2">
          <cell r="B2" t="str">
            <v>Core Laboratories Australia Pty Ltd</v>
          </cell>
        </row>
        <row r="4">
          <cell r="B4" t="str">
            <v>Recombined Flash Separation Data</v>
          </cell>
        </row>
        <row r="6">
          <cell r="B6" t="str">
            <v>21 Jan 2008 08:57</v>
          </cell>
        </row>
        <row r="8">
          <cell r="B8" t="str">
            <v>Company</v>
          </cell>
          <cell r="C8" t="str">
            <v>WOODSIDE</v>
          </cell>
          <cell r="G8" t="str">
            <v>Gas Analysis ID</v>
          </cell>
          <cell r="I8">
            <v>1545</v>
          </cell>
        </row>
        <row r="9">
          <cell r="B9" t="str">
            <v>Job Number</v>
          </cell>
          <cell r="C9" t="str">
            <v>2007 0059</v>
          </cell>
          <cell r="G9" t="str">
            <v>Liquid Analysis ID</v>
          </cell>
          <cell r="I9">
            <v>1546</v>
          </cell>
        </row>
        <row r="10">
          <cell r="B10" t="str">
            <v>Well</v>
          </cell>
          <cell r="C10" t="str">
            <v>TOROSA-4</v>
          </cell>
          <cell r="G10" t="str">
            <v>Flash Data ID</v>
          </cell>
          <cell r="I10">
            <v>395</v>
          </cell>
        </row>
        <row r="11">
          <cell r="B11" t="str">
            <v>Cylinder</v>
          </cell>
          <cell r="C11" t="str">
            <v>14677-QA</v>
          </cell>
          <cell r="G11" t="str">
            <v>Processed by</v>
          </cell>
          <cell r="I11" t="str">
            <v>ds</v>
          </cell>
        </row>
        <row r="12">
          <cell r="B12" t="str">
            <v>Sample Type</v>
          </cell>
          <cell r="C12" t="str">
            <v>B.H.S.</v>
          </cell>
          <cell r="G12" t="str">
            <v>Technician</v>
          </cell>
          <cell r="I12" t="str">
            <v>KK</v>
          </cell>
        </row>
        <row r="13">
          <cell r="B13" t="str">
            <v>Comments</v>
          </cell>
          <cell r="C13" t="str">
            <v/>
          </cell>
          <cell r="G13" t="str">
            <v>Test Date</v>
          </cell>
          <cell r="I13" t="str">
            <v>10-Jan-2008</v>
          </cell>
        </row>
        <row r="16">
          <cell r="B16" t="str">
            <v xml:space="preserve"> </v>
          </cell>
          <cell r="D16" t="str">
            <v>Mole</v>
          </cell>
          <cell r="E16" t="str">
            <v>Weight</v>
          </cell>
        </row>
        <row r="17">
          <cell r="B17" t="str">
            <v xml:space="preserve">    Component</v>
          </cell>
          <cell r="D17" t="str">
            <v>Percent</v>
          </cell>
          <cell r="E17" t="str">
            <v>Percent</v>
          </cell>
        </row>
        <row r="19">
          <cell r="B19" t="str">
            <v>Hydrogen</v>
          </cell>
          <cell r="D19" t="str">
            <v>0.000</v>
          </cell>
          <cell r="E19" t="str">
            <v>0.000</v>
          </cell>
        </row>
        <row r="20">
          <cell r="B20" t="str">
            <v>Hydrogen Sulphide</v>
          </cell>
          <cell r="D20" t="str">
            <v>0.000</v>
          </cell>
          <cell r="E20" t="str">
            <v>0.000</v>
          </cell>
        </row>
        <row r="21">
          <cell r="B21" t="str">
            <v>Carbon Dioxide</v>
          </cell>
          <cell r="D21" t="str">
            <v>2.912</v>
          </cell>
          <cell r="E21" t="str">
            <v>1.063</v>
          </cell>
        </row>
        <row r="22">
          <cell r="B22" t="str">
            <v>Nitrogen</v>
          </cell>
          <cell r="D22" t="str">
            <v>0.036</v>
          </cell>
          <cell r="E22" t="str">
            <v>0.008</v>
          </cell>
        </row>
        <row r="23">
          <cell r="B23" t="str">
            <v>Methane</v>
          </cell>
          <cell r="D23" t="str">
            <v>8.972</v>
          </cell>
          <cell r="E23" t="str">
            <v>1.194</v>
          </cell>
        </row>
        <row r="24">
          <cell r="B24" t="str">
            <v>Ethane</v>
          </cell>
          <cell r="D24" t="str">
            <v>2.798</v>
          </cell>
          <cell r="E24" t="str">
            <v>0.698</v>
          </cell>
        </row>
        <row r="25">
          <cell r="B25" t="str">
            <v>Propane</v>
          </cell>
          <cell r="D25" t="str">
            <v>2.319</v>
          </cell>
          <cell r="E25" t="str">
            <v>0.848</v>
          </cell>
          <cell r="G25" t="str">
            <v>Group Data</v>
          </cell>
          <cell r="H25" t="str">
            <v>Mole%</v>
          </cell>
          <cell r="I25" t="str">
            <v>Weight%</v>
          </cell>
          <cell r="J25" t="str">
            <v>Density</v>
          </cell>
          <cell r="K25" t="str">
            <v>Mole Wt</v>
          </cell>
        </row>
        <row r="26">
          <cell r="B26" t="str">
            <v>i-Butane</v>
          </cell>
          <cell r="D26" t="str">
            <v>1.054</v>
          </cell>
          <cell r="E26" t="str">
            <v>0.508</v>
          </cell>
          <cell r="J26" t="str">
            <v>g.cm-3 @15.6°C</v>
          </cell>
          <cell r="K26" t="str">
            <v>g.mole-1</v>
          </cell>
        </row>
        <row r="27">
          <cell r="B27" t="str">
            <v>n-Butane</v>
          </cell>
          <cell r="D27" t="str">
            <v>1.567</v>
          </cell>
          <cell r="E27" t="str">
            <v>0.755</v>
          </cell>
          <cell r="G27" t="str">
            <v>Butanes</v>
          </cell>
          <cell r="H27" t="str">
            <v>2.621</v>
          </cell>
          <cell r="I27" t="str">
            <v>1.263</v>
          </cell>
          <cell r="J27">
            <v>0.57475289509075234</v>
          </cell>
          <cell r="K27">
            <v>58.122999999999998</v>
          </cell>
        </row>
        <row r="28">
          <cell r="B28" t="str">
            <v>Neo-Pentane</v>
          </cell>
          <cell r="D28" t="str">
            <v>0.070</v>
          </cell>
          <cell r="E28" t="str">
            <v>0.042</v>
          </cell>
          <cell r="G28" t="str">
            <v>Pentanes</v>
          </cell>
          <cell r="H28" t="str">
            <v>3.322</v>
          </cell>
          <cell r="I28" t="str">
            <v>1.988</v>
          </cell>
          <cell r="J28">
            <v>0.62619925128310494</v>
          </cell>
          <cell r="K28">
            <v>72.150000000000006</v>
          </cell>
        </row>
        <row r="29">
          <cell r="B29" t="str">
            <v>i-Pentane</v>
          </cell>
          <cell r="D29" t="str">
            <v>1.746</v>
          </cell>
          <cell r="E29" t="str">
            <v>1.045</v>
          </cell>
          <cell r="G29" t="str">
            <v>Hexanes</v>
          </cell>
          <cell r="H29" t="str">
            <v>4.338</v>
          </cell>
          <cell r="I29" t="str">
            <v>3.100</v>
          </cell>
          <cell r="J29">
            <v>0.66314513899369554</v>
          </cell>
          <cell r="K29">
            <v>86.18</v>
          </cell>
        </row>
        <row r="30">
          <cell r="B30" t="str">
            <v>n-Pentane</v>
          </cell>
          <cell r="D30" t="str">
            <v>1.506</v>
          </cell>
          <cell r="E30" t="str">
            <v>0.901</v>
          </cell>
          <cell r="G30" t="str">
            <v>Heptanes</v>
          </cell>
          <cell r="H30" t="str">
            <v>10.532</v>
          </cell>
          <cell r="I30" t="str">
            <v>7.999</v>
          </cell>
          <cell r="J30">
            <v>0.73242580272733293</v>
          </cell>
          <cell r="K30">
            <v>91.571186824011775</v>
          </cell>
        </row>
        <row r="31">
          <cell r="B31" t="str">
            <v>Hexanes</v>
          </cell>
          <cell r="D31" t="str">
            <v>4.338</v>
          </cell>
          <cell r="E31" t="str">
            <v>3.100</v>
          </cell>
          <cell r="G31" t="str">
            <v>Octanes</v>
          </cell>
          <cell r="H31" t="str">
            <v>15.359</v>
          </cell>
          <cell r="I31" t="str">
            <v>13.218</v>
          </cell>
          <cell r="J31">
            <v>0.75990819188879732</v>
          </cell>
          <cell r="K31">
            <v>103.76522387104934</v>
          </cell>
        </row>
        <row r="32">
          <cell r="B32" t="str">
            <v>M-C-Pentane</v>
          </cell>
          <cell r="D32" t="str">
            <v>1.408</v>
          </cell>
          <cell r="E32" t="str">
            <v>0.983</v>
          </cell>
          <cell r="G32" t="str">
            <v>Nonanes</v>
          </cell>
          <cell r="H32" t="str">
            <v>11.329</v>
          </cell>
          <cell r="I32" t="str">
            <v>11.095</v>
          </cell>
          <cell r="J32">
            <v>0.77626339845459802</v>
          </cell>
          <cell r="K32">
            <v>118.09125454417953</v>
          </cell>
        </row>
        <row r="33">
          <cell r="B33" t="str">
            <v>Benzene</v>
          </cell>
          <cell r="D33" t="str">
            <v>1.664</v>
          </cell>
          <cell r="E33" t="str">
            <v>1.078</v>
          </cell>
          <cell r="G33" t="str">
            <v>Decanes</v>
          </cell>
          <cell r="H33" t="str">
            <v>7.447</v>
          </cell>
          <cell r="I33" t="str">
            <v>8.644</v>
          </cell>
          <cell r="J33">
            <v>0.74479238003044024</v>
          </cell>
          <cell r="K33">
            <v>139.92950893317041</v>
          </cell>
        </row>
        <row r="34">
          <cell r="B34" t="str">
            <v>Cyclohexane</v>
          </cell>
          <cell r="D34" t="str">
            <v>1.966</v>
          </cell>
          <cell r="E34" t="str">
            <v>1.372</v>
          </cell>
        </row>
        <row r="35">
          <cell r="B35" t="str">
            <v>Heptanes</v>
          </cell>
          <cell r="D35" t="str">
            <v>5.494</v>
          </cell>
          <cell r="E35" t="str">
            <v>4.566</v>
          </cell>
          <cell r="G35" t="str">
            <v>Plus Fractions</v>
          </cell>
          <cell r="H35" t="str">
            <v>Mole%</v>
          </cell>
          <cell r="I35" t="str">
            <v>Weight%</v>
          </cell>
          <cell r="J35" t="str">
            <v>Density</v>
          </cell>
          <cell r="K35" t="str">
            <v>Mole Wt</v>
          </cell>
        </row>
        <row r="36">
          <cell r="B36" t="str">
            <v>M-C-Hexane</v>
          </cell>
          <cell r="D36" t="str">
            <v>3.767</v>
          </cell>
          <cell r="E36" t="str">
            <v>3.068</v>
          </cell>
          <cell r="J36" t="str">
            <v>g.cm-3 @15.6°C</v>
          </cell>
          <cell r="K36" t="str">
            <v>g.mole-1</v>
          </cell>
        </row>
        <row r="37">
          <cell r="B37" t="str">
            <v>Toluene</v>
          </cell>
          <cell r="D37" t="str">
            <v>4.541</v>
          </cell>
          <cell r="E37" t="str">
            <v>3.470</v>
          </cell>
          <cell r="G37" t="str">
            <v>Whole Sample</v>
          </cell>
          <cell r="H37" t="str">
            <v>100.000</v>
          </cell>
          <cell r="I37" t="str">
            <v>100.000</v>
          </cell>
          <cell r="J37">
            <v>0.75907834214202363</v>
          </cell>
          <cell r="K37">
            <v>120.58238088449825</v>
          </cell>
        </row>
        <row r="38">
          <cell r="B38" t="str">
            <v>Octanes</v>
          </cell>
          <cell r="D38" t="str">
            <v>7.051</v>
          </cell>
          <cell r="E38" t="str">
            <v>6.680</v>
          </cell>
          <cell r="G38" t="str">
            <v>Butanes</v>
          </cell>
          <cell r="H38" t="str">
            <v>82.963</v>
          </cell>
          <cell r="I38" t="str">
            <v>96.189</v>
          </cell>
          <cell r="J38">
            <v>0.7832399587007971</v>
          </cell>
          <cell r="K38">
            <v>139.8067254484489</v>
          </cell>
        </row>
        <row r="39">
          <cell r="B39" t="str">
            <v>E-Benzene</v>
          </cell>
          <cell r="D39" t="str">
            <v>0.437</v>
          </cell>
          <cell r="E39" t="str">
            <v>0.385</v>
          </cell>
          <cell r="G39" t="str">
            <v>Pentanes</v>
          </cell>
          <cell r="H39" t="str">
            <v>80.342</v>
          </cell>
          <cell r="I39" t="str">
            <v>94.926</v>
          </cell>
          <cell r="J39">
            <v>0.78703936500209914</v>
          </cell>
          <cell r="K39">
            <v>142.47135230012324</v>
          </cell>
        </row>
        <row r="40">
          <cell r="B40" t="str">
            <v>M/P-Xylene</v>
          </cell>
          <cell r="D40" t="str">
            <v>3.923</v>
          </cell>
          <cell r="E40" t="str">
            <v>3.454</v>
          </cell>
          <cell r="G40" t="str">
            <v>Hexanes</v>
          </cell>
          <cell r="H40" t="str">
            <v>77.020</v>
          </cell>
          <cell r="I40" t="str">
            <v>92.938</v>
          </cell>
          <cell r="J40">
            <v>0.79138626967369574</v>
          </cell>
          <cell r="K40">
            <v>145.50409718195473</v>
          </cell>
        </row>
        <row r="41">
          <cell r="B41" t="str">
            <v>O-Xylene</v>
          </cell>
          <cell r="D41" t="str">
            <v>0.855</v>
          </cell>
          <cell r="E41" t="str">
            <v>0.753</v>
          </cell>
          <cell r="G41" t="str">
            <v>Heptanes</v>
          </cell>
          <cell r="H41" t="str">
            <v>72.682</v>
          </cell>
          <cell r="I41" t="str">
            <v>89.838</v>
          </cell>
          <cell r="J41">
            <v>0.79670264921975376</v>
          </cell>
          <cell r="K41">
            <v>149.04440725959273</v>
          </cell>
        </row>
        <row r="42">
          <cell r="B42" t="str">
            <v>Nonanes</v>
          </cell>
          <cell r="D42" t="str">
            <v>6.114</v>
          </cell>
          <cell r="E42" t="str">
            <v>6.503</v>
          </cell>
          <cell r="G42" t="str">
            <v>Octanes</v>
          </cell>
          <cell r="H42" t="str">
            <v>62.150</v>
          </cell>
          <cell r="I42" t="str">
            <v>81.839</v>
          </cell>
          <cell r="J42">
            <v>0.80359526154271876</v>
          </cell>
          <cell r="K42">
            <v>158.78467353266194</v>
          </cell>
        </row>
        <row r="43">
          <cell r="B43" t="str">
            <v>1,2,4-TMB</v>
          </cell>
          <cell r="D43" t="str">
            <v>0.792</v>
          </cell>
          <cell r="E43" t="str">
            <v>0.790</v>
          </cell>
          <cell r="G43" t="str">
            <v>Nonanes</v>
          </cell>
          <cell r="H43" t="str">
            <v>46.791</v>
          </cell>
          <cell r="I43" t="str">
            <v>68.621</v>
          </cell>
          <cell r="J43">
            <v>0.81259276423061777</v>
          </cell>
          <cell r="K43">
            <v>176.84448354046614</v>
          </cell>
        </row>
        <row r="44">
          <cell r="B44" t="str">
            <v>Decanes</v>
          </cell>
          <cell r="D44" t="str">
            <v>6.655</v>
          </cell>
          <cell r="E44" t="str">
            <v>7.854</v>
          </cell>
          <cell r="G44" t="str">
            <v>Decanes</v>
          </cell>
          <cell r="H44" t="str">
            <v>35.462</v>
          </cell>
          <cell r="I44" t="str">
            <v>57.526</v>
          </cell>
          <cell r="J44">
            <v>0.81999419895737435</v>
          </cell>
          <cell r="K44">
            <v>195.61482606641371</v>
          </cell>
        </row>
        <row r="45">
          <cell r="B45" t="str">
            <v>Undecanes</v>
          </cell>
          <cell r="D45" t="str">
            <v>5.172</v>
          </cell>
          <cell r="E45" t="str">
            <v>6.305</v>
          </cell>
          <cell r="G45" t="str">
            <v>Undecanes</v>
          </cell>
          <cell r="H45" t="str">
            <v>28.015</v>
          </cell>
          <cell r="I45" t="str">
            <v>48.882</v>
          </cell>
          <cell r="J45">
            <v>0.83489777842595503</v>
          </cell>
          <cell r="K45">
            <v>210.41886515576465</v>
          </cell>
        </row>
        <row r="46">
          <cell r="B46" t="str">
            <v>Dodecanes</v>
          </cell>
          <cell r="D46" t="str">
            <v>4.024</v>
          </cell>
          <cell r="E46" t="str">
            <v>5.372</v>
          </cell>
          <cell r="G46" t="str">
            <v>Dodecanes</v>
          </cell>
          <cell r="H46" t="str">
            <v>22.843</v>
          </cell>
          <cell r="I46" t="str">
            <v>42.577</v>
          </cell>
          <cell r="J46">
            <v>0.84215233600335149</v>
          </cell>
          <cell r="K46">
            <v>224.77913990277403</v>
          </cell>
        </row>
        <row r="47">
          <cell r="B47" t="str">
            <v>Tridecanes</v>
          </cell>
          <cell r="D47" t="str">
            <v>3.665</v>
          </cell>
          <cell r="E47" t="str">
            <v>5.319</v>
          </cell>
          <cell r="G47" t="str">
            <v>Tridecanes</v>
          </cell>
          <cell r="H47" t="str">
            <v>18.819</v>
          </cell>
          <cell r="I47" t="str">
            <v>37.205</v>
          </cell>
          <cell r="J47">
            <v>0.84860818053218512</v>
          </cell>
          <cell r="K47">
            <v>238.41559978568387</v>
          </cell>
        </row>
        <row r="48">
          <cell r="B48" t="str">
            <v>Tetradecanes</v>
          </cell>
          <cell r="D48" t="str">
            <v>2.732</v>
          </cell>
          <cell r="E48" t="str">
            <v>4.304</v>
          </cell>
          <cell r="G48" t="str">
            <v>Tetradecanes</v>
          </cell>
          <cell r="H48" t="str">
            <v>15.154</v>
          </cell>
          <cell r="I48" t="str">
            <v>31.886</v>
          </cell>
          <cell r="J48">
            <v>0.85522369277890797</v>
          </cell>
          <cell r="K48">
            <v>253.75449515961012</v>
          </cell>
        </row>
        <row r="49">
          <cell r="B49" t="str">
            <v>Pentadecanes</v>
          </cell>
          <cell r="D49" t="str">
            <v>2.514</v>
          </cell>
          <cell r="E49" t="str">
            <v>4.295</v>
          </cell>
          <cell r="G49" t="str">
            <v>Pentadecanes</v>
          </cell>
          <cell r="H49" t="str">
            <v>12.422</v>
          </cell>
          <cell r="I49" t="str">
            <v>27.582</v>
          </cell>
          <cell r="J49">
            <v>0.8606513444328725</v>
          </cell>
          <cell r="K49">
            <v>267.77405355498911</v>
          </cell>
        </row>
        <row r="50">
          <cell r="B50" t="str">
            <v>Hexadecanes</v>
          </cell>
          <cell r="D50" t="str">
            <v>1.798</v>
          </cell>
          <cell r="E50" t="str">
            <v>3.311</v>
          </cell>
          <cell r="G50" t="str">
            <v>Hexadecanes</v>
          </cell>
          <cell r="H50" t="str">
            <v>9.908</v>
          </cell>
          <cell r="I50" t="str">
            <v>23.287</v>
          </cell>
          <cell r="J50">
            <v>0.8661526954591412</v>
          </cell>
          <cell r="K50">
            <v>283.45132919505085</v>
          </cell>
        </row>
        <row r="51">
          <cell r="B51" t="str">
            <v>Heptdecanes</v>
          </cell>
          <cell r="D51" t="str">
            <v>1.361</v>
          </cell>
          <cell r="E51" t="str">
            <v>2.676</v>
          </cell>
          <cell r="G51" t="str">
            <v>Heptdecanes</v>
          </cell>
          <cell r="H51" t="str">
            <v>8.110</v>
          </cell>
          <cell r="I51" t="str">
            <v>19.976</v>
          </cell>
          <cell r="J51">
            <v>0.8708228242384608</v>
          </cell>
          <cell r="K51">
            <v>297.07823345660097</v>
          </cell>
        </row>
        <row r="52">
          <cell r="B52" t="str">
            <v>Octadecanes</v>
          </cell>
          <cell r="D52" t="str">
            <v>1.194</v>
          </cell>
          <cell r="E52" t="str">
            <v>2.484</v>
          </cell>
          <cell r="G52" t="str">
            <v>Octadecanes</v>
          </cell>
          <cell r="H52" t="str">
            <v>6.749</v>
          </cell>
          <cell r="I52" t="str">
            <v>17.300</v>
          </cell>
          <cell r="J52">
            <v>0.87462669330810394</v>
          </cell>
          <cell r="K52">
            <v>309.19812274320338</v>
          </cell>
        </row>
        <row r="53">
          <cell r="B53" t="str">
            <v>Nonadecanes</v>
          </cell>
          <cell r="D53" t="str">
            <v>0.971</v>
          </cell>
          <cell r="E53" t="str">
            <v>2.118</v>
          </cell>
          <cell r="G53" t="str">
            <v>Nonadecanes</v>
          </cell>
          <cell r="H53" t="str">
            <v>5.555</v>
          </cell>
          <cell r="I53" t="str">
            <v>14.816</v>
          </cell>
          <cell r="J53">
            <v>0.87853827591434674</v>
          </cell>
          <cell r="K53">
            <v>321.70363679325902</v>
          </cell>
        </row>
        <row r="54">
          <cell r="B54" t="str">
            <v>Eicosanes</v>
          </cell>
          <cell r="D54" t="str">
            <v>0.775</v>
          </cell>
          <cell r="E54" t="str">
            <v>1.768</v>
          </cell>
          <cell r="G54" t="str">
            <v>Eicosanes</v>
          </cell>
          <cell r="H54" t="str">
            <v>4.584</v>
          </cell>
          <cell r="I54" t="str">
            <v>12.698</v>
          </cell>
          <cell r="J54">
            <v>0.88223559219537062</v>
          </cell>
          <cell r="K54">
            <v>334.14048315999111</v>
          </cell>
        </row>
        <row r="55">
          <cell r="B55" t="str">
            <v>Heneicosanes</v>
          </cell>
          <cell r="D55" t="str">
            <v>0.668</v>
          </cell>
          <cell r="E55" t="str">
            <v>1.611</v>
          </cell>
          <cell r="G55" t="str">
            <v>Heneicosanes</v>
          </cell>
          <cell r="H55" t="str">
            <v>3.809</v>
          </cell>
          <cell r="I55" t="str">
            <v>10.930</v>
          </cell>
          <cell r="J55">
            <v>0.88559795696637145</v>
          </cell>
          <cell r="K55">
            <v>346.18128267342797</v>
          </cell>
        </row>
        <row r="56">
          <cell r="B56" t="str">
            <v>Docosanes</v>
          </cell>
          <cell r="D56" t="str">
            <v>0.545</v>
          </cell>
          <cell r="E56" t="str">
            <v>1.379</v>
          </cell>
          <cell r="G56" t="str">
            <v>Docosanes</v>
          </cell>
          <cell r="H56" t="str">
            <v>3.141</v>
          </cell>
          <cell r="I56" t="str">
            <v>9.319</v>
          </cell>
          <cell r="J56">
            <v>0.88889448895453005</v>
          </cell>
          <cell r="K56">
            <v>357.91511230096705</v>
          </cell>
        </row>
        <row r="57">
          <cell r="B57" t="str">
            <v>Tricosanes</v>
          </cell>
          <cell r="D57" t="str">
            <v>0.473</v>
          </cell>
          <cell r="E57" t="str">
            <v>1.248</v>
          </cell>
          <cell r="G57" t="str">
            <v>Tricosanes</v>
          </cell>
          <cell r="H57" t="str">
            <v>2.596</v>
          </cell>
          <cell r="I57" t="str">
            <v>7.940</v>
          </cell>
          <cell r="J57">
            <v>0.89189555182334257</v>
          </cell>
          <cell r="K57">
            <v>369.03446040349638</v>
          </cell>
        </row>
        <row r="58">
          <cell r="B58" t="str">
            <v>Tetracosanes</v>
          </cell>
          <cell r="D58" t="str">
            <v>0.414</v>
          </cell>
          <cell r="E58" t="str">
            <v>1.136</v>
          </cell>
          <cell r="G58" t="str">
            <v>Tetracosanes</v>
          </cell>
          <cell r="H58" t="str">
            <v>2.123</v>
          </cell>
          <cell r="I58" t="str">
            <v>6.692</v>
          </cell>
          <cell r="J58">
            <v>0.89472825333551143</v>
          </cell>
          <cell r="K58">
            <v>380.41456363452323</v>
          </cell>
        </row>
        <row r="59">
          <cell r="B59" t="str">
            <v>Pentacosanes</v>
          </cell>
          <cell r="D59" t="str">
            <v>0.343</v>
          </cell>
          <cell r="E59" t="str">
            <v>0.980</v>
          </cell>
          <cell r="G59" t="str">
            <v>Pentacosanes</v>
          </cell>
          <cell r="H59" t="str">
            <v>1.709</v>
          </cell>
          <cell r="I59" t="str">
            <v>5.556</v>
          </cell>
          <cell r="J59">
            <v>0.89758661231986214</v>
          </cell>
          <cell r="K59">
            <v>392.38586471031374</v>
          </cell>
        </row>
        <row r="60">
          <cell r="B60" t="str">
            <v>Hexacosanes</v>
          </cell>
          <cell r="D60" t="str">
            <v>0.286</v>
          </cell>
          <cell r="E60" t="str">
            <v>0.851</v>
          </cell>
          <cell r="G60" t="str">
            <v>Hexacosanes</v>
          </cell>
          <cell r="H60" t="str">
            <v>1.366</v>
          </cell>
          <cell r="I60" t="str">
            <v>4.576</v>
          </cell>
          <cell r="J60">
            <v>0.90032803526089134</v>
          </cell>
          <cell r="K60">
            <v>404.27404150691751</v>
          </cell>
        </row>
        <row r="61">
          <cell r="B61" t="str">
            <v>Heptacosanes</v>
          </cell>
          <cell r="D61" t="str">
            <v>0.250</v>
          </cell>
          <cell r="E61" t="str">
            <v>0.776</v>
          </cell>
          <cell r="G61" t="str">
            <v>Heptacosanes</v>
          </cell>
          <cell r="H61" t="str">
            <v>1.080</v>
          </cell>
          <cell r="I61" t="str">
            <v>3.725</v>
          </cell>
          <cell r="J61">
            <v>0.90295688123475848</v>
          </cell>
          <cell r="K61">
            <v>416.26830139956968</v>
          </cell>
        </row>
        <row r="62">
          <cell r="B62" t="str">
            <v>Octacosanes</v>
          </cell>
          <cell r="D62" t="str">
            <v>0.193</v>
          </cell>
          <cell r="E62" t="str">
            <v>0.621</v>
          </cell>
          <cell r="G62" t="str">
            <v>Octacosanes</v>
          </cell>
          <cell r="H62" t="str">
            <v>0.830</v>
          </cell>
          <cell r="I62" t="str">
            <v>2.949</v>
          </cell>
          <cell r="J62">
            <v>0.90561210384672175</v>
          </cell>
          <cell r="K62">
            <v>429.01817066218223</v>
          </cell>
        </row>
        <row r="63">
          <cell r="B63" t="str">
            <v>Nonacosanes</v>
          </cell>
          <cell r="D63" t="str">
            <v>0.156</v>
          </cell>
          <cell r="E63" t="str">
            <v>0.519</v>
          </cell>
          <cell r="G63" t="str">
            <v>Nonacosanes</v>
          </cell>
          <cell r="H63" t="str">
            <v>0.637</v>
          </cell>
          <cell r="I63" t="str">
            <v>2.328</v>
          </cell>
          <cell r="J63">
            <v>0.90820974044810165</v>
          </cell>
          <cell r="K63">
            <v>441.46098689386656</v>
          </cell>
        </row>
        <row r="64">
          <cell r="B64" t="str">
            <v>Triacontanes</v>
          </cell>
          <cell r="D64" t="str">
            <v>0.118</v>
          </cell>
          <cell r="E64" t="str">
            <v>0.408</v>
          </cell>
          <cell r="G64" t="str">
            <v>Triacontanes</v>
          </cell>
          <cell r="H64" t="str">
            <v>0.481</v>
          </cell>
          <cell r="I64" t="str">
            <v>1.809</v>
          </cell>
          <cell r="J64">
            <v>0.91088756508172097</v>
          </cell>
          <cell r="K64">
            <v>454.25695456439581</v>
          </cell>
        </row>
        <row r="65">
          <cell r="B65" t="str">
            <v>Hentriacontanes</v>
          </cell>
          <cell r="D65" t="str">
            <v>0.090</v>
          </cell>
          <cell r="E65" t="str">
            <v>0.321</v>
          </cell>
          <cell r="G65" t="str">
            <v>Hentriacontanes</v>
          </cell>
          <cell r="H65" t="str">
            <v>0.363</v>
          </cell>
          <cell r="I65" t="str">
            <v>1.401</v>
          </cell>
          <cell r="J65">
            <v>0.9135106054843446</v>
          </cell>
          <cell r="K65">
            <v>466.76621422818727</v>
          </cell>
        </row>
        <row r="66">
          <cell r="B66" t="str">
            <v>Dotriacontanes</v>
          </cell>
          <cell r="D66" t="str">
            <v>0.067</v>
          </cell>
          <cell r="E66" t="str">
            <v>0.245</v>
          </cell>
          <cell r="G66" t="str">
            <v>Dotriacontanes</v>
          </cell>
          <cell r="H66" t="str">
            <v>0.273</v>
          </cell>
          <cell r="I66" t="str">
            <v>1.080</v>
          </cell>
          <cell r="J66">
            <v>0.91576383404284567</v>
          </cell>
          <cell r="K66">
            <v>478.9201970144789</v>
          </cell>
        </row>
        <row r="67">
          <cell r="B67" t="str">
            <v>Tritriacontanes</v>
          </cell>
          <cell r="D67" t="str">
            <v>0.055</v>
          </cell>
          <cell r="E67" t="str">
            <v>0.208</v>
          </cell>
          <cell r="G67" t="str">
            <v>Tritriacontanes</v>
          </cell>
          <cell r="H67" t="str">
            <v>0.206</v>
          </cell>
          <cell r="I67" t="str">
            <v>0.835</v>
          </cell>
          <cell r="J67">
            <v>0.91776835165412862</v>
          </cell>
          <cell r="K67">
            <v>490.23763444100348</v>
          </cell>
        </row>
        <row r="68">
          <cell r="B68" t="str">
            <v>Tetratriacontanes</v>
          </cell>
          <cell r="D68" t="str">
            <v>0.043</v>
          </cell>
          <cell r="E68" t="str">
            <v>0.168</v>
          </cell>
          <cell r="G68" t="str">
            <v>Tetratriacontanes</v>
          </cell>
          <cell r="H68" t="str">
            <v>0.151</v>
          </cell>
          <cell r="I68" t="str">
            <v>0.627</v>
          </cell>
          <cell r="J68">
            <v>0.91969583621948758</v>
          </cell>
          <cell r="K68">
            <v>501.94457054539214</v>
          </cell>
        </row>
        <row r="69">
          <cell r="B69" t="str">
            <v>Pentatriacontanes</v>
          </cell>
          <cell r="D69" t="str">
            <v>0.029</v>
          </cell>
          <cell r="E69" t="str">
            <v>0.118</v>
          </cell>
          <cell r="G69" t="str">
            <v>Pentatriacontanes</v>
          </cell>
          <cell r="H69" t="str">
            <v>0.108</v>
          </cell>
          <cell r="I69" t="str">
            <v>0.459</v>
          </cell>
          <cell r="J69">
            <v>0.92179318363561369</v>
          </cell>
          <cell r="K69">
            <v>513.84699678414734</v>
          </cell>
        </row>
        <row r="70">
          <cell r="B70" t="str">
            <v>Hexatriacontanes+</v>
          </cell>
          <cell r="D70" t="str">
            <v>0.079</v>
          </cell>
          <cell r="E70" t="str">
            <v>0.341</v>
          </cell>
          <cell r="G70" t="str">
            <v>Hexatriacontanes+</v>
          </cell>
          <cell r="H70" t="str">
            <v>0.079</v>
          </cell>
          <cell r="I70" t="str">
            <v>0.341</v>
          </cell>
          <cell r="J70">
            <v>0.92346812372275666</v>
          </cell>
          <cell r="K70">
            <v>524.2706578860973</v>
          </cell>
        </row>
        <row r="71">
          <cell r="B71" t="str">
            <v/>
          </cell>
          <cell r="D71" t="str">
            <v/>
          </cell>
          <cell r="E71" t="str">
            <v/>
          </cell>
          <cell r="G71" t="str">
            <v/>
          </cell>
          <cell r="H71" t="str">
            <v/>
          </cell>
          <cell r="I71" t="str">
            <v/>
          </cell>
          <cell r="J71" t="str">
            <v/>
          </cell>
          <cell r="K71" t="str">
            <v/>
          </cell>
        </row>
        <row r="72">
          <cell r="B72" t="str">
            <v/>
          </cell>
          <cell r="D72" t="str">
            <v/>
          </cell>
          <cell r="E72" t="str">
            <v/>
          </cell>
          <cell r="G72" t="str">
            <v/>
          </cell>
          <cell r="H72" t="str">
            <v/>
          </cell>
          <cell r="I72" t="str">
            <v/>
          </cell>
          <cell r="J72" t="str">
            <v/>
          </cell>
          <cell r="K72" t="str">
            <v/>
          </cell>
        </row>
        <row r="73">
          <cell r="B73" t="str">
            <v/>
          </cell>
          <cell r="D73" t="str">
            <v/>
          </cell>
          <cell r="E73" t="str">
            <v/>
          </cell>
          <cell r="G73" t="str">
            <v/>
          </cell>
          <cell r="H73" t="str">
            <v/>
          </cell>
          <cell r="I73" t="str">
            <v/>
          </cell>
          <cell r="J73" t="str">
            <v/>
          </cell>
          <cell r="K73" t="str">
            <v/>
          </cell>
        </row>
        <row r="74">
          <cell r="B74" t="str">
            <v/>
          </cell>
          <cell r="D74" t="str">
            <v/>
          </cell>
          <cell r="E74" t="str">
            <v/>
          </cell>
          <cell r="G74" t="str">
            <v/>
          </cell>
          <cell r="H74" t="str">
            <v/>
          </cell>
          <cell r="I74" t="str">
            <v/>
          </cell>
          <cell r="J74" t="str">
            <v/>
          </cell>
          <cell r="K74" t="str">
            <v/>
          </cell>
        </row>
        <row r="76">
          <cell r="B76" t="str">
            <v xml:space="preserve">  Totals</v>
          </cell>
          <cell r="D76" t="str">
            <v>100.000</v>
          </cell>
          <cell r="E76" t="str">
            <v>100.000</v>
          </cell>
        </row>
        <row r="80">
          <cell r="B80" t="str">
            <v>Page 1 of 2</v>
          </cell>
          <cell r="K80" t="str">
            <v>recomb.xls   Rev 002</v>
          </cell>
        </row>
      </sheetData>
      <sheetData sheetId="2">
        <row r="2">
          <cell r="B2" t="str">
            <v>Core Laboratories Australia Pty Ltd</v>
          </cell>
        </row>
        <row r="4">
          <cell r="B4" t="str">
            <v>Flash Separation Properties &amp; Input Data</v>
          </cell>
        </row>
        <row r="6">
          <cell r="B6" t="str">
            <v>21 Jan 2008 08:57</v>
          </cell>
        </row>
        <row r="8">
          <cell r="B8" t="str">
            <v>Company</v>
          </cell>
          <cell r="C8" t="str">
            <v>WOODSIDE</v>
          </cell>
          <cell r="H8" t="str">
            <v>Gas Analysis ID</v>
          </cell>
          <cell r="J8">
            <v>1545</v>
          </cell>
        </row>
        <row r="9">
          <cell r="B9" t="str">
            <v>Job Number</v>
          </cell>
          <cell r="C9" t="str">
            <v>2007 0059</v>
          </cell>
          <cell r="H9" t="str">
            <v>Liquid Analysis ID</v>
          </cell>
          <cell r="J9">
            <v>1546</v>
          </cell>
        </row>
        <row r="10">
          <cell r="B10" t="str">
            <v>Well</v>
          </cell>
          <cell r="C10" t="str">
            <v>TOROSA-4</v>
          </cell>
          <cell r="H10" t="str">
            <v>Flash Data ID</v>
          </cell>
          <cell r="J10">
            <v>395</v>
          </cell>
        </row>
        <row r="11">
          <cell r="B11" t="str">
            <v>Cylinder</v>
          </cell>
          <cell r="C11" t="str">
            <v>14677-QA</v>
          </cell>
          <cell r="H11" t="str">
            <v>Processed by</v>
          </cell>
          <cell r="J11" t="str">
            <v>ds</v>
          </cell>
        </row>
        <row r="12">
          <cell r="B12" t="str">
            <v>Sample Type</v>
          </cell>
          <cell r="C12" t="str">
            <v>B.H.S.</v>
          </cell>
          <cell r="H12" t="str">
            <v>Technician</v>
          </cell>
          <cell r="J12" t="str">
            <v>KK</v>
          </cell>
        </row>
        <row r="13">
          <cell r="B13" t="str">
            <v>Comments</v>
          </cell>
          <cell r="C13" t="str">
            <v/>
          </cell>
          <cell r="H13" t="str">
            <v>Test Date</v>
          </cell>
          <cell r="J13" t="str">
            <v>10-Jan-2008</v>
          </cell>
        </row>
        <row r="15">
          <cell r="B15" t="str">
            <v>Input Compositions &amp; Properties</v>
          </cell>
          <cell r="H15" t="str">
            <v>Entered Data</v>
          </cell>
        </row>
        <row r="16">
          <cell r="C16" t="str">
            <v>Gas</v>
          </cell>
          <cell r="D16" t="str">
            <v>Liq</v>
          </cell>
          <cell r="E16" t="str">
            <v>Mole WT</v>
          </cell>
          <cell r="F16" t="str">
            <v>Density</v>
          </cell>
          <cell r="H16" t="str">
            <v>Flash Separation Oven Temp</v>
          </cell>
          <cell r="J16">
            <v>50</v>
          </cell>
          <cell r="K16" t="str">
            <v>°C</v>
          </cell>
        </row>
        <row r="17">
          <cell r="B17" t="str">
            <v>Component</v>
          </cell>
          <cell r="C17" t="str">
            <v>Weight%</v>
          </cell>
          <cell r="D17" t="str">
            <v>Weight%</v>
          </cell>
          <cell r="E17" t="str">
            <v>g.mole-1</v>
          </cell>
          <cell r="F17" t="str">
            <v>g.cm-3</v>
          </cell>
          <cell r="H17" t="str">
            <v>Trap Volume</v>
          </cell>
          <cell r="J17">
            <v>72</v>
          </cell>
          <cell r="K17" t="str">
            <v>cm3</v>
          </cell>
        </row>
        <row r="18">
          <cell r="F18" t="str">
            <v>15.6°C</v>
          </cell>
          <cell r="H18" t="str">
            <v>Initial Trap Weight (Air-filled)</v>
          </cell>
          <cell r="J18">
            <v>124.3154</v>
          </cell>
          <cell r="K18" t="str">
            <v>g</v>
          </cell>
        </row>
        <row r="19">
          <cell r="B19" t="str">
            <v>Hydrogen</v>
          </cell>
          <cell r="C19">
            <v>0</v>
          </cell>
          <cell r="D19">
            <v>0</v>
          </cell>
          <cell r="E19">
            <v>2.02</v>
          </cell>
          <cell r="F19">
            <v>0</v>
          </cell>
          <cell r="H19" t="str">
            <v>Initial Pump Reading</v>
          </cell>
          <cell r="J19">
            <v>32.581000000000003</v>
          </cell>
          <cell r="K19" t="str">
            <v>cm3</v>
          </cell>
        </row>
        <row r="20">
          <cell r="B20" t="str">
            <v>Hydrogen Sulphide</v>
          </cell>
          <cell r="C20">
            <v>0</v>
          </cell>
          <cell r="D20">
            <v>0</v>
          </cell>
          <cell r="E20">
            <v>34.08</v>
          </cell>
          <cell r="F20">
            <v>0.80063936237378341</v>
          </cell>
          <cell r="H20" t="str">
            <v>Pump Pressure</v>
          </cell>
          <cell r="J20">
            <v>3000</v>
          </cell>
          <cell r="K20" t="str">
            <v>psig</v>
          </cell>
        </row>
        <row r="21">
          <cell r="B21" t="str">
            <v>Carbon Dioxide</v>
          </cell>
          <cell r="C21">
            <v>15.760999999999999</v>
          </cell>
          <cell r="D21">
            <v>0</v>
          </cell>
          <cell r="E21">
            <v>44.01</v>
          </cell>
          <cell r="F21">
            <v>0.81720300564662995</v>
          </cell>
          <cell r="H21" t="str">
            <v>Pump Temperature</v>
          </cell>
          <cell r="J21">
            <v>19.100000000000001</v>
          </cell>
          <cell r="K21" t="str">
            <v>°C</v>
          </cell>
        </row>
        <row r="22">
          <cell r="B22" t="str">
            <v>Nitrogen</v>
          </cell>
          <cell r="C22">
            <v>0.124</v>
          </cell>
          <cell r="D22">
            <v>0</v>
          </cell>
          <cell r="E22">
            <v>28.013400000000001</v>
          </cell>
          <cell r="F22">
            <v>0.80860149970095996</v>
          </cell>
          <cell r="H22" t="str">
            <v>Sample Pressure</v>
          </cell>
          <cell r="J22">
            <v>3000</v>
          </cell>
          <cell r="K22" t="str">
            <v>psig</v>
          </cell>
        </row>
        <row r="23">
          <cell r="B23" t="str">
            <v>Methane</v>
          </cell>
          <cell r="C23">
            <v>17.606999999999999</v>
          </cell>
          <cell r="D23">
            <v>7.0000000000000001E-3</v>
          </cell>
          <cell r="E23">
            <v>16.042999999999999</v>
          </cell>
          <cell r="F23">
            <v>0.29970403991881389</v>
          </cell>
          <cell r="H23" t="str">
            <v>Sample Temperature</v>
          </cell>
          <cell r="J23">
            <v>94</v>
          </cell>
          <cell r="K23" t="str">
            <v>°C</v>
          </cell>
        </row>
        <row r="24">
          <cell r="B24" t="str">
            <v>Ethane</v>
          </cell>
          <cell r="C24">
            <v>9.8640000000000008</v>
          </cell>
          <cell r="D24">
            <v>3.5000000000000003E-2</v>
          </cell>
          <cell r="E24">
            <v>30.07</v>
          </cell>
          <cell r="F24">
            <v>0.35583860659560779</v>
          </cell>
          <cell r="H24" t="str">
            <v>Metered Gas Volume</v>
          </cell>
          <cell r="J24">
            <v>799</v>
          </cell>
          <cell r="K24" t="str">
            <v>cm3</v>
          </cell>
        </row>
        <row r="25">
          <cell r="B25" t="str">
            <v>Propane</v>
          </cell>
          <cell r="C25">
            <v>10.624000000000001</v>
          </cell>
          <cell r="D25">
            <v>0.14099999999999999</v>
          </cell>
          <cell r="E25">
            <v>44.097000000000001</v>
          </cell>
          <cell r="F25">
            <v>0.50647984719346761</v>
          </cell>
          <cell r="H25" t="str">
            <v>Brooks Factor</v>
          </cell>
          <cell r="J25">
            <v>1.0169999999999999</v>
          </cell>
          <cell r="K25" t="str">
            <v>cm3 per scale cm3</v>
          </cell>
        </row>
        <row r="26">
          <cell r="B26" t="str">
            <v>i-Butane</v>
          </cell>
          <cell r="C26">
            <v>5.226</v>
          </cell>
          <cell r="D26">
            <v>0.16700000000000001</v>
          </cell>
          <cell r="E26">
            <v>58.122999999999998</v>
          </cell>
          <cell r="F26">
            <v>0.56230471969567875</v>
          </cell>
          <cell r="H26" t="str">
            <v>Brooks Meter Temperature</v>
          </cell>
          <cell r="J26">
            <v>22.9</v>
          </cell>
          <cell r="K26" t="str">
            <v>°C</v>
          </cell>
        </row>
        <row r="27">
          <cell r="B27" t="str">
            <v>n-Butane</v>
          </cell>
          <cell r="C27">
            <v>6.8979999999999997</v>
          </cell>
          <cell r="D27">
            <v>0.311</v>
          </cell>
          <cell r="E27">
            <v>58.122999999999998</v>
          </cell>
          <cell r="F27">
            <v>0.58344384464461896</v>
          </cell>
          <cell r="H27" t="str">
            <v>Brooks Meter Back Pressure</v>
          </cell>
          <cell r="J27">
            <v>4.07</v>
          </cell>
          <cell r="K27" t="str">
            <v>mbar</v>
          </cell>
        </row>
        <row r="28">
          <cell r="B28" t="str">
            <v>Neo-Pentane</v>
          </cell>
          <cell r="C28">
            <v>0.122</v>
          </cell>
          <cell r="D28">
            <v>3.5999999999999997E-2</v>
          </cell>
          <cell r="E28">
            <v>72.150000000000006</v>
          </cell>
          <cell r="F28">
            <v>0.59681064482499813</v>
          </cell>
          <cell r="H28" t="str">
            <v>Barometric Pressure</v>
          </cell>
          <cell r="J28">
            <v>1017.6</v>
          </cell>
          <cell r="K28" t="str">
            <v>mbara</v>
          </cell>
        </row>
        <row r="29">
          <cell r="B29" t="str">
            <v>i-Pentane</v>
          </cell>
          <cell r="C29">
            <v>5.9210000000000003</v>
          </cell>
          <cell r="D29">
            <v>0.69199999999999995</v>
          </cell>
          <cell r="E29">
            <v>72.150000000000006</v>
          </cell>
          <cell r="F29">
            <v>0.62379399855235529</v>
          </cell>
          <cell r="H29" t="str">
            <v>Pressure Base</v>
          </cell>
          <cell r="J29">
            <v>14.696</v>
          </cell>
          <cell r="K29" t="str">
            <v>psia</v>
          </cell>
        </row>
        <row r="30">
          <cell r="B30" t="str">
            <v>n-Pentane</v>
          </cell>
          <cell r="C30">
            <v>4.194</v>
          </cell>
          <cell r="D30">
            <v>0.66300000000000003</v>
          </cell>
          <cell r="E30">
            <v>72.150000000000006</v>
          </cell>
          <cell r="F30">
            <v>0.63045741837321689</v>
          </cell>
          <cell r="H30" t="str">
            <v>Pump Factor</v>
          </cell>
          <cell r="J30">
            <v>0.998</v>
          </cell>
          <cell r="K30" t="str">
            <v>cm3 per scale cm3</v>
          </cell>
        </row>
        <row r="31">
          <cell r="B31" t="str">
            <v>Hexanes</v>
          </cell>
          <cell r="C31">
            <v>7.5119999999999996</v>
          </cell>
          <cell r="D31">
            <v>2.7810000000000001</v>
          </cell>
          <cell r="E31">
            <v>86.18</v>
          </cell>
          <cell r="F31">
            <v>0.66314513899369554</v>
          </cell>
          <cell r="H31" t="str">
            <v>Final Pump Reading</v>
          </cell>
          <cell r="J31">
            <v>57.442</v>
          </cell>
          <cell r="K31" t="str">
            <v xml:space="preserve">cm3 </v>
          </cell>
        </row>
        <row r="32">
          <cell r="B32" t="str">
            <v>M-C-Pentane</v>
          </cell>
          <cell r="C32">
            <v>1.3839999999999999</v>
          </cell>
          <cell r="D32">
            <v>0.95399999999999996</v>
          </cell>
          <cell r="E32">
            <v>84.16</v>
          </cell>
          <cell r="F32">
            <v>0.753256153662619</v>
          </cell>
          <cell r="H32" t="str">
            <v>Final Trap Weight</v>
          </cell>
          <cell r="J32">
            <v>141.7133</v>
          </cell>
          <cell r="K32" t="str">
            <v>g</v>
          </cell>
        </row>
        <row r="33">
          <cell r="B33" t="str">
            <v>Benzene</v>
          </cell>
          <cell r="C33">
            <v>1.726</v>
          </cell>
          <cell r="D33">
            <v>1.0309999999999999</v>
          </cell>
          <cell r="E33">
            <v>78.11</v>
          </cell>
          <cell r="F33">
            <v>0.88202898948106934</v>
          </cell>
        </row>
        <row r="34">
          <cell r="B34" t="str">
            <v>Cyclohexane</v>
          </cell>
          <cell r="C34">
            <v>2.331</v>
          </cell>
          <cell r="D34">
            <v>1.3029999999999999</v>
          </cell>
          <cell r="E34">
            <v>84.16</v>
          </cell>
          <cell r="F34">
            <v>0.78272705092130235</v>
          </cell>
          <cell r="H34" t="str">
            <v>Separation Data Products</v>
          </cell>
        </row>
        <row r="35">
          <cell r="B35" t="str">
            <v>Heptanes</v>
          </cell>
          <cell r="C35">
            <v>3.3559999999999999</v>
          </cell>
          <cell r="D35">
            <v>4.6529999999999996</v>
          </cell>
          <cell r="E35">
            <v>100.2</v>
          </cell>
          <cell r="F35">
            <v>0.68752106757375919</v>
          </cell>
          <cell r="H35" t="str">
            <v>Oil Molecular Weight (Raw, Measured)</v>
          </cell>
          <cell r="J35">
            <v>145</v>
          </cell>
          <cell r="K35" t="str">
            <v>g mole-1</v>
          </cell>
        </row>
        <row r="36">
          <cell r="B36" t="str">
            <v>M-C-Hexane</v>
          </cell>
          <cell r="C36">
            <v>1.9710000000000001</v>
          </cell>
          <cell r="D36">
            <v>3.1469999999999998</v>
          </cell>
          <cell r="E36">
            <v>98.19</v>
          </cell>
          <cell r="F36">
            <v>0.77403563376365681</v>
          </cell>
          <cell r="H36" t="str">
            <v>Oil Molecular Weight (from Composition)</v>
          </cell>
          <cell r="J36">
            <v>143.13091</v>
          </cell>
          <cell r="K36" t="str">
            <v>g mole-1</v>
          </cell>
        </row>
        <row r="37">
          <cell r="B37" t="str">
            <v>Toluene</v>
          </cell>
          <cell r="C37">
            <v>1.8169999999999999</v>
          </cell>
          <cell r="D37">
            <v>3.589</v>
          </cell>
          <cell r="E37">
            <v>92.14</v>
          </cell>
          <cell r="F37">
            <v>0.8734374736700633</v>
          </cell>
          <cell r="H37" t="str">
            <v>Oil Density (Raw, Measured)</v>
          </cell>
          <cell r="J37">
            <v>0.79120000000000001</v>
          </cell>
          <cell r="K37" t="str">
            <v>g cm-3 @15.6°C</v>
          </cell>
        </row>
        <row r="38">
          <cell r="B38" t="str">
            <v>Octanes</v>
          </cell>
          <cell r="C38">
            <v>1.7370000000000001</v>
          </cell>
          <cell r="D38">
            <v>7.0369999999999999</v>
          </cell>
          <cell r="E38">
            <v>114.23</v>
          </cell>
          <cell r="F38">
            <v>0.70630252074200472</v>
          </cell>
          <cell r="H38" t="str">
            <v>Oil Density (from Composition)</v>
          </cell>
          <cell r="J38">
            <v>0.78717769999999998</v>
          </cell>
          <cell r="K38" t="str">
            <v>g cm-3 @15.6°C</v>
          </cell>
        </row>
        <row r="39">
          <cell r="B39" t="str">
            <v>E-Benzene</v>
          </cell>
          <cell r="C39">
            <v>9.0999999999999998E-2</v>
          </cell>
          <cell r="D39">
            <v>0.40600000000000003</v>
          </cell>
          <cell r="E39">
            <v>106.17</v>
          </cell>
          <cell r="F39">
            <v>0.87353737501670292</v>
          </cell>
          <cell r="H39" t="str">
            <v>Oil Water Content</v>
          </cell>
          <cell r="J39">
            <v>0</v>
          </cell>
          <cell r="K39" t="str">
            <v>Weight%</v>
          </cell>
        </row>
        <row r="40">
          <cell r="B40" t="str">
            <v>M/P-Xylene</v>
          </cell>
          <cell r="C40">
            <v>0.44</v>
          </cell>
          <cell r="D40">
            <v>3.6720000000000002</v>
          </cell>
          <cell r="E40">
            <v>106.17</v>
          </cell>
          <cell r="F40">
            <v>0.86714368883176829</v>
          </cell>
          <cell r="H40" t="str">
            <v>Water Density</v>
          </cell>
          <cell r="J40">
            <v>0</v>
          </cell>
          <cell r="K40" t="str">
            <v>g cm-3 @15.6°C</v>
          </cell>
        </row>
        <row r="41">
          <cell r="B41" t="str">
            <v>O-Xylene</v>
          </cell>
          <cell r="C41">
            <v>0.09</v>
          </cell>
          <cell r="D41">
            <v>0.80100000000000005</v>
          </cell>
          <cell r="E41">
            <v>106.17</v>
          </cell>
          <cell r="F41">
            <v>0.8840270164138615</v>
          </cell>
          <cell r="H41" t="str">
            <v>Liquid Residue Carbon No.</v>
          </cell>
          <cell r="J41" t="str">
            <v xml:space="preserve">       Hexatriacontanes</v>
          </cell>
        </row>
        <row r="42">
          <cell r="B42" t="str">
            <v>Nonanes</v>
          </cell>
          <cell r="C42">
            <v>0.69899999999999995</v>
          </cell>
          <cell r="D42">
            <v>6.923</v>
          </cell>
          <cell r="E42">
            <v>128.26</v>
          </cell>
          <cell r="F42">
            <v>0.72118782139130588</v>
          </cell>
          <cell r="H42" t="str">
            <v>Liquid Residue Mole Weight</v>
          </cell>
          <cell r="J42">
            <v>524</v>
          </cell>
          <cell r="K42" t="str">
            <v>g mole-1</v>
          </cell>
        </row>
        <row r="43">
          <cell r="B43" t="str">
            <v>1,2,4-TMB</v>
          </cell>
          <cell r="C43">
            <v>0</v>
          </cell>
          <cell r="D43">
            <v>0.84699999999999998</v>
          </cell>
          <cell r="E43">
            <v>120.19</v>
          </cell>
          <cell r="F43">
            <v>0.87973125850835854</v>
          </cell>
          <cell r="H43" t="str">
            <v>Liquid Residue Density</v>
          </cell>
          <cell r="J43">
            <v>0.92320000000000002</v>
          </cell>
          <cell r="K43" t="str">
            <v>g cm-3 @ 15.6°C</v>
          </cell>
        </row>
        <row r="44">
          <cell r="B44" t="str">
            <v>Decanes</v>
          </cell>
          <cell r="C44">
            <v>0.38</v>
          </cell>
          <cell r="D44">
            <v>8.3930000000000007</v>
          </cell>
          <cell r="E44">
            <v>142.28</v>
          </cell>
          <cell r="F44">
            <v>0.73347568702797716</v>
          </cell>
          <cell r="H44" t="str">
            <v>Gas Average Mole Weight</v>
          </cell>
          <cell r="J44">
            <v>37.92</v>
          </cell>
          <cell r="K44" t="str">
            <v>g mole-1</v>
          </cell>
        </row>
        <row r="45">
          <cell r="B45" t="str">
            <v>Undecanes</v>
          </cell>
          <cell r="C45">
            <v>8.6999999999999994E-2</v>
          </cell>
          <cell r="D45">
            <v>6.7549999999999999</v>
          </cell>
          <cell r="E45">
            <v>147</v>
          </cell>
          <cell r="F45">
            <v>0.78900000000000003</v>
          </cell>
          <cell r="H45" t="str">
            <v>Gas Compressibility Factor</v>
          </cell>
          <cell r="J45">
            <v>0.9879</v>
          </cell>
          <cell r="K45" t="str">
            <v>@ 15.6°C &amp; 101325Pa</v>
          </cell>
        </row>
        <row r="46">
          <cell r="B46" t="str">
            <v>Dodecanes</v>
          </cell>
          <cell r="C46">
            <v>2.1999999999999999E-2</v>
          </cell>
          <cell r="D46">
            <v>5.7590000000000003</v>
          </cell>
          <cell r="E46">
            <v>161</v>
          </cell>
          <cell r="F46">
            <v>0.8</v>
          </cell>
        </row>
        <row r="47">
          <cell r="B47" t="str">
            <v>Tridecanes</v>
          </cell>
          <cell r="C47">
            <v>1.2999999999999999E-2</v>
          </cell>
          <cell r="D47">
            <v>5.7030000000000003</v>
          </cell>
          <cell r="E47">
            <v>175</v>
          </cell>
          <cell r="F47">
            <v>0.81100000000000005</v>
          </cell>
          <cell r="H47" t="str">
            <v>Calculated Whole Fluid Densities</v>
          </cell>
        </row>
        <row r="48">
          <cell r="B48" t="str">
            <v>Tetradecanes</v>
          </cell>
          <cell r="C48">
            <v>3.0000000000000001E-3</v>
          </cell>
          <cell r="D48">
            <v>4.6150000000000002</v>
          </cell>
          <cell r="E48">
            <v>190</v>
          </cell>
          <cell r="F48">
            <v>0.82199999999999995</v>
          </cell>
          <cell r="H48" t="str">
            <v>Adjusted for Apparent Gas Densities</v>
          </cell>
          <cell r="J48">
            <v>0.76511492383487423</v>
          </cell>
          <cell r="K48" t="str">
            <v xml:space="preserve">    g cm-3 @         15.6°C</v>
          </cell>
        </row>
        <row r="49">
          <cell r="B49" t="str">
            <v>Pentadecanes</v>
          </cell>
          <cell r="C49">
            <v>0</v>
          </cell>
          <cell r="D49">
            <v>4.6059999999999999</v>
          </cell>
          <cell r="E49">
            <v>206</v>
          </cell>
          <cell r="F49">
            <v>0.83199999999999996</v>
          </cell>
          <cell r="H49" t="str">
            <v>Above @ Cylinder Conditions</v>
          </cell>
          <cell r="J49">
            <v>0.71645291805185218</v>
          </cell>
          <cell r="K49" t="str">
            <v>g cm-3 @</v>
          </cell>
          <cell r="L49" t="str">
            <v>3000psig, 201.2°F</v>
          </cell>
        </row>
        <row r="50">
          <cell r="B50" t="str">
            <v>Hexadecanes</v>
          </cell>
          <cell r="C50">
            <v>0</v>
          </cell>
          <cell r="D50">
            <v>3.55</v>
          </cell>
          <cell r="E50">
            <v>222</v>
          </cell>
          <cell r="F50">
            <v>0.83899999999999997</v>
          </cell>
          <cell r="H50" t="str">
            <v>Standard Pseudo Density</v>
          </cell>
          <cell r="J50">
            <v>0.75907834214202363</v>
          </cell>
          <cell r="K50" t="str">
            <v xml:space="preserve">    g cm-3 @         15.6°C</v>
          </cell>
        </row>
        <row r="51">
          <cell r="B51" t="str">
            <v>Heptdecanes</v>
          </cell>
          <cell r="C51">
            <v>0</v>
          </cell>
          <cell r="D51">
            <v>2.8690000000000002</v>
          </cell>
          <cell r="E51">
            <v>237</v>
          </cell>
          <cell r="F51">
            <v>0.84699999999999998</v>
          </cell>
          <cell r="H51" t="str">
            <v>Above @ Cylinder Conditions</v>
          </cell>
          <cell r="J51">
            <v>0.71017566965657775</v>
          </cell>
          <cell r="K51" t="str">
            <v>g cm-3 @</v>
          </cell>
          <cell r="L51" t="str">
            <v>3000psig, 201.2°F</v>
          </cell>
        </row>
        <row r="52">
          <cell r="B52" t="str">
            <v>Octadecanes</v>
          </cell>
          <cell r="C52">
            <v>0</v>
          </cell>
          <cell r="D52">
            <v>2.6640000000000001</v>
          </cell>
          <cell r="E52">
            <v>251</v>
          </cell>
          <cell r="F52">
            <v>0.85199999999999998</v>
          </cell>
          <cell r="H52" t="str">
            <v>Recovered Sample Density (Wet)</v>
          </cell>
          <cell r="J52">
            <v>0.74211425566706157</v>
          </cell>
          <cell r="K52" t="str">
            <v>g cm-3 @</v>
          </cell>
          <cell r="L52" t="str">
            <v>3000psig, 201.2°F</v>
          </cell>
        </row>
        <row r="53">
          <cell r="B53" t="str">
            <v>Nonadecanes</v>
          </cell>
          <cell r="C53">
            <v>0</v>
          </cell>
          <cell r="D53">
            <v>2.2709999999999999</v>
          </cell>
          <cell r="E53">
            <v>263</v>
          </cell>
          <cell r="F53">
            <v>0.85699999999999998</v>
          </cell>
          <cell r="H53" t="str">
            <v>Apparent Density Check</v>
          </cell>
          <cell r="J53">
            <v>-3.5187049424375276E-2</v>
          </cell>
        </row>
        <row r="54">
          <cell r="B54" t="str">
            <v>Eicosanes</v>
          </cell>
          <cell r="C54">
            <v>0</v>
          </cell>
          <cell r="D54">
            <v>1.8959999999999999</v>
          </cell>
          <cell r="E54">
            <v>275</v>
          </cell>
          <cell r="F54">
            <v>0.86199999999999999</v>
          </cell>
          <cell r="H54" t="str">
            <v>Tabulated Density Check</v>
          </cell>
          <cell r="J54">
            <v>-4.3983760340920067E-2</v>
          </cell>
        </row>
        <row r="55">
          <cell r="B55" t="str">
            <v>Heneicosanes</v>
          </cell>
          <cell r="C55">
            <v>0</v>
          </cell>
          <cell r="D55">
            <v>1.728</v>
          </cell>
          <cell r="E55">
            <v>291</v>
          </cell>
          <cell r="F55">
            <v>0.86699999999999999</v>
          </cell>
        </row>
        <row r="56">
          <cell r="B56" t="str">
            <v>Docosanes</v>
          </cell>
          <cell r="C56">
            <v>0</v>
          </cell>
          <cell r="D56">
            <v>1.4790000000000001</v>
          </cell>
          <cell r="E56">
            <v>305</v>
          </cell>
          <cell r="F56">
            <v>0.872</v>
          </cell>
          <cell r="H56" t="str">
            <v>Miscellaneous Sample Data</v>
          </cell>
        </row>
        <row r="57">
          <cell r="B57" t="str">
            <v>Tricosanes</v>
          </cell>
          <cell r="C57">
            <v>0</v>
          </cell>
          <cell r="D57">
            <v>1.3380000000000001</v>
          </cell>
          <cell r="E57">
            <v>318</v>
          </cell>
          <cell r="F57">
            <v>0.877</v>
          </cell>
          <cell r="H57" t="str">
            <v>Displaced Sample Volume</v>
          </cell>
          <cell r="J57">
            <v>25.146487438498156</v>
          </cell>
          <cell r="K57" t="str">
            <v>cm3 @ 3000 psig, 201.2°F</v>
          </cell>
        </row>
        <row r="58">
          <cell r="B58" t="str">
            <v>Tetracosanes</v>
          </cell>
          <cell r="C58">
            <v>0</v>
          </cell>
          <cell r="D58">
            <v>1.218</v>
          </cell>
          <cell r="E58">
            <v>331</v>
          </cell>
          <cell r="F58">
            <v>0.88100000000000001</v>
          </cell>
          <cell r="H58" t="str">
            <v>Mercury K</v>
          </cell>
          <cell r="J58">
            <v>1.0135103656691187</v>
          </cell>
        </row>
        <row r="59">
          <cell r="B59" t="str">
            <v>Pentacosanes</v>
          </cell>
          <cell r="C59">
            <v>0</v>
          </cell>
          <cell r="D59">
            <v>1.0509999999999999</v>
          </cell>
          <cell r="E59">
            <v>345</v>
          </cell>
          <cell r="F59">
            <v>0.88500000000000001</v>
          </cell>
          <cell r="H59" t="str">
            <v>Recovered Sample Mass (Dry)</v>
          </cell>
          <cell r="J59">
            <v>18.661566808062172</v>
          </cell>
          <cell r="K59" t="str">
            <v>g</v>
          </cell>
        </row>
        <row r="60">
          <cell r="B60" t="str">
            <v>Hexacosanes</v>
          </cell>
          <cell r="C60">
            <v>0</v>
          </cell>
          <cell r="D60">
            <v>0.91300000000000003</v>
          </cell>
          <cell r="E60">
            <v>359</v>
          </cell>
          <cell r="F60">
            <v>0.88900000000000001</v>
          </cell>
          <cell r="H60" t="str">
            <v>Recovered Water Mass</v>
          </cell>
          <cell r="J60">
            <v>0</v>
          </cell>
          <cell r="K60" t="str">
            <v>g</v>
          </cell>
        </row>
        <row r="61">
          <cell r="B61" t="str">
            <v>Heptacosanes</v>
          </cell>
          <cell r="C61">
            <v>0</v>
          </cell>
          <cell r="D61">
            <v>0.83199999999999996</v>
          </cell>
          <cell r="E61">
            <v>374</v>
          </cell>
          <cell r="F61">
            <v>0.89300000000000002</v>
          </cell>
          <cell r="H61" t="str">
            <v>Sample Z</v>
          </cell>
          <cell r="J61">
            <v>1.1093197800745882</v>
          </cell>
          <cell r="K61" t="str">
            <v>@ 3000psig, 201.2°F</v>
          </cell>
        </row>
        <row r="62">
          <cell r="B62" t="str">
            <v>Octacosanes</v>
          </cell>
          <cell r="C62">
            <v>0</v>
          </cell>
          <cell r="D62">
            <v>0.66600000000000004</v>
          </cell>
          <cell r="E62">
            <v>388</v>
          </cell>
          <cell r="F62">
            <v>0.89600000000000002</v>
          </cell>
          <cell r="H62" t="str">
            <v>Critical Press. (Pc) (Valid for gases only)</v>
          </cell>
          <cell r="J62">
            <v>395.08233030491533</v>
          </cell>
          <cell r="K62" t="str">
            <v>psia</v>
          </cell>
        </row>
        <row r="63">
          <cell r="B63" t="str">
            <v>Nonacosanes</v>
          </cell>
          <cell r="C63">
            <v>0</v>
          </cell>
          <cell r="D63">
            <v>0.55700000000000005</v>
          </cell>
          <cell r="E63">
            <v>402</v>
          </cell>
          <cell r="F63">
            <v>0.89900000000000002</v>
          </cell>
          <cell r="H63" t="str">
            <v>Critical Temp. (Tc) (Valid for gases only)</v>
          </cell>
          <cell r="J63">
            <v>982.79818218205719</v>
          </cell>
          <cell r="K63" t="str">
            <v>R</v>
          </cell>
        </row>
        <row r="64">
          <cell r="B64" t="str">
            <v>Triacontanes</v>
          </cell>
          <cell r="C64">
            <v>0</v>
          </cell>
          <cell r="D64">
            <v>0.438</v>
          </cell>
          <cell r="E64">
            <v>416</v>
          </cell>
          <cell r="F64">
            <v>0.90200000000000002</v>
          </cell>
          <cell r="H64" t="str">
            <v>Heptanes Plus Watson Char. (Kw)</v>
          </cell>
          <cell r="J64">
            <v>11.796273451917045</v>
          </cell>
        </row>
        <row r="65">
          <cell r="B65" t="str">
            <v>Hentriacontanes</v>
          </cell>
          <cell r="C65">
            <v>0</v>
          </cell>
          <cell r="D65">
            <v>0.34399999999999997</v>
          </cell>
          <cell r="E65">
            <v>430</v>
          </cell>
          <cell r="F65">
            <v>0.90600000000000003</v>
          </cell>
          <cell r="H65" t="str">
            <v>Flash Shrinkage (Wet)</v>
          </cell>
          <cell r="J65">
            <v>1.1432324286405626</v>
          </cell>
          <cell r="K65" t="str">
            <v>bbl/resbbl</v>
          </cell>
        </row>
        <row r="66">
          <cell r="B66" t="str">
            <v>Dotriacontanes</v>
          </cell>
          <cell r="C66">
            <v>0</v>
          </cell>
          <cell r="D66">
            <v>0.26300000000000001</v>
          </cell>
          <cell r="E66">
            <v>444</v>
          </cell>
          <cell r="F66">
            <v>0.90900000000000003</v>
          </cell>
          <cell r="H66" t="str">
            <v>Flash GOR (Wet)</v>
          </cell>
          <cell r="J66">
            <v>198.24102023891123</v>
          </cell>
          <cell r="K66" t="str">
            <v>scf/bbl</v>
          </cell>
        </row>
        <row r="67">
          <cell r="B67" t="str">
            <v>Tritriacontanes</v>
          </cell>
          <cell r="C67">
            <v>0</v>
          </cell>
          <cell r="D67">
            <v>0.223</v>
          </cell>
          <cell r="E67">
            <v>458</v>
          </cell>
          <cell r="F67">
            <v>0.91200000000000003</v>
          </cell>
          <cell r="H67" t="str">
            <v>Flash GOR (Wet)</v>
          </cell>
          <cell r="J67">
            <v>35.308128849590574</v>
          </cell>
          <cell r="K67" t="str">
            <v>Sm3/m3</v>
          </cell>
        </row>
        <row r="68">
          <cell r="B68" t="str">
            <v>Tetratriacontanes</v>
          </cell>
          <cell r="C68">
            <v>0</v>
          </cell>
          <cell r="D68">
            <v>0.18</v>
          </cell>
          <cell r="E68">
            <v>472</v>
          </cell>
          <cell r="F68">
            <v>0.91400000000000003</v>
          </cell>
        </row>
        <row r="69">
          <cell r="B69" t="str">
            <v>Pentatriacontanes</v>
          </cell>
          <cell r="C69">
            <v>0</v>
          </cell>
          <cell r="D69">
            <v>0.127</v>
          </cell>
          <cell r="E69">
            <v>486</v>
          </cell>
          <cell r="F69">
            <v>0.91700000000000004</v>
          </cell>
          <cell r="H69" t="str">
            <v>Standard Data</v>
          </cell>
        </row>
        <row r="70">
          <cell r="B70" t="str">
            <v>Hexatriacontanes</v>
          </cell>
          <cell r="C70">
            <v>0</v>
          </cell>
          <cell r="D70">
            <v>0.36599999999999999</v>
          </cell>
          <cell r="E70">
            <v>500</v>
          </cell>
          <cell r="F70">
            <v>0.91900000000000004</v>
          </cell>
          <cell r="I70" t="str">
            <v>Scm3</v>
          </cell>
          <cell r="J70" t="str">
            <v>Grams</v>
          </cell>
          <cell r="K70" t="str">
            <v>Mole Fraction</v>
          </cell>
        </row>
        <row r="71">
          <cell r="B71" t="str">
            <v>Heptatriacontanes</v>
          </cell>
          <cell r="C71">
            <v>0</v>
          </cell>
          <cell r="D71">
            <v>0</v>
          </cell>
          <cell r="E71">
            <v>514</v>
          </cell>
          <cell r="F71">
            <v>0.92200000000000004</v>
          </cell>
          <cell r="H71" t="str">
            <v>Gas</v>
          </cell>
          <cell r="I71">
            <v>776.6359633875079</v>
          </cell>
          <cell r="J71">
            <v>1.2583683307426488</v>
          </cell>
          <cell r="K71">
            <v>0.21240000000000001</v>
          </cell>
        </row>
        <row r="72">
          <cell r="B72" t="str">
            <v>Octatriacontanes</v>
          </cell>
          <cell r="C72">
            <v>0</v>
          </cell>
          <cell r="D72">
            <v>0</v>
          </cell>
          <cell r="E72">
            <v>528</v>
          </cell>
          <cell r="F72">
            <v>0.92400000000000004</v>
          </cell>
          <cell r="H72" t="str">
            <v>Liquid (Dry)</v>
          </cell>
          <cell r="I72">
            <v>2880.4523909454601</v>
          </cell>
          <cell r="J72">
            <v>17.403198477319524</v>
          </cell>
          <cell r="K72">
            <v>0.78759999999999997</v>
          </cell>
        </row>
        <row r="73">
          <cell r="B73" t="str">
            <v>Nonatriacontanes</v>
          </cell>
          <cell r="C73">
            <v>0</v>
          </cell>
          <cell r="D73">
            <v>0</v>
          </cell>
          <cell r="E73">
            <v>542</v>
          </cell>
          <cell r="F73">
            <v>0.92600000000000005</v>
          </cell>
          <cell r="H73" t="str">
            <v>Sample</v>
          </cell>
          <cell r="I73">
            <v>3657.0883543329683</v>
          </cell>
          <cell r="J73">
            <v>18.661566808062172</v>
          </cell>
          <cell r="K73">
            <v>1</v>
          </cell>
          <cell r="L73" t="str">
            <v>14.696 psia</v>
          </cell>
        </row>
        <row r="74">
          <cell r="B74" t="str">
            <v>Tetracontanes</v>
          </cell>
          <cell r="C74">
            <v>0</v>
          </cell>
          <cell r="D74">
            <v>0</v>
          </cell>
          <cell r="E74">
            <v>556</v>
          </cell>
          <cell r="F74">
            <v>0.92800000000000005</v>
          </cell>
        </row>
        <row r="75">
          <cell r="H75" t="str">
            <v>Composition Balanced using….</v>
          </cell>
        </row>
        <row r="76">
          <cell r="B76" t="str">
            <v xml:space="preserve">  Totals</v>
          </cell>
          <cell r="C76">
            <v>100</v>
          </cell>
          <cell r="D76">
            <v>99.999999999999972</v>
          </cell>
          <cell r="E76" t="str">
            <v>Standard Properties</v>
          </cell>
          <cell r="H76" t="str">
            <v>Whole Liquid Mole Weight &amp; Density from compositional analysis</v>
          </cell>
        </row>
        <row r="79">
          <cell r="B79" t="str">
            <v>Page 2 of 2</v>
          </cell>
          <cell r="L79" t="str">
            <v>recomb.xls   Rev 002</v>
          </cell>
        </row>
      </sheetData>
      <sheetData sheetId="3">
        <row r="6">
          <cell r="K6" t="str">
            <v>Compositional Analysis of Separator Oil to C36 plus</v>
          </cell>
        </row>
        <row r="8">
          <cell r="R8" t="str">
            <v>Compositional Analysis of Separator Oil to C36 plus</v>
          </cell>
        </row>
        <row r="9">
          <cell r="L9" t="str">
            <v>Component</v>
          </cell>
          <cell r="N9" t="str">
            <v>Mole %</v>
          </cell>
          <cell r="O9" t="str">
            <v>Weight %</v>
          </cell>
        </row>
        <row r="10">
          <cell r="K10" t="str">
            <v>H2</v>
          </cell>
          <cell r="L10" t="str">
            <v>Hydrogen</v>
          </cell>
          <cell r="N10">
            <v>0</v>
          </cell>
          <cell r="O10">
            <v>0</v>
          </cell>
        </row>
        <row r="11">
          <cell r="K11" t="str">
            <v>H2S</v>
          </cell>
          <cell r="L11" t="str">
            <v>Hydrogen Sulphide</v>
          </cell>
          <cell r="N11">
            <v>0</v>
          </cell>
          <cell r="O11">
            <v>0</v>
          </cell>
          <cell r="S11" t="str">
            <v>Calculated Residue Properties</v>
          </cell>
        </row>
        <row r="12">
          <cell r="K12" t="str">
            <v>CO2</v>
          </cell>
          <cell r="L12" t="str">
            <v>Carbon Dioxide</v>
          </cell>
          <cell r="N12">
            <v>2.9119999999999999</v>
          </cell>
          <cell r="O12">
            <v>1.0629999999999999</v>
          </cell>
        </row>
        <row r="13">
          <cell r="K13" t="str">
            <v>N2</v>
          </cell>
          <cell r="L13" t="str">
            <v>Nitrogen</v>
          </cell>
          <cell r="N13">
            <v>3.5999999999999997E-2</v>
          </cell>
          <cell r="O13">
            <v>8.0000000000000002E-3</v>
          </cell>
          <cell r="S13" t="str">
            <v>C7 plus</v>
          </cell>
          <cell r="T13" t="str">
            <v>Mole%</v>
          </cell>
          <cell r="V13">
            <v>72.682000000000031</v>
          </cell>
        </row>
        <row r="14">
          <cell r="K14" t="str">
            <v>C1</v>
          </cell>
          <cell r="L14" t="str">
            <v>Methane</v>
          </cell>
          <cell r="N14">
            <v>8.9719999999999995</v>
          </cell>
          <cell r="O14">
            <v>1.194</v>
          </cell>
          <cell r="T14" t="str">
            <v>Molecular Weight (g mol-1)</v>
          </cell>
          <cell r="V14">
            <v>149.04440725959273</v>
          </cell>
        </row>
        <row r="15">
          <cell r="K15" t="str">
            <v>C2</v>
          </cell>
          <cell r="L15" t="str">
            <v>Ethane</v>
          </cell>
          <cell r="N15">
            <v>2.798</v>
          </cell>
          <cell r="O15">
            <v>0.69799999999999995</v>
          </cell>
          <cell r="T15" t="str">
            <v>Density at 15.6°C (g cm-3)</v>
          </cell>
          <cell r="V15" t="str">
            <v>0.7967</v>
          </cell>
        </row>
        <row r="16">
          <cell r="K16" t="str">
            <v>C3</v>
          </cell>
          <cell r="L16" t="str">
            <v>Propane</v>
          </cell>
          <cell r="N16">
            <v>2.319</v>
          </cell>
          <cell r="O16">
            <v>0.84799999999999998</v>
          </cell>
          <cell r="AJ16" t="str">
            <v>Heptanes</v>
          </cell>
        </row>
        <row r="17">
          <cell r="K17" t="str">
            <v>iC4</v>
          </cell>
          <cell r="L17" t="str">
            <v>i-Butane</v>
          </cell>
          <cell r="N17">
            <v>1.054</v>
          </cell>
          <cell r="O17">
            <v>0.50800000000000001</v>
          </cell>
          <cell r="S17" t="str">
            <v>C11 plus</v>
          </cell>
          <cell r="T17" t="str">
            <v>Mole%</v>
          </cell>
          <cell r="V17">
            <v>28.015000000000001</v>
          </cell>
          <cell r="AJ17" t="str">
            <v>Octanes</v>
          </cell>
        </row>
        <row r="18">
          <cell r="K18" t="str">
            <v>nC4</v>
          </cell>
          <cell r="L18" t="str">
            <v>n-Butane</v>
          </cell>
          <cell r="N18">
            <v>1.5669999999999999</v>
          </cell>
          <cell r="O18">
            <v>0.755</v>
          </cell>
          <cell r="T18" t="str">
            <v>Molecular Weight (g mol-1)</v>
          </cell>
          <cell r="V18">
            <v>210.41886515576465</v>
          </cell>
          <cell r="AJ18" t="str">
            <v>Nonanes</v>
          </cell>
        </row>
        <row r="19">
          <cell r="F19">
            <v>3</v>
          </cell>
          <cell r="K19" t="str">
            <v>C5</v>
          </cell>
          <cell r="L19" t="str">
            <v>Neo-Pentane</v>
          </cell>
          <cell r="N19">
            <v>7.0000000000000007E-2</v>
          </cell>
          <cell r="O19">
            <v>4.2000000000000003E-2</v>
          </cell>
          <cell r="T19" t="str">
            <v>Density at 15.6°C (g cm-3)</v>
          </cell>
          <cell r="V19" t="str">
            <v>0.8349</v>
          </cell>
          <cell r="AJ19" t="str">
            <v>Decanes</v>
          </cell>
        </row>
        <row r="20">
          <cell r="K20" t="str">
            <v>iC5</v>
          </cell>
          <cell r="L20" t="str">
            <v>i-Pentane</v>
          </cell>
          <cell r="N20">
            <v>1.746</v>
          </cell>
          <cell r="O20">
            <v>1.0449999999999999</v>
          </cell>
          <cell r="AJ20" t="str">
            <v>Undecanes</v>
          </cell>
        </row>
        <row r="21">
          <cell r="K21" t="str">
            <v>nC5</v>
          </cell>
          <cell r="L21" t="str">
            <v>n-Pentane</v>
          </cell>
          <cell r="N21">
            <v>1.506</v>
          </cell>
          <cell r="O21">
            <v>0.90100000000000002</v>
          </cell>
          <cell r="S21" t="str">
            <v>C20 plus</v>
          </cell>
          <cell r="T21" t="str">
            <v>Mole%</v>
          </cell>
          <cell r="V21">
            <v>4.5839999999999996</v>
          </cell>
          <cell r="AJ21" t="str">
            <v>Dodecanes</v>
          </cell>
        </row>
        <row r="22">
          <cell r="K22" t="str">
            <v>C6</v>
          </cell>
          <cell r="L22" t="str">
            <v>Hexanes</v>
          </cell>
          <cell r="N22">
            <v>4.3380000000000001</v>
          </cell>
          <cell r="O22">
            <v>3.1</v>
          </cell>
          <cell r="T22" t="str">
            <v>Molecular Weight (g mol-1)</v>
          </cell>
          <cell r="V22">
            <v>334.14048315999111</v>
          </cell>
          <cell r="AJ22" t="str">
            <v>Tridecanes</v>
          </cell>
        </row>
        <row r="23">
          <cell r="K23" t="str">
            <v xml:space="preserve"> </v>
          </cell>
          <cell r="L23" t="str">
            <v>M-C-Pentane</v>
          </cell>
          <cell r="N23">
            <v>1.4079999999999999</v>
          </cell>
          <cell r="O23">
            <v>0.98299999999999998</v>
          </cell>
          <cell r="T23" t="str">
            <v>Density at 15.6°C (g cm-3)</v>
          </cell>
          <cell r="V23" t="str">
            <v>0.8822</v>
          </cell>
          <cell r="AJ23" t="str">
            <v>Tetradecanes</v>
          </cell>
        </row>
        <row r="24">
          <cell r="K24" t="str">
            <v xml:space="preserve"> </v>
          </cell>
          <cell r="L24" t="str">
            <v>Benzene</v>
          </cell>
          <cell r="N24">
            <v>1.6639999999999999</v>
          </cell>
          <cell r="O24">
            <v>1.0780000000000001</v>
          </cell>
          <cell r="AJ24" t="str">
            <v>Pentadecanes</v>
          </cell>
        </row>
        <row r="25">
          <cell r="K25" t="str">
            <v xml:space="preserve"> </v>
          </cell>
          <cell r="L25" t="str">
            <v>Cyclohexane</v>
          </cell>
          <cell r="N25">
            <v>1.966</v>
          </cell>
          <cell r="O25">
            <v>1.3720000000000001</v>
          </cell>
          <cell r="S25" t="str">
            <v>C36 plus</v>
          </cell>
          <cell r="T25" t="str">
            <v>Mole %</v>
          </cell>
          <cell r="V25">
            <v>7.9000000000000001E-2</v>
          </cell>
          <cell r="AJ25" t="str">
            <v>Hexadecanes</v>
          </cell>
        </row>
        <row r="26">
          <cell r="K26" t="str">
            <v>C7</v>
          </cell>
          <cell r="L26" t="str">
            <v>Heptanes</v>
          </cell>
          <cell r="N26">
            <v>5.4939999999999998</v>
          </cell>
          <cell r="O26">
            <v>4.5659999999999998</v>
          </cell>
          <cell r="T26" t="str">
            <v>Molecular Weight (g mol-1)</v>
          </cell>
          <cell r="V26">
            <v>524.2706578860973</v>
          </cell>
          <cell r="AJ26" t="str">
            <v>Heptdecanes</v>
          </cell>
        </row>
        <row r="27">
          <cell r="K27" t="str">
            <v xml:space="preserve"> </v>
          </cell>
          <cell r="L27" t="str">
            <v>M-C-Hexane</v>
          </cell>
          <cell r="N27">
            <v>3.7669999999999999</v>
          </cell>
          <cell r="O27">
            <v>3.0680000000000001</v>
          </cell>
          <cell r="T27" t="str">
            <v>Density at 15.6°C (g cm-3)</v>
          </cell>
          <cell r="V27" t="str">
            <v>0.9235</v>
          </cell>
          <cell r="AJ27" t="str">
            <v>Octadecanes</v>
          </cell>
        </row>
        <row r="28">
          <cell r="K28" t="str">
            <v xml:space="preserve"> </v>
          </cell>
          <cell r="L28" t="str">
            <v>Toluene</v>
          </cell>
          <cell r="N28">
            <v>4.5410000000000004</v>
          </cell>
          <cell r="O28">
            <v>3.47</v>
          </cell>
          <cell r="AJ28" t="str">
            <v>Nonadecanes</v>
          </cell>
        </row>
        <row r="29">
          <cell r="K29" t="str">
            <v>C8</v>
          </cell>
          <cell r="L29" t="str">
            <v>Octanes</v>
          </cell>
          <cell r="N29">
            <v>7.0510000000000002</v>
          </cell>
          <cell r="O29">
            <v>6.68</v>
          </cell>
          <cell r="S29" t="str">
            <v>Calculated Whole Sample Properties</v>
          </cell>
          <cell r="AJ29" t="str">
            <v>Eicosanes</v>
          </cell>
        </row>
        <row r="30">
          <cell r="E30">
            <v>60</v>
          </cell>
          <cell r="K30" t="str">
            <v xml:space="preserve"> </v>
          </cell>
          <cell r="L30" t="str">
            <v>E-Benzene</v>
          </cell>
          <cell r="N30">
            <v>0.437</v>
          </cell>
          <cell r="O30">
            <v>0.38500000000000001</v>
          </cell>
          <cell r="AJ30" t="str">
            <v>Heneicosanes</v>
          </cell>
        </row>
        <row r="31">
          <cell r="K31" t="str">
            <v xml:space="preserve"> </v>
          </cell>
          <cell r="L31" t="str">
            <v>M/P-Xylene</v>
          </cell>
          <cell r="N31">
            <v>3.923</v>
          </cell>
          <cell r="O31">
            <v>3.4540000000000002</v>
          </cell>
          <cell r="T31" t="str">
            <v>Average mole weight (g mol-1)</v>
          </cell>
          <cell r="V31">
            <v>120.58238088449825</v>
          </cell>
          <cell r="AJ31" t="str">
            <v>Docosanes</v>
          </cell>
        </row>
        <row r="32">
          <cell r="K32" t="str">
            <v xml:space="preserve"> </v>
          </cell>
          <cell r="L32" t="str">
            <v>O-Xylene</v>
          </cell>
          <cell r="N32">
            <v>0.85499999999999998</v>
          </cell>
          <cell r="O32">
            <v>0.753</v>
          </cell>
          <cell r="T32" t="str">
            <v>Density at 15.6°C (g cm-3)</v>
          </cell>
          <cell r="V32" t="str">
            <v>0.7591</v>
          </cell>
          <cell r="AJ32" t="str">
            <v>Tricosanes</v>
          </cell>
        </row>
        <row r="33">
          <cell r="K33" t="str">
            <v>C9</v>
          </cell>
          <cell r="L33" t="str">
            <v>Nonanes</v>
          </cell>
          <cell r="N33">
            <v>6.1139999999999999</v>
          </cell>
          <cell r="O33">
            <v>6.5030000000000001</v>
          </cell>
          <cell r="AJ33" t="str">
            <v>Tetracosanes</v>
          </cell>
        </row>
        <row r="34">
          <cell r="K34" t="str">
            <v xml:space="preserve"> </v>
          </cell>
          <cell r="L34" t="str">
            <v>1,2,4-TMB</v>
          </cell>
          <cell r="N34">
            <v>0.79200000000000004</v>
          </cell>
          <cell r="O34">
            <v>0.79</v>
          </cell>
          <cell r="AJ34" t="str">
            <v>Pentacosanes</v>
          </cell>
        </row>
        <row r="35">
          <cell r="K35" t="str">
            <v>C10</v>
          </cell>
          <cell r="L35" t="str">
            <v>Decanes</v>
          </cell>
          <cell r="N35">
            <v>6.6550000000000002</v>
          </cell>
          <cell r="O35">
            <v>7.8540000000000001</v>
          </cell>
          <cell r="AJ35" t="str">
            <v>Hexacosanes</v>
          </cell>
        </row>
        <row r="36">
          <cell r="K36" t="str">
            <v>C11</v>
          </cell>
          <cell r="L36" t="str">
            <v>Undecanes</v>
          </cell>
          <cell r="N36">
            <v>5.1719999999999997</v>
          </cell>
          <cell r="O36">
            <v>6.3049999999999997</v>
          </cell>
          <cell r="AJ36" t="str">
            <v>Heptacosanes</v>
          </cell>
        </row>
        <row r="37">
          <cell r="K37" t="str">
            <v>C12</v>
          </cell>
          <cell r="L37" t="str">
            <v>Dodecanes</v>
          </cell>
          <cell r="N37">
            <v>4.024</v>
          </cell>
          <cell r="O37">
            <v>5.3719999999999999</v>
          </cell>
          <cell r="AJ37" t="str">
            <v>Octacosanes</v>
          </cell>
        </row>
        <row r="38">
          <cell r="K38" t="str">
            <v>C13</v>
          </cell>
          <cell r="L38" t="str">
            <v>Tridecanes</v>
          </cell>
          <cell r="N38">
            <v>3.665</v>
          </cell>
          <cell r="O38">
            <v>5.319</v>
          </cell>
          <cell r="AJ38" t="str">
            <v>Nonacosanes</v>
          </cell>
        </row>
        <row r="39">
          <cell r="K39" t="str">
            <v>C14</v>
          </cell>
          <cell r="L39" t="str">
            <v>Tetradecanes</v>
          </cell>
          <cell r="N39">
            <v>2.7320000000000002</v>
          </cell>
          <cell r="O39">
            <v>4.3040000000000003</v>
          </cell>
          <cell r="AJ39" t="str">
            <v>Triacontanes</v>
          </cell>
        </row>
        <row r="40">
          <cell r="K40" t="str">
            <v>C15</v>
          </cell>
          <cell r="L40" t="str">
            <v>Pentadecanes</v>
          </cell>
          <cell r="N40">
            <v>2.5139999999999998</v>
          </cell>
          <cell r="O40">
            <v>4.2949999999999999</v>
          </cell>
          <cell r="AJ40" t="str">
            <v>Hentriacontanes</v>
          </cell>
        </row>
        <row r="41">
          <cell r="K41" t="str">
            <v>C16</v>
          </cell>
          <cell r="L41" t="str">
            <v>Hexadecanes</v>
          </cell>
          <cell r="N41">
            <v>1.798</v>
          </cell>
          <cell r="O41">
            <v>3.3109999999999999</v>
          </cell>
          <cell r="AJ41" t="str">
            <v>Dotriacontanes</v>
          </cell>
        </row>
        <row r="42">
          <cell r="K42" t="str">
            <v>C17</v>
          </cell>
          <cell r="L42" t="str">
            <v>Heptdecanes</v>
          </cell>
          <cell r="N42">
            <v>1.361</v>
          </cell>
          <cell r="O42">
            <v>2.6760000000000002</v>
          </cell>
          <cell r="AJ42" t="str">
            <v>Tritriacontanes</v>
          </cell>
        </row>
        <row r="43">
          <cell r="K43" t="str">
            <v>C18</v>
          </cell>
          <cell r="L43" t="str">
            <v>Octadecanes</v>
          </cell>
          <cell r="N43">
            <v>1.194</v>
          </cell>
          <cell r="O43">
            <v>2.484</v>
          </cell>
          <cell r="AJ43" t="str">
            <v>Tetratriacontanes</v>
          </cell>
        </row>
        <row r="44">
          <cell r="K44" t="str">
            <v>C19</v>
          </cell>
          <cell r="L44" t="str">
            <v>Nonadecanes</v>
          </cell>
          <cell r="N44">
            <v>0.97099999999999997</v>
          </cell>
          <cell r="O44">
            <v>2.1179999999999999</v>
          </cell>
          <cell r="AJ44" t="str">
            <v>Pentatriacontanes</v>
          </cell>
        </row>
        <row r="45">
          <cell r="K45" t="str">
            <v>C20</v>
          </cell>
          <cell r="L45" t="str">
            <v>Eicosanes</v>
          </cell>
          <cell r="N45">
            <v>0.77500000000000002</v>
          </cell>
          <cell r="O45">
            <v>1.768</v>
          </cell>
          <cell r="AJ45" t="str">
            <v>Hexatriacontanes</v>
          </cell>
        </row>
        <row r="46">
          <cell r="K46" t="str">
            <v>C21</v>
          </cell>
          <cell r="L46" t="str">
            <v>Heneicosanes</v>
          </cell>
          <cell r="N46">
            <v>0.66800000000000004</v>
          </cell>
          <cell r="O46">
            <v>1.611</v>
          </cell>
        </row>
        <row r="47">
          <cell r="K47" t="str">
            <v>C22</v>
          </cell>
          <cell r="L47" t="str">
            <v>Docosanes</v>
          </cell>
          <cell r="N47">
            <v>0.54500000000000004</v>
          </cell>
          <cell r="O47">
            <v>1.379</v>
          </cell>
          <cell r="AJ47" t="str">
            <v/>
          </cell>
        </row>
        <row r="48">
          <cell r="K48" t="str">
            <v>C23</v>
          </cell>
          <cell r="L48" t="str">
            <v>Tricosanes</v>
          </cell>
          <cell r="N48">
            <v>0.47299999999999998</v>
          </cell>
          <cell r="O48">
            <v>1.248</v>
          </cell>
          <cell r="AJ48" t="str">
            <v/>
          </cell>
        </row>
        <row r="49">
          <cell r="K49" t="str">
            <v>C24</v>
          </cell>
          <cell r="L49" t="str">
            <v>Tetracosanes</v>
          </cell>
          <cell r="N49">
            <v>0.41399999999999998</v>
          </cell>
          <cell r="O49">
            <v>1.1359999999999999</v>
          </cell>
          <cell r="AJ49" t="str">
            <v/>
          </cell>
        </row>
        <row r="50">
          <cell r="K50" t="str">
            <v>C25</v>
          </cell>
          <cell r="L50" t="str">
            <v>Pentacosanes</v>
          </cell>
          <cell r="N50">
            <v>0.34300000000000003</v>
          </cell>
          <cell r="O50">
            <v>0.98</v>
          </cell>
        </row>
        <row r="51">
          <cell r="K51" t="str">
            <v>C26</v>
          </cell>
          <cell r="L51" t="str">
            <v>Hexacosanes</v>
          </cell>
          <cell r="N51">
            <v>0.28599999999999998</v>
          </cell>
          <cell r="O51">
            <v>0.85099999999999998</v>
          </cell>
        </row>
        <row r="52">
          <cell r="K52" t="str">
            <v>C27</v>
          </cell>
          <cell r="L52" t="str">
            <v>Heptacosanes</v>
          </cell>
          <cell r="N52">
            <v>0.25</v>
          </cell>
          <cell r="O52">
            <v>0.77600000000000002</v>
          </cell>
        </row>
        <row r="53">
          <cell r="K53" t="str">
            <v>C28</v>
          </cell>
          <cell r="L53" t="str">
            <v>Octacosanes</v>
          </cell>
          <cell r="N53">
            <v>0.193</v>
          </cell>
          <cell r="O53">
            <v>0.621</v>
          </cell>
        </row>
        <row r="54">
          <cell r="K54" t="str">
            <v>C29</v>
          </cell>
          <cell r="L54" t="str">
            <v>Nonacosanes</v>
          </cell>
          <cell r="N54">
            <v>0.156</v>
          </cell>
          <cell r="O54">
            <v>0.51900000000000002</v>
          </cell>
        </row>
        <row r="55">
          <cell r="K55" t="str">
            <v>C30</v>
          </cell>
          <cell r="L55" t="str">
            <v>Triacontanes</v>
          </cell>
          <cell r="N55">
            <v>0.11799999999999999</v>
          </cell>
          <cell r="O55">
            <v>0.40799999999999997</v>
          </cell>
        </row>
        <row r="56">
          <cell r="K56" t="str">
            <v>C31</v>
          </cell>
          <cell r="L56" t="str">
            <v>Hentriacontanes</v>
          </cell>
          <cell r="N56">
            <v>0.09</v>
          </cell>
          <cell r="O56">
            <v>0.32100000000000001</v>
          </cell>
        </row>
        <row r="57">
          <cell r="K57" t="str">
            <v>C32</v>
          </cell>
          <cell r="L57" t="str">
            <v>Dotriacontanes</v>
          </cell>
          <cell r="N57">
            <v>6.7000000000000004E-2</v>
          </cell>
          <cell r="O57">
            <v>0.245</v>
          </cell>
        </row>
        <row r="58">
          <cell r="K58" t="str">
            <v>C33</v>
          </cell>
          <cell r="L58" t="str">
            <v>Tritriacontanes</v>
          </cell>
          <cell r="N58">
            <v>5.5E-2</v>
          </cell>
          <cell r="O58">
            <v>0.20799999999999999</v>
          </cell>
          <cell r="AI58" t="str">
            <v>Cylinder 14677-QA</v>
          </cell>
        </row>
        <row r="59">
          <cell r="K59" t="str">
            <v>C34</v>
          </cell>
          <cell r="L59" t="str">
            <v>Tetratriacontanes</v>
          </cell>
          <cell r="N59">
            <v>4.2999999999999997E-2</v>
          </cell>
          <cell r="O59">
            <v>0.16800000000000001</v>
          </cell>
          <cell r="AI59" t="str">
            <v>Reservoir Fluid Sample</v>
          </cell>
        </row>
        <row r="60">
          <cell r="K60" t="str">
            <v>C35</v>
          </cell>
          <cell r="L60" t="str">
            <v>Pentatriacontanes</v>
          </cell>
          <cell r="N60">
            <v>2.9000000000000001E-2</v>
          </cell>
          <cell r="O60">
            <v>0.11799999999999999</v>
          </cell>
          <cell r="AI60" t="str">
            <v>Recombined Reservoir Fluid Sample</v>
          </cell>
        </row>
        <row r="61">
          <cell r="K61" t="str">
            <v>C36+</v>
          </cell>
          <cell r="L61" t="str">
            <v>Hexatriacontanes Plus</v>
          </cell>
          <cell r="N61">
            <v>7.9000000000000001E-2</v>
          </cell>
          <cell r="O61">
            <v>0.34100000000000003</v>
          </cell>
          <cell r="AI61" t="str">
            <v>CVD Abandonment Pressure Liquid</v>
          </cell>
        </row>
        <row r="62">
          <cell r="AI62" t="str">
            <v>Bottomhole Sample</v>
          </cell>
        </row>
        <row r="63">
          <cell r="C63" t="str">
            <v>g cm-3</v>
          </cell>
          <cell r="K63" t="str">
            <v/>
          </cell>
          <cell r="L63" t="str">
            <v/>
          </cell>
          <cell r="N63" t="str">
            <v/>
          </cell>
          <cell r="O63" t="str">
            <v/>
          </cell>
          <cell r="AI63" t="str">
            <v>Wellhead Sample</v>
          </cell>
        </row>
        <row r="64">
          <cell r="C64" t="str">
            <v>kg m-3</v>
          </cell>
          <cell r="K64" t="str">
            <v/>
          </cell>
          <cell r="L64" t="str">
            <v/>
          </cell>
          <cell r="N64" t="str">
            <v/>
          </cell>
          <cell r="O64" t="str">
            <v/>
          </cell>
          <cell r="AI64" t="str">
            <v>typed entry</v>
          </cell>
        </row>
        <row r="65">
          <cell r="K65" t="str">
            <v/>
          </cell>
          <cell r="L65" t="str">
            <v/>
          </cell>
          <cell r="N65" t="str">
            <v/>
          </cell>
          <cell r="O65" t="str">
            <v/>
          </cell>
          <cell r="AI65" t="str">
            <v>Separator Oil</v>
          </cell>
        </row>
        <row r="66">
          <cell r="N66" t="str">
            <v>_____</v>
          </cell>
          <cell r="O66" t="str">
            <v>_____</v>
          </cell>
          <cell r="AI66" t="str">
            <v>Separator Condensate</v>
          </cell>
        </row>
        <row r="67">
          <cell r="L67" t="str">
            <v>Totals :</v>
          </cell>
          <cell r="N67">
            <v>100.00000000000003</v>
          </cell>
          <cell r="O67">
            <v>100</v>
          </cell>
        </row>
        <row r="68">
          <cell r="B68">
            <v>1</v>
          </cell>
          <cell r="AH68">
            <v>8</v>
          </cell>
          <cell r="AI68" t="str">
            <v>Separator Oil</v>
          </cell>
        </row>
        <row r="70">
          <cell r="C70" t="str">
            <v>°F</v>
          </cell>
        </row>
        <row r="71">
          <cell r="C71" t="str">
            <v>°C</v>
          </cell>
        </row>
        <row r="73">
          <cell r="B73">
            <v>2</v>
          </cell>
        </row>
        <row r="76">
          <cell r="F76">
            <v>52</v>
          </cell>
        </row>
        <row r="77">
          <cell r="F77">
            <v>31</v>
          </cell>
        </row>
        <row r="80">
          <cell r="F80" t="b">
            <v>1</v>
          </cell>
        </row>
      </sheetData>
      <sheetData sheetId="4" refreshError="1"/>
      <sheetData sheetId="5" refreshError="1"/>
      <sheetData sheetId="6">
        <row r="6">
          <cell r="G6" t="str">
            <v xml:space="preserve"> id, proj, instr, run_date, job, cylinder, client, proc_by, notes, whole_mwt, meas_dens, h2o_wtpc, h2o_dens, corr_mwt, corr_dens, res_mwt, res_dens, residue, istd, istd_wtpc, methane, ethane, propane, i_butane, n_butane, neo_pentane, i_pentane, n_pentane,</v>
          </cell>
        </row>
        <row r="8">
          <cell r="F8">
            <v>1</v>
          </cell>
        </row>
        <row r="20">
          <cell r="G20" t="str">
            <v xml:space="preserve"> fl_id, company, job_no, well, cylinder, sample_type, tech, flash_date, gas_id, liq_id, sep_oven_temp, coils_oven_temp, trap_vol, i_trap_wt, i_pump_read, pump_p, pump_t, sample_p, sample_t, brooks_vol, brooks_id, brooks_factor, brooks_t, brooks_back_p, ba</v>
          </cell>
        </row>
        <row r="21">
          <cell r="G21" t="str">
            <v>fl_id</v>
          </cell>
          <cell r="H21" t="str">
            <v>company</v>
          </cell>
          <cell r="I21" t="str">
            <v>job_no</v>
          </cell>
          <cell r="J21" t="str">
            <v>well</v>
          </cell>
          <cell r="K21" t="str">
            <v>cylinder</v>
          </cell>
          <cell r="L21" t="str">
            <v>sample_type</v>
          </cell>
          <cell r="M21" t="str">
            <v>tech</v>
          </cell>
          <cell r="N21" t="str">
            <v>flash_date</v>
          </cell>
          <cell r="O21" t="str">
            <v>gas_id</v>
          </cell>
          <cell r="P21" t="str">
            <v>liq_id</v>
          </cell>
          <cell r="Q21" t="str">
            <v>sep_oven_temp</v>
          </cell>
          <cell r="R21" t="str">
            <v>coils_oven_temp</v>
          </cell>
          <cell r="S21" t="str">
            <v>trap_vol</v>
          </cell>
          <cell r="T21" t="str">
            <v>i_trap_wt</v>
          </cell>
          <cell r="U21" t="str">
            <v>i_pump_read</v>
          </cell>
          <cell r="V21" t="str">
            <v>pump_p</v>
          </cell>
          <cell r="W21" t="str">
            <v>pump_t</v>
          </cell>
          <cell r="X21" t="str">
            <v>sample_p</v>
          </cell>
          <cell r="Y21" t="str">
            <v>sample_t</v>
          </cell>
          <cell r="Z21" t="str">
            <v>brooks_vol</v>
          </cell>
          <cell r="AA21" t="str">
            <v>brooks_id</v>
          </cell>
          <cell r="AB21" t="str">
            <v>brooks_factor</v>
          </cell>
          <cell r="AC21" t="str">
            <v>brooks_t</v>
          </cell>
          <cell r="AD21" t="str">
            <v>brooks_back_p</v>
          </cell>
          <cell r="AE21" t="str">
            <v>barom_p</v>
          </cell>
          <cell r="AF21" t="str">
            <v>p_base</v>
          </cell>
          <cell r="AG21" t="str">
            <v>pump_factor</v>
          </cell>
          <cell r="AH21" t="str">
            <v>f_pump_reading</v>
          </cell>
          <cell r="AI21" t="str">
            <v>f_trap_wt</v>
          </cell>
          <cell r="AJ21" t="str">
            <v>mole_wt</v>
          </cell>
          <cell r="AK21" t="str">
            <v>density</v>
          </cell>
          <cell r="AL21" t="str">
            <v>istd_oil_wt</v>
          </cell>
          <cell r="AM21" t="str">
            <v>istd_wt</v>
          </cell>
          <cell r="AN21" t="str">
            <v>istd_wt_pc</v>
          </cell>
          <cell r="AO21" t="str">
            <v>notes</v>
          </cell>
        </row>
        <row r="22">
          <cell r="F22">
            <v>1</v>
          </cell>
          <cell r="G22">
            <v>395</v>
          </cell>
          <cell r="H22" t="str">
            <v>WOODSIDE</v>
          </cell>
          <cell r="I22" t="str">
            <v>20070059</v>
          </cell>
          <cell r="J22" t="str">
            <v>TOROSA-4</v>
          </cell>
          <cell r="K22" t="str">
            <v>14677-QA</v>
          </cell>
          <cell r="L22" t="str">
            <v>B</v>
          </cell>
          <cell r="M22" t="str">
            <v>KK</v>
          </cell>
          <cell r="N22">
            <v>39457</v>
          </cell>
          <cell r="O22" t="str">
            <v>1545</v>
          </cell>
          <cell r="P22" t="str">
            <v>1546</v>
          </cell>
          <cell r="Q22">
            <v>50</v>
          </cell>
          <cell r="S22">
            <v>72</v>
          </cell>
          <cell r="T22">
            <v>124.3154</v>
          </cell>
          <cell r="U22">
            <v>32.581000000000003</v>
          </cell>
          <cell r="V22">
            <v>3000</v>
          </cell>
          <cell r="W22">
            <v>19.100000000000001</v>
          </cell>
          <cell r="X22">
            <v>3000</v>
          </cell>
          <cell r="Y22">
            <v>94</v>
          </cell>
          <cell r="Z22">
            <v>799</v>
          </cell>
          <cell r="AB22">
            <v>1.0169999999999999</v>
          </cell>
          <cell r="AC22">
            <v>22.9</v>
          </cell>
          <cell r="AD22">
            <v>4.07</v>
          </cell>
          <cell r="AE22">
            <v>1017.6</v>
          </cell>
          <cell r="AF22">
            <v>14.696</v>
          </cell>
          <cell r="AG22">
            <v>0.998</v>
          </cell>
          <cell r="AH22">
            <v>57.442</v>
          </cell>
          <cell r="AI22">
            <v>141.7133</v>
          </cell>
          <cell r="AJ22">
            <v>0</v>
          </cell>
          <cell r="AK22">
            <v>0</v>
          </cell>
          <cell r="AL22">
            <v>0</v>
          </cell>
          <cell r="AM22">
            <v>0</v>
          </cell>
          <cell r="AO22" t="str">
            <v/>
          </cell>
        </row>
        <row r="27">
          <cell r="G27" t="str">
            <v xml:space="preserve"> cryo_id, company, job_no, well, cylinder, sample_type, tech, cryo_date, gas_id, liq_id, trap_id, bomb_id, I_trap_wt, i_bomb_wt, i_pump_read, pump_p, pump_t, sample_p, sample_t, barom_p, p_base, pump_factor, ref_pressure, f_pump_reading, f_trap_wt, f_bomb</v>
          </cell>
        </row>
        <row r="28">
          <cell r="G28" t="str">
            <v>cryo_id</v>
          </cell>
          <cell r="H28" t="str">
            <v>company</v>
          </cell>
          <cell r="I28" t="str">
            <v>job_no</v>
          </cell>
          <cell r="J28" t="str">
            <v>well</v>
          </cell>
          <cell r="K28" t="str">
            <v>cylinder</v>
          </cell>
          <cell r="L28" t="str">
            <v>sample_type</v>
          </cell>
          <cell r="M28" t="str">
            <v>tech</v>
          </cell>
          <cell r="N28" t="str">
            <v>cryo_date</v>
          </cell>
          <cell r="O28" t="str">
            <v>gas_id</v>
          </cell>
          <cell r="P28" t="str">
            <v>liq_id</v>
          </cell>
          <cell r="Q28" t="str">
            <v>trap_id</v>
          </cell>
          <cell r="R28" t="str">
            <v>bomb_id</v>
          </cell>
          <cell r="S28" t="str">
            <v>i_trap_wt</v>
          </cell>
          <cell r="T28" t="str">
            <v>i_bomb_wt</v>
          </cell>
          <cell r="U28" t="str">
            <v>i_pump_read</v>
          </cell>
          <cell r="V28" t="str">
            <v>pump_p</v>
          </cell>
          <cell r="W28" t="str">
            <v>pump_t</v>
          </cell>
          <cell r="X28" t="str">
            <v>sample_p</v>
          </cell>
          <cell r="Y28" t="str">
            <v>sample_t</v>
          </cell>
          <cell r="Z28" t="str">
            <v>barom_p</v>
          </cell>
          <cell r="AA28" t="str">
            <v>p_base</v>
          </cell>
          <cell r="AB28" t="str">
            <v>pump_factor</v>
          </cell>
          <cell r="AC28" t="str">
            <v>ref_pressure</v>
          </cell>
          <cell r="AD28" t="str">
            <v>f_pump_reading</v>
          </cell>
          <cell r="AE28" t="str">
            <v>f_trap_wt</v>
          </cell>
          <cell r="AF28" t="str">
            <v>f_bomb_wt</v>
          </cell>
          <cell r="AG28" t="str">
            <v>k_temp</v>
          </cell>
          <cell r="AH28" t="str">
            <v>k_press</v>
          </cell>
          <cell r="AI28" t="str">
            <v>mole_wt</v>
          </cell>
          <cell r="AJ28" t="str">
            <v>density</v>
          </cell>
          <cell r="AK28" t="str">
            <v>istd_oil_wt</v>
          </cell>
          <cell r="AL28" t="str">
            <v>istd_wt</v>
          </cell>
          <cell r="AM28" t="str">
            <v>istd_wt_pc</v>
          </cell>
          <cell r="AN28" t="str">
            <v>notes</v>
          </cell>
        </row>
        <row r="29">
          <cell r="F29">
            <v>0</v>
          </cell>
        </row>
        <row r="39">
          <cell r="E39" t="str">
            <v>F395</v>
          </cell>
        </row>
        <row r="41">
          <cell r="D41">
            <v>0</v>
          </cell>
        </row>
        <row r="52">
          <cell r="G52" t="str">
            <v>("F395","WOODSIDE","20070059","TOROSA-4","14677-QA","B.H.S.","KK","10/Jan/2008","ds","21-Jan-2008","1545","1546","","3000","94.0","120.58","0.7591","Hexatriacontanes","Standard","524.27","0.9235","0.7651","0.7165","0.7102","0.7421","18.6616","1.1093","0.0</v>
          </cell>
        </row>
        <row r="53">
          <cell r="G53" t="str">
            <v xml:space="preserve"> (recomb_id, company, job_no, well, cylinder, sample_type, tech, test_date, proc_by, proc_date, gas_id, liq_id, notes, sample_p, sample_t, whole_mole_wt, whole_density, residue, properties, res_mole_wt, res_density, pseudo_dens_gas, pt_dens_gas, pt_dens_s</v>
          </cell>
        </row>
        <row r="69">
          <cell r="G69" t="str">
            <v>F395</v>
          </cell>
        </row>
        <row r="70">
          <cell r="F70">
            <v>0</v>
          </cell>
        </row>
        <row r="82">
          <cell r="F82" t="str">
            <v>WOODSIDE</v>
          </cell>
        </row>
        <row r="83">
          <cell r="F83" t="str">
            <v>20070059</v>
          </cell>
        </row>
        <row r="84">
          <cell r="F84" t="str">
            <v>TOROSA-4</v>
          </cell>
        </row>
        <row r="85">
          <cell r="F85" t="str">
            <v>14677-QA</v>
          </cell>
        </row>
        <row r="86">
          <cell r="F86" t="str">
            <v>B.H.S.</v>
          </cell>
        </row>
        <row r="87">
          <cell r="B87" t="str">
            <v>B</v>
          </cell>
          <cell r="C87" t="str">
            <v>B.H.S.</v>
          </cell>
          <cell r="F87" t="str">
            <v>KK</v>
          </cell>
        </row>
        <row r="88">
          <cell r="B88" t="str">
            <v>C</v>
          </cell>
          <cell r="C88" t="str">
            <v>SEPARATOR CONDENSATE</v>
          </cell>
          <cell r="F88" t="str">
            <v>10-Jan-2008</v>
          </cell>
        </row>
        <row r="89">
          <cell r="B89" t="str">
            <v>D</v>
          </cell>
          <cell r="C89" t="str">
            <v>DEPLETION GAS</v>
          </cell>
          <cell r="F89" t="str">
            <v>1545</v>
          </cell>
        </row>
        <row r="90">
          <cell r="B90" t="str">
            <v>G</v>
          </cell>
          <cell r="C90" t="str">
            <v>SEPARATOR GAS</v>
          </cell>
          <cell r="F90" t="str">
            <v>1546</v>
          </cell>
        </row>
        <row r="91">
          <cell r="B91" t="str">
            <v>M</v>
          </cell>
          <cell r="C91" t="str">
            <v>MIX</v>
          </cell>
          <cell r="F91">
            <v>395</v>
          </cell>
        </row>
        <row r="92">
          <cell r="B92" t="str">
            <v>O</v>
          </cell>
          <cell r="C92" t="str">
            <v>SEPARATOR OIL</v>
          </cell>
          <cell r="F92" t="str">
            <v>your name here!</v>
          </cell>
        </row>
        <row r="93">
          <cell r="B93" t="str">
            <v>P</v>
          </cell>
          <cell r="C93" t="str">
            <v>PIPELINE</v>
          </cell>
          <cell r="F93" t="str">
            <v/>
          </cell>
        </row>
        <row r="94">
          <cell r="B94" t="str">
            <v>W</v>
          </cell>
          <cell r="C94" t="str">
            <v>WELLHEAD</v>
          </cell>
        </row>
        <row r="97">
          <cell r="F97">
            <v>50</v>
          </cell>
        </row>
        <row r="98">
          <cell r="A98" t="str">
            <v>id_number</v>
          </cell>
          <cell r="F98">
            <v>72</v>
          </cell>
          <cell r="J98">
            <v>0</v>
          </cell>
        </row>
        <row r="99">
          <cell r="F99">
            <v>124.3154</v>
          </cell>
          <cell r="J99">
            <v>0</v>
          </cell>
        </row>
        <row r="100">
          <cell r="F100">
            <v>32.581000000000003</v>
          </cell>
          <cell r="J100">
            <v>0</v>
          </cell>
        </row>
        <row r="101">
          <cell r="F101">
            <v>3000</v>
          </cell>
          <cell r="J101">
            <v>0</v>
          </cell>
        </row>
        <row r="102">
          <cell r="F102">
            <v>19.100000000000001</v>
          </cell>
        </row>
        <row r="103">
          <cell r="F103">
            <v>3000</v>
          </cell>
        </row>
        <row r="104">
          <cell r="F104">
            <v>94</v>
          </cell>
        </row>
        <row r="105">
          <cell r="F105">
            <v>799</v>
          </cell>
        </row>
        <row r="106">
          <cell r="F106">
            <v>1.0169999999999999</v>
          </cell>
        </row>
        <row r="107">
          <cell r="F107">
            <v>22.9</v>
          </cell>
        </row>
        <row r="108">
          <cell r="F108">
            <v>4.07</v>
          </cell>
          <cell r="J108">
            <v>143.13091</v>
          </cell>
        </row>
        <row r="109">
          <cell r="F109">
            <v>1017.6</v>
          </cell>
          <cell r="J109">
            <v>0.78717769999999998</v>
          </cell>
        </row>
        <row r="110">
          <cell r="F110">
            <v>14.696</v>
          </cell>
          <cell r="J110">
            <v>524</v>
          </cell>
        </row>
        <row r="111">
          <cell r="F111">
            <v>0.998</v>
          </cell>
          <cell r="J111">
            <v>0.92320000000000002</v>
          </cell>
        </row>
        <row r="112">
          <cell r="F112">
            <v>57.442</v>
          </cell>
          <cell r="J112">
            <v>37.92</v>
          </cell>
        </row>
        <row r="113">
          <cell r="F113">
            <v>141.7133</v>
          </cell>
          <cell r="J113">
            <v>0.9879</v>
          </cell>
        </row>
        <row r="121">
          <cell r="A121" t="str">
            <v>Carbon No</v>
          </cell>
          <cell r="B121" t="str">
            <v>Component</v>
          </cell>
          <cell r="D121" t="str">
            <v>Carbon No</v>
          </cell>
          <cell r="E121" t="str">
            <v>Component</v>
          </cell>
        </row>
        <row r="122">
          <cell r="B122" t="str">
            <v>Hexatriacontanes</v>
          </cell>
          <cell r="D122">
            <v>0</v>
          </cell>
          <cell r="E122" t="str">
            <v>Hydrogen</v>
          </cell>
          <cell r="G122">
            <v>0</v>
          </cell>
        </row>
        <row r="123">
          <cell r="D123">
            <v>0</v>
          </cell>
          <cell r="E123" t="str">
            <v>Hydrogen Sulphide</v>
          </cell>
          <cell r="G123">
            <v>0</v>
          </cell>
        </row>
        <row r="124">
          <cell r="A124" t="str">
            <v>Carbon No</v>
          </cell>
          <cell r="B124" t="str">
            <v>Component</v>
          </cell>
          <cell r="D124">
            <v>0</v>
          </cell>
          <cell r="E124" t="str">
            <v>Carbon Dioxide</v>
          </cell>
          <cell r="G124">
            <v>0</v>
          </cell>
        </row>
        <row r="125">
          <cell r="A125">
            <v>36</v>
          </cell>
          <cell r="B125" t="str">
            <v>Hexatriacontanes</v>
          </cell>
          <cell r="D125">
            <v>0</v>
          </cell>
          <cell r="E125" t="str">
            <v>Nitrogen</v>
          </cell>
          <cell r="G125">
            <v>0</v>
          </cell>
        </row>
        <row r="126">
          <cell r="D126">
            <v>1</v>
          </cell>
          <cell r="E126" t="str">
            <v>Methane</v>
          </cell>
          <cell r="G126">
            <v>7.0000000000000001E-3</v>
          </cell>
        </row>
        <row r="127">
          <cell r="D127">
            <v>2</v>
          </cell>
          <cell r="E127" t="str">
            <v>Ethane</v>
          </cell>
          <cell r="G127">
            <v>3.5000000000000003E-2</v>
          </cell>
        </row>
        <row r="128">
          <cell r="D128">
            <v>3</v>
          </cell>
          <cell r="E128" t="str">
            <v>Propane</v>
          </cell>
          <cell r="G128">
            <v>0.14099999999999999</v>
          </cell>
        </row>
        <row r="129">
          <cell r="D129">
            <v>4</v>
          </cell>
          <cell r="E129" t="str">
            <v>i-Butane</v>
          </cell>
          <cell r="G129">
            <v>0.16700000000000001</v>
          </cell>
        </row>
        <row r="130">
          <cell r="D130">
            <v>4</v>
          </cell>
          <cell r="E130" t="str">
            <v>n-Butane</v>
          </cell>
          <cell r="G130">
            <v>0.311</v>
          </cell>
        </row>
        <row r="131">
          <cell r="D131">
            <v>5</v>
          </cell>
          <cell r="E131" t="str">
            <v>Neo-Pentane</v>
          </cell>
          <cell r="G131">
            <v>3.5999999999999997E-2</v>
          </cell>
        </row>
        <row r="132">
          <cell r="D132">
            <v>5</v>
          </cell>
          <cell r="E132" t="str">
            <v>i-Pentane</v>
          </cell>
          <cell r="G132">
            <v>0.69199999999999995</v>
          </cell>
        </row>
        <row r="133">
          <cell r="D133">
            <v>5</v>
          </cell>
          <cell r="E133" t="str">
            <v>n-Pentane</v>
          </cell>
          <cell r="G133">
            <v>0.66300000000000003</v>
          </cell>
        </row>
        <row r="134">
          <cell r="D134">
            <v>6</v>
          </cell>
          <cell r="E134" t="str">
            <v>Hexanes</v>
          </cell>
          <cell r="G134">
            <v>2.7810000000000001</v>
          </cell>
        </row>
        <row r="135">
          <cell r="D135">
            <v>7</v>
          </cell>
          <cell r="E135" t="str">
            <v>M-C-Pentane</v>
          </cell>
          <cell r="G135">
            <v>0.95399999999999996</v>
          </cell>
        </row>
        <row r="136">
          <cell r="D136">
            <v>7</v>
          </cell>
          <cell r="E136" t="str">
            <v>Benzene</v>
          </cell>
          <cell r="G136">
            <v>1.0309999999999999</v>
          </cell>
        </row>
        <row r="137">
          <cell r="D137">
            <v>7</v>
          </cell>
          <cell r="E137" t="str">
            <v>Cyclohexane</v>
          </cell>
          <cell r="G137">
            <v>1.3029999999999999</v>
          </cell>
          <cell r="I137" t="str">
            <v>Sample Info: Woodside Energy Ltd, 20070059, 14677-QA</v>
          </cell>
        </row>
        <row r="138">
          <cell r="D138">
            <v>7</v>
          </cell>
          <cell r="E138" t="str">
            <v>Heptanes</v>
          </cell>
          <cell r="G138">
            <v>4.6529999999999996</v>
          </cell>
          <cell r="I138" t="str">
            <v>Data ID : wb13012008,3800,1545</v>
          </cell>
        </row>
        <row r="139">
          <cell r="D139">
            <v>8</v>
          </cell>
          <cell r="E139" t="str">
            <v>M-C-Hexane</v>
          </cell>
          <cell r="G139">
            <v>3.1469999999999998</v>
          </cell>
          <cell r="I139" t="str">
            <v>Analysed: 15-Jan-2008 by km</v>
          </cell>
        </row>
        <row r="140">
          <cell r="D140">
            <v>8</v>
          </cell>
          <cell r="E140" t="str">
            <v>Toluene</v>
          </cell>
          <cell r="G140">
            <v>3.589</v>
          </cell>
          <cell r="I140" t="str">
            <v>Notes: 15/01/08</v>
          </cell>
        </row>
        <row r="141">
          <cell r="D141">
            <v>8</v>
          </cell>
          <cell r="E141" t="str">
            <v>Octanes</v>
          </cell>
          <cell r="G141">
            <v>7.0369999999999999</v>
          </cell>
        </row>
        <row r="142">
          <cell r="D142">
            <v>9</v>
          </cell>
          <cell r="E142" t="str">
            <v>E-Benzene</v>
          </cell>
          <cell r="G142">
            <v>0.40600000000000003</v>
          </cell>
        </row>
        <row r="143">
          <cell r="D143">
            <v>9</v>
          </cell>
          <cell r="E143" t="str">
            <v>M/P-Xylene</v>
          </cell>
          <cell r="G143">
            <v>3.6720000000000002</v>
          </cell>
          <cell r="I143" t="str">
            <v>Sample Info: Woodside Energy Ltd, 20070059, 14677-QA</v>
          </cell>
        </row>
        <row r="144">
          <cell r="D144">
            <v>9</v>
          </cell>
          <cell r="E144" t="str">
            <v>O-Xylene</v>
          </cell>
          <cell r="G144">
            <v>0.80100000000000005</v>
          </cell>
          <cell r="I144" t="str">
            <v>Data ID : wb06012008,as_1,1546</v>
          </cell>
        </row>
        <row r="145">
          <cell r="D145">
            <v>9</v>
          </cell>
          <cell r="E145" t="str">
            <v>Nonanes</v>
          </cell>
          <cell r="G145">
            <v>6.923</v>
          </cell>
          <cell r="I145" t="str">
            <v>Analysed: 10-Jan-2008 by Rosemary</v>
          </cell>
        </row>
        <row r="146">
          <cell r="D146">
            <v>10</v>
          </cell>
          <cell r="E146" t="str">
            <v>1,2,4-TMB</v>
          </cell>
          <cell r="G146">
            <v>0.84699999999999998</v>
          </cell>
          <cell r="I146" t="str">
            <v>Notes: Balancing: MWt:- Entered Res., Dens:- Entered Res.</v>
          </cell>
        </row>
        <row r="147">
          <cell r="D147">
            <v>10</v>
          </cell>
          <cell r="E147" t="str">
            <v>Decanes</v>
          </cell>
          <cell r="G147">
            <v>8.3930000000000007</v>
          </cell>
        </row>
        <row r="148">
          <cell r="D148">
            <v>11</v>
          </cell>
          <cell r="E148" t="str">
            <v>Undecanes</v>
          </cell>
          <cell r="G148">
            <v>6.7549999999999999</v>
          </cell>
        </row>
        <row r="149">
          <cell r="D149">
            <v>12</v>
          </cell>
          <cell r="E149" t="str">
            <v>Dodecanes</v>
          </cell>
          <cell r="G149">
            <v>5.7590000000000003</v>
          </cell>
        </row>
        <row r="150">
          <cell r="D150">
            <v>13</v>
          </cell>
          <cell r="E150" t="str">
            <v>Tridecanes</v>
          </cell>
          <cell r="G150">
            <v>5.7030000000000003</v>
          </cell>
        </row>
        <row r="151">
          <cell r="D151">
            <v>14</v>
          </cell>
          <cell r="E151" t="str">
            <v>Tetradecanes</v>
          </cell>
          <cell r="G151">
            <v>4.6150000000000002</v>
          </cell>
        </row>
        <row r="152">
          <cell r="D152">
            <v>15</v>
          </cell>
          <cell r="E152" t="str">
            <v>Pentadecanes</v>
          </cell>
          <cell r="G152">
            <v>4.6059999999999999</v>
          </cell>
        </row>
        <row r="153">
          <cell r="D153">
            <v>16</v>
          </cell>
          <cell r="E153" t="str">
            <v>Hexadecanes</v>
          </cell>
          <cell r="G153">
            <v>3.55</v>
          </cell>
        </row>
        <row r="154">
          <cell r="D154">
            <v>17</v>
          </cell>
          <cell r="E154" t="str">
            <v>Heptdecanes</v>
          </cell>
          <cell r="G154">
            <v>2.8690000000000002</v>
          </cell>
        </row>
        <row r="155">
          <cell r="D155">
            <v>18</v>
          </cell>
          <cell r="E155" t="str">
            <v>Octadecanes</v>
          </cell>
          <cell r="G155">
            <v>2.6640000000000001</v>
          </cell>
        </row>
        <row r="156">
          <cell r="D156">
            <v>19</v>
          </cell>
          <cell r="E156" t="str">
            <v>Nonadecanes</v>
          </cell>
          <cell r="G156">
            <v>2.2709999999999999</v>
          </cell>
        </row>
        <row r="157">
          <cell r="D157">
            <v>20</v>
          </cell>
          <cell r="E157" t="str">
            <v>Eicosanes</v>
          </cell>
          <cell r="G157">
            <v>1.8959999999999999</v>
          </cell>
        </row>
        <row r="158">
          <cell r="D158">
            <v>21</v>
          </cell>
          <cell r="E158" t="str">
            <v>Heneicosanes</v>
          </cell>
          <cell r="G158">
            <v>1.728</v>
          </cell>
        </row>
        <row r="159">
          <cell r="D159">
            <v>22</v>
          </cell>
          <cell r="E159" t="str">
            <v>Docosanes</v>
          </cell>
          <cell r="G159">
            <v>1.4790000000000001</v>
          </cell>
        </row>
        <row r="160">
          <cell r="D160">
            <v>23</v>
          </cell>
          <cell r="E160" t="str">
            <v>Tricosanes</v>
          </cell>
          <cell r="G160">
            <v>1.3380000000000001</v>
          </cell>
        </row>
        <row r="161">
          <cell r="D161">
            <v>24</v>
          </cell>
          <cell r="E161" t="str">
            <v>Tetracosanes</v>
          </cell>
          <cell r="G161">
            <v>1.218</v>
          </cell>
        </row>
        <row r="162">
          <cell r="D162">
            <v>25</v>
          </cell>
          <cell r="E162" t="str">
            <v>Pentacosanes</v>
          </cell>
          <cell r="G162">
            <v>1.0509999999999999</v>
          </cell>
        </row>
        <row r="163">
          <cell r="D163">
            <v>26</v>
          </cell>
          <cell r="E163" t="str">
            <v>Hexacosanes</v>
          </cell>
          <cell r="G163">
            <v>0.91300000000000003</v>
          </cell>
        </row>
        <row r="164">
          <cell r="D164">
            <v>27</v>
          </cell>
          <cell r="E164" t="str">
            <v>Heptacosanes</v>
          </cell>
          <cell r="G164">
            <v>0.83199999999999996</v>
          </cell>
        </row>
        <row r="165">
          <cell r="D165">
            <v>28</v>
          </cell>
          <cell r="E165" t="str">
            <v>Octacosanes</v>
          </cell>
          <cell r="G165">
            <v>0.66600000000000004</v>
          </cell>
        </row>
        <row r="166">
          <cell r="D166">
            <v>29</v>
          </cell>
          <cell r="E166" t="str">
            <v>Nonacosanes</v>
          </cell>
          <cell r="G166">
            <v>0.55700000000000005</v>
          </cell>
        </row>
        <row r="167">
          <cell r="D167">
            <v>30</v>
          </cell>
          <cell r="E167" t="str">
            <v>Triacontanes</v>
          </cell>
          <cell r="G167">
            <v>0.438</v>
          </cell>
        </row>
        <row r="168">
          <cell r="D168">
            <v>31</v>
          </cell>
          <cell r="E168" t="str">
            <v>Hentriacontanes</v>
          </cell>
          <cell r="G168">
            <v>0.34399999999999997</v>
          </cell>
        </row>
        <row r="169">
          <cell r="D169">
            <v>32</v>
          </cell>
          <cell r="E169" t="str">
            <v>Dotriacontanes</v>
          </cell>
          <cell r="G169">
            <v>0.26300000000000001</v>
          </cell>
        </row>
        <row r="170">
          <cell r="D170">
            <v>33</v>
          </cell>
          <cell r="E170" t="str">
            <v>Tritriacontanes</v>
          </cell>
          <cell r="G170">
            <v>0.223</v>
          </cell>
        </row>
        <row r="171">
          <cell r="D171">
            <v>34</v>
          </cell>
          <cell r="E171" t="str">
            <v>Tetratriacontanes</v>
          </cell>
          <cell r="G171">
            <v>0.18</v>
          </cell>
        </row>
        <row r="172">
          <cell r="D172">
            <v>35</v>
          </cell>
          <cell r="E172" t="str">
            <v>Pentatriacontanes</v>
          </cell>
          <cell r="G172">
            <v>0.127</v>
          </cell>
        </row>
        <row r="173">
          <cell r="D173">
            <v>36</v>
          </cell>
          <cell r="E173" t="str">
            <v>Hexatriacontanes</v>
          </cell>
          <cell r="G173">
            <v>0.36599999999999999</v>
          </cell>
        </row>
        <row r="174">
          <cell r="D174">
            <v>37</v>
          </cell>
          <cell r="E174" t="str">
            <v>Heptatriacontanes</v>
          </cell>
          <cell r="G174">
            <v>0</v>
          </cell>
        </row>
        <row r="175">
          <cell r="D175">
            <v>38</v>
          </cell>
          <cell r="E175" t="str">
            <v>Octatriacontanes</v>
          </cell>
          <cell r="G175">
            <v>0</v>
          </cell>
        </row>
        <row r="176">
          <cell r="D176">
            <v>39</v>
          </cell>
          <cell r="E176" t="str">
            <v>Nonatriacontanes</v>
          </cell>
          <cell r="G176">
            <v>0</v>
          </cell>
        </row>
        <row r="177">
          <cell r="D177">
            <v>40</v>
          </cell>
          <cell r="E177" t="str">
            <v>Tetracontanes</v>
          </cell>
          <cell r="G177">
            <v>0</v>
          </cell>
        </row>
      </sheetData>
      <sheetData sheetId="7">
        <row r="16">
          <cell r="A16" t="str">
            <v>Standard</v>
          </cell>
        </row>
        <row r="70">
          <cell r="H70">
            <v>23.69</v>
          </cell>
        </row>
        <row r="82">
          <cell r="G82">
            <v>0.99901346639604638</v>
          </cell>
        </row>
      </sheetData>
      <sheetData sheetId="8">
        <row r="4">
          <cell r="D4">
            <v>17.397900000000007</v>
          </cell>
        </row>
        <row r="5">
          <cell r="D5">
            <v>0.79120000000000001</v>
          </cell>
        </row>
        <row r="6">
          <cell r="D6">
            <v>0.76421944530340302</v>
          </cell>
        </row>
        <row r="7">
          <cell r="D7">
            <v>22.76558141371666</v>
          </cell>
        </row>
        <row r="8">
          <cell r="D8">
            <v>1.6202807879948475</v>
          </cell>
        </row>
        <row r="9">
          <cell r="D9">
            <v>1.6202807879948475E-3</v>
          </cell>
        </row>
        <row r="10">
          <cell r="D10">
            <v>37.92</v>
          </cell>
        </row>
        <row r="11">
          <cell r="D11">
            <v>0.9879</v>
          </cell>
        </row>
        <row r="12">
          <cell r="D12">
            <v>49.23441858628334</v>
          </cell>
        </row>
        <row r="13">
          <cell r="D13">
            <v>72</v>
          </cell>
        </row>
        <row r="14">
          <cell r="D14">
            <v>43.987216432139448</v>
          </cell>
        </row>
        <row r="15">
          <cell r="D15">
            <v>50</v>
          </cell>
        </row>
        <row r="16">
          <cell r="D16">
            <v>7.1271641702366814E-2</v>
          </cell>
        </row>
        <row r="17">
          <cell r="D17">
            <v>1.8489755447116542E-2</v>
          </cell>
        </row>
        <row r="18">
          <cell r="D18">
            <v>17.37941024455289</v>
          </cell>
        </row>
        <row r="19">
          <cell r="D19">
            <v>17.37941024455289</v>
          </cell>
        </row>
        <row r="20">
          <cell r="D20">
            <v>0</v>
          </cell>
        </row>
        <row r="22">
          <cell r="D22">
            <v>17.403198477319524</v>
          </cell>
        </row>
        <row r="23">
          <cell r="D23">
            <v>17.403198477319524</v>
          </cell>
        </row>
        <row r="24">
          <cell r="D24">
            <v>0.79120000000000001</v>
          </cell>
        </row>
        <row r="26">
          <cell r="D26">
            <v>1017.6</v>
          </cell>
        </row>
        <row r="27">
          <cell r="D27">
            <v>4.07</v>
          </cell>
        </row>
        <row r="28">
          <cell r="D28">
            <v>102167</v>
          </cell>
        </row>
        <row r="29">
          <cell r="D29">
            <v>22.9</v>
          </cell>
        </row>
        <row r="30">
          <cell r="D30">
            <v>799</v>
          </cell>
        </row>
        <row r="31">
          <cell r="D31">
            <v>1.0169999999999999</v>
          </cell>
        </row>
        <row r="32">
          <cell r="D32">
            <v>812.58299999999997</v>
          </cell>
        </row>
        <row r="33">
          <cell r="D33">
            <v>776.6359633875079</v>
          </cell>
        </row>
        <row r="34">
          <cell r="D34">
            <v>1.2583683307426488</v>
          </cell>
        </row>
        <row r="35">
          <cell r="D35">
            <v>1.0309999999999999</v>
          </cell>
        </row>
        <row r="38">
          <cell r="D38">
            <v>-67.930000000000007</v>
          </cell>
        </row>
        <row r="39">
          <cell r="D39">
            <v>0.79120000000000001</v>
          </cell>
        </row>
        <row r="40">
          <cell r="D40">
            <v>0</v>
          </cell>
        </row>
        <row r="41">
          <cell r="D41">
            <v>893.28460000000007</v>
          </cell>
        </row>
      </sheetData>
      <sheetData sheetId="9">
        <row r="5">
          <cell r="F5">
            <v>1.2583683307426487E-2</v>
          </cell>
        </row>
        <row r="6">
          <cell r="F6">
            <v>0.17403198477319523</v>
          </cell>
          <cell r="AR6">
            <v>2</v>
          </cell>
        </row>
        <row r="7">
          <cell r="E7">
            <v>18.661566808062172</v>
          </cell>
        </row>
        <row r="8">
          <cell r="AX8">
            <v>3</v>
          </cell>
          <cell r="BB8">
            <v>2</v>
          </cell>
        </row>
        <row r="12">
          <cell r="B12">
            <v>9</v>
          </cell>
        </row>
        <row r="20">
          <cell r="B20">
            <v>27</v>
          </cell>
        </row>
        <row r="26">
          <cell r="B26">
            <v>27</v>
          </cell>
        </row>
        <row r="32">
          <cell r="B32">
            <v>27</v>
          </cell>
        </row>
        <row r="36">
          <cell r="B36">
            <v>1</v>
          </cell>
          <cell r="C36" t="str">
            <v>Decanes</v>
          </cell>
          <cell r="AM36" t="str">
            <v>Decanes</v>
          </cell>
          <cell r="AN36">
            <v>8.3930000000000007</v>
          </cell>
          <cell r="AO36">
            <v>5.8989316840033744E-2</v>
          </cell>
          <cell r="AP36">
            <v>11.442778742957657</v>
          </cell>
          <cell r="AQ36">
            <v>61.651000000000003</v>
          </cell>
          <cell r="AR36">
            <v>0.38356147011744762</v>
          </cell>
          <cell r="AS36">
            <v>51.855755248023584</v>
          </cell>
        </row>
        <row r="37">
          <cell r="B37">
            <v>2</v>
          </cell>
          <cell r="C37" t="str">
            <v>Undecanes</v>
          </cell>
          <cell r="AM37" t="str">
            <v>Undecanes</v>
          </cell>
          <cell r="AN37">
            <v>6.7549999999999999</v>
          </cell>
          <cell r="AO37">
            <v>4.5952380952380953E-2</v>
          </cell>
          <cell r="AP37">
            <v>8.5614702154626112</v>
          </cell>
          <cell r="AQ37">
            <v>52.411000000000008</v>
          </cell>
          <cell r="AR37">
            <v>0.44959796226324722</v>
          </cell>
          <cell r="AS37">
            <v>64.261328016779686</v>
          </cell>
        </row>
        <row r="38">
          <cell r="B38">
            <v>3</v>
          </cell>
          <cell r="C38" t="str">
            <v>Dodecanes</v>
          </cell>
          <cell r="AM38" t="str">
            <v>Dodecanes</v>
          </cell>
          <cell r="AN38">
            <v>5.7590000000000003</v>
          </cell>
          <cell r="AO38">
            <v>3.5770186335403728E-2</v>
          </cell>
          <cell r="AP38">
            <v>7.1987500000000004</v>
          </cell>
          <cell r="AQ38">
            <v>45.655999999999999</v>
          </cell>
          <cell r="AR38">
            <v>0.49555034321562819</v>
          </cell>
          <cell r="AS38">
            <v>72.822798232242292</v>
          </cell>
        </row>
        <row r="39">
          <cell r="B39">
            <v>4</v>
          </cell>
          <cell r="C39" t="str">
            <v>Tridecanes</v>
          </cell>
          <cell r="AM39" t="str">
            <v>Tridecanes</v>
          </cell>
          <cell r="AN39">
            <v>5.7030000000000003</v>
          </cell>
          <cell r="AO39">
            <v>3.2588571428571432E-2</v>
          </cell>
          <cell r="AP39">
            <v>7.0320591861898887</v>
          </cell>
          <cell r="AQ39">
            <v>39.896999999999998</v>
          </cell>
          <cell r="AR39">
            <v>0.53132052955103193</v>
          </cell>
          <cell r="AS39">
            <v>80.021548232242296</v>
          </cell>
        </row>
        <row r="40">
          <cell r="B40">
            <v>5</v>
          </cell>
          <cell r="C40" t="str">
            <v>Tetradecanes</v>
          </cell>
          <cell r="AM40" t="str">
            <v>Tetradecanes</v>
          </cell>
          <cell r="AN40">
            <v>4.6150000000000002</v>
          </cell>
          <cell r="AO40">
            <v>2.4289473684210527E-2</v>
          </cell>
          <cell r="AP40">
            <v>5.6143552311435529</v>
          </cell>
          <cell r="AQ40">
            <v>34.19400000000001</v>
          </cell>
          <cell r="AR40">
            <v>0.56390910097960334</v>
          </cell>
          <cell r="AS40">
            <v>87.053607418432179</v>
          </cell>
        </row>
        <row r="41">
          <cell r="B41">
            <v>6</v>
          </cell>
          <cell r="C41" t="str">
            <v>Pentadecanes</v>
          </cell>
          <cell r="AM41" t="str">
            <v>Pentadecanes</v>
          </cell>
          <cell r="AN41">
            <v>4.6059999999999999</v>
          </cell>
          <cell r="AO41">
            <v>2.2359223300970874E-2</v>
          </cell>
          <cell r="AP41">
            <v>5.5360576923076925</v>
          </cell>
          <cell r="AQ41">
            <v>29.578999999999997</v>
          </cell>
          <cell r="AR41">
            <v>0.58819857466381387</v>
          </cell>
          <cell r="AS41">
            <v>92.667962649575728</v>
          </cell>
        </row>
        <row r="42">
          <cell r="B42">
            <v>7</v>
          </cell>
          <cell r="C42" t="str">
            <v>Hexadecanes</v>
          </cell>
          <cell r="AM42" t="str">
            <v>Hexadecanes</v>
          </cell>
          <cell r="AN42">
            <v>3.55</v>
          </cell>
          <cell r="AO42">
            <v>1.5990990990990991E-2</v>
          </cell>
          <cell r="AP42">
            <v>4.231227651966627</v>
          </cell>
          <cell r="AQ42">
            <v>24.972999999999999</v>
          </cell>
          <cell r="AR42">
            <v>0.61055779796478471</v>
          </cell>
          <cell r="AS42">
            <v>98.204020341883421</v>
          </cell>
        </row>
        <row r="43">
          <cell r="B43">
            <v>8</v>
          </cell>
          <cell r="C43" t="str">
            <v>Heptdecanes</v>
          </cell>
          <cell r="AM43" t="str">
            <v>Heptdecanes</v>
          </cell>
          <cell r="AN43">
            <v>2.8690000000000002</v>
          </cell>
          <cell r="AO43">
            <v>1.2105485232067512E-2</v>
          </cell>
          <cell r="AP43">
            <v>3.387249114521842</v>
          </cell>
          <cell r="AQ43">
            <v>21.422999999999998</v>
          </cell>
          <cell r="AR43">
            <v>0.6265487889557757</v>
          </cell>
          <cell r="AS43">
            <v>102.43524799385006</v>
          </cell>
        </row>
        <row r="44">
          <cell r="B44">
            <v>9</v>
          </cell>
          <cell r="C44" t="str">
            <v>Octadecanes</v>
          </cell>
          <cell r="AM44" t="str">
            <v>Octadecanes</v>
          </cell>
          <cell r="AN44">
            <v>2.6640000000000001</v>
          </cell>
          <cell r="AO44">
            <v>1.0613545816733069E-2</v>
          </cell>
          <cell r="AP44">
            <v>3.126760563380282</v>
          </cell>
          <cell r="AQ44">
            <v>18.553999999999998</v>
          </cell>
          <cell r="AR44">
            <v>0.63865427418784326</v>
          </cell>
          <cell r="AS44">
            <v>105.82249710837189</v>
          </cell>
        </row>
        <row r="45">
          <cell r="B45">
            <v>10</v>
          </cell>
          <cell r="C45" t="str">
            <v>Nonadecanes</v>
          </cell>
          <cell r="AM45" t="str">
            <v>Nonadecanes</v>
          </cell>
          <cell r="AN45">
            <v>2.2709999999999999</v>
          </cell>
          <cell r="AO45">
            <v>8.6349809885931557E-3</v>
          </cell>
          <cell r="AP45">
            <v>2.6499416569428238</v>
          </cell>
          <cell r="AQ45">
            <v>15.890000000000002</v>
          </cell>
          <cell r="AR45">
            <v>0.64926782000457628</v>
          </cell>
          <cell r="AS45">
            <v>108.94925767175218</v>
          </cell>
        </row>
        <row r="46">
          <cell r="B46">
            <v>11</v>
          </cell>
          <cell r="C46" t="str">
            <v>Eicosanes</v>
          </cell>
          <cell r="AM46" t="str">
            <v>Eicosanes</v>
          </cell>
          <cell r="AN46">
            <v>1.8959999999999999</v>
          </cell>
          <cell r="AO46">
            <v>6.8945454545454544E-3</v>
          </cell>
          <cell r="AP46">
            <v>2.1995359628770301</v>
          </cell>
          <cell r="AQ46">
            <v>13.619000000000002</v>
          </cell>
          <cell r="AR46">
            <v>0.65790280099316945</v>
          </cell>
          <cell r="AS46">
            <v>111.59919932869501</v>
          </cell>
        </row>
        <row r="47">
          <cell r="B47">
            <v>12</v>
          </cell>
          <cell r="C47" t="str">
            <v>Heneicosanes</v>
          </cell>
          <cell r="AM47" t="str">
            <v>Heneicosanes</v>
          </cell>
          <cell r="AN47">
            <v>1.728</v>
          </cell>
          <cell r="AO47">
            <v>5.9381443298969069E-3</v>
          </cell>
          <cell r="AP47">
            <v>1.9930795847750864</v>
          </cell>
          <cell r="AQ47">
            <v>11.723000000000003</v>
          </cell>
          <cell r="AR47">
            <v>0.66479734644771493</v>
          </cell>
          <cell r="AS47">
            <v>113.79873529157204</v>
          </cell>
        </row>
        <row r="48">
          <cell r="B48">
            <v>13</v>
          </cell>
          <cell r="C48" t="str">
            <v>Docosanes</v>
          </cell>
          <cell r="AM48" t="str">
            <v>Docosanes</v>
          </cell>
          <cell r="AN48">
            <v>1.4790000000000001</v>
          </cell>
          <cell r="AO48">
            <v>4.8491803278688525E-3</v>
          </cell>
          <cell r="AP48">
            <v>1.6961009174311927</v>
          </cell>
          <cell r="AQ48">
            <v>9.995000000000001</v>
          </cell>
          <cell r="AR48">
            <v>0.67073549077761185</v>
          </cell>
          <cell r="AS48">
            <v>115.79181487634713</v>
          </cell>
        </row>
        <row r="49">
          <cell r="B49">
            <v>14</v>
          </cell>
          <cell r="C49" t="str">
            <v>Tricosanes</v>
          </cell>
          <cell r="AM49" t="str">
            <v>Tricosanes</v>
          </cell>
          <cell r="AN49">
            <v>1.3380000000000001</v>
          </cell>
          <cell r="AO49">
            <v>4.2075471698113211E-3</v>
          </cell>
          <cell r="AP49">
            <v>1.5256556442417333</v>
          </cell>
          <cell r="AQ49">
            <v>8.5160000000000018</v>
          </cell>
          <cell r="AR49">
            <v>0.67558467110548071</v>
          </cell>
          <cell r="AS49">
            <v>117.48791579377833</v>
          </cell>
        </row>
        <row r="50">
          <cell r="B50">
            <v>15</v>
          </cell>
          <cell r="C50" t="str">
            <v>Tetracosanes</v>
          </cell>
          <cell r="AM50" t="str">
            <v>Tetracosanes</v>
          </cell>
          <cell r="AN50">
            <v>1.218</v>
          </cell>
          <cell r="AO50">
            <v>3.6797583081570997E-3</v>
          </cell>
          <cell r="AP50">
            <v>1.3825198637911464</v>
          </cell>
          <cell r="AQ50">
            <v>7.1779999999999999</v>
          </cell>
          <cell r="AR50">
            <v>0.67979221827529202</v>
          </cell>
          <cell r="AS50">
            <v>119.01357143802007</v>
          </cell>
        </row>
        <row r="51">
          <cell r="B51">
            <v>16</v>
          </cell>
          <cell r="C51" t="str">
            <v>Pentacosanes</v>
          </cell>
          <cell r="AM51" t="str">
            <v>Pentacosanes</v>
          </cell>
          <cell r="AN51">
            <v>1.0509999999999999</v>
          </cell>
          <cell r="AO51">
            <v>3.0463768115942028E-3</v>
          </cell>
          <cell r="AP51">
            <v>1.1875706214689266</v>
          </cell>
          <cell r="AQ51">
            <v>5.9599999999999991</v>
          </cell>
          <cell r="AR51">
            <v>0.68347197658344916</v>
          </cell>
          <cell r="AS51">
            <v>120.39609130181121</v>
          </cell>
        </row>
        <row r="52">
          <cell r="B52">
            <v>17</v>
          </cell>
          <cell r="C52" t="str">
            <v>Hexacosanes</v>
          </cell>
          <cell r="AM52" t="str">
            <v>Hexacosanes</v>
          </cell>
          <cell r="AN52">
            <v>0.91300000000000003</v>
          </cell>
          <cell r="AO52">
            <v>2.543175487465181E-3</v>
          </cell>
          <cell r="AP52">
            <v>1.0269966254218224</v>
          </cell>
          <cell r="AQ52">
            <v>4.9089999999999989</v>
          </cell>
          <cell r="AR52">
            <v>0.68651835339504341</v>
          </cell>
          <cell r="AS52">
            <v>121.58366192328013</v>
          </cell>
        </row>
        <row r="53">
          <cell r="B53">
            <v>18</v>
          </cell>
          <cell r="C53" t="str">
            <v>Heptacosanes</v>
          </cell>
          <cell r="AM53" t="str">
            <v>Heptacosanes</v>
          </cell>
          <cell r="AN53">
            <v>0.83199999999999996</v>
          </cell>
          <cell r="AO53">
            <v>2.2245989304812831E-3</v>
          </cell>
          <cell r="AP53">
            <v>0.93169092945128773</v>
          </cell>
          <cell r="AQ53">
            <v>3.996</v>
          </cell>
          <cell r="AR53">
            <v>0.6890615288825086</v>
          </cell>
          <cell r="AS53">
            <v>122.61065854870195</v>
          </cell>
        </row>
        <row r="54">
          <cell r="B54">
            <v>19</v>
          </cell>
          <cell r="C54" t="str">
            <v>Octacosanes</v>
          </cell>
          <cell r="AM54" t="str">
            <v>Octacosanes</v>
          </cell>
          <cell r="AN54">
            <v>0.66600000000000004</v>
          </cell>
          <cell r="AO54">
            <v>1.7164948453608248E-3</v>
          </cell>
          <cell r="AP54">
            <v>0.74330357142857151</v>
          </cell>
          <cell r="AQ54">
            <v>3.1640000000000001</v>
          </cell>
          <cell r="AR54">
            <v>0.69128612781298993</v>
          </cell>
          <cell r="AS54">
            <v>123.54234947815324</v>
          </cell>
        </row>
        <row r="55">
          <cell r="B55">
            <v>20</v>
          </cell>
          <cell r="C55" t="str">
            <v>Nonacosanes</v>
          </cell>
          <cell r="AM55" t="str">
            <v>Nonacosanes</v>
          </cell>
          <cell r="AN55">
            <v>0.55700000000000005</v>
          </cell>
          <cell r="AO55">
            <v>1.3855721393034827E-3</v>
          </cell>
          <cell r="AP55">
            <v>0.61957730812013356</v>
          </cell>
          <cell r="AQ55">
            <v>2.4979999999999998</v>
          </cell>
          <cell r="AR55">
            <v>0.69300262265835078</v>
          </cell>
          <cell r="AS55">
            <v>124.28565304958181</v>
          </cell>
        </row>
        <row r="56">
          <cell r="B56">
            <v>21</v>
          </cell>
          <cell r="C56" t="str">
            <v>Triacontanes</v>
          </cell>
          <cell r="AM56" t="str">
            <v>Triacontanes</v>
          </cell>
          <cell r="AN56">
            <v>0.438</v>
          </cell>
          <cell r="AO56">
            <v>1.0528846153846155E-3</v>
          </cell>
          <cell r="AP56">
            <v>0.48558758314855877</v>
          </cell>
          <cell r="AQ56">
            <v>1.9409999999999998</v>
          </cell>
          <cell r="AR56">
            <v>0.69438819479765423</v>
          </cell>
          <cell r="AS56">
            <v>124.90523035770194</v>
          </cell>
        </row>
        <row r="57">
          <cell r="B57">
            <v>22</v>
          </cell>
          <cell r="C57" t="str">
            <v>Hentriacontanes</v>
          </cell>
          <cell r="AM57" t="str">
            <v>Hentriacontanes</v>
          </cell>
          <cell r="AN57">
            <v>0.34399999999999997</v>
          </cell>
          <cell r="AO57">
            <v>7.9999999999999993E-4</v>
          </cell>
          <cell r="AP57">
            <v>0.37969094922737301</v>
          </cell>
          <cell r="AQ57">
            <v>1.5030000000000001</v>
          </cell>
          <cell r="AR57">
            <v>0.6954410794130389</v>
          </cell>
          <cell r="AS57">
            <v>125.3908179408505</v>
          </cell>
        </row>
        <row r="58">
          <cell r="B58">
            <v>23</v>
          </cell>
          <cell r="C58" t="str">
            <v>Dotriacontanes</v>
          </cell>
          <cell r="AM58" t="str">
            <v>Dotriacontanes</v>
          </cell>
          <cell r="AN58">
            <v>0.26300000000000001</v>
          </cell>
          <cell r="AO58">
            <v>5.9234234234234234E-4</v>
          </cell>
          <cell r="AP58">
            <v>0.28932893289328931</v>
          </cell>
          <cell r="AQ58">
            <v>1.1589999999999998</v>
          </cell>
          <cell r="AR58">
            <v>0.69624107941303892</v>
          </cell>
          <cell r="AS58">
            <v>125.77050889007786</v>
          </cell>
        </row>
        <row r="59">
          <cell r="B59">
            <v>24</v>
          </cell>
          <cell r="C59" t="str">
            <v>Tritriacontanes</v>
          </cell>
          <cell r="AM59" t="str">
            <v>Tritriacontanes</v>
          </cell>
          <cell r="AN59">
            <v>0.223</v>
          </cell>
          <cell r="AO59">
            <v>4.8689956331877731E-4</v>
          </cell>
          <cell r="AP59">
            <v>0.24451754385964911</v>
          </cell>
          <cell r="AQ59">
            <v>0.89600000000000002</v>
          </cell>
          <cell r="AR59">
            <v>0.69683342175538121</v>
          </cell>
          <cell r="AS59">
            <v>126.05983782297115</v>
          </cell>
        </row>
        <row r="60">
          <cell r="B60">
            <v>25</v>
          </cell>
          <cell r="C60" t="str">
            <v>Tetratriacontanes</v>
          </cell>
          <cell r="AM60" t="str">
            <v>Tetratriacontanes</v>
          </cell>
          <cell r="AN60">
            <v>0.18</v>
          </cell>
          <cell r="AO60">
            <v>3.8135593220338984E-4</v>
          </cell>
          <cell r="AP60">
            <v>0.19693654266958424</v>
          </cell>
          <cell r="AQ60">
            <v>0.67300000000000004</v>
          </cell>
          <cell r="AR60">
            <v>0.69732032131870003</v>
          </cell>
          <cell r="AS60">
            <v>126.30435536683079</v>
          </cell>
        </row>
        <row r="61">
          <cell r="B61">
            <v>26</v>
          </cell>
          <cell r="C61" t="str">
            <v>Pentatriacontanes</v>
          </cell>
          <cell r="AM61" t="str">
            <v>Pentatriacontanes</v>
          </cell>
          <cell r="AN61">
            <v>0.127</v>
          </cell>
          <cell r="AO61">
            <v>2.6131687242798352E-4</v>
          </cell>
          <cell r="AP61">
            <v>0.13849509269356597</v>
          </cell>
          <cell r="AQ61">
            <v>0.49299999999999999</v>
          </cell>
          <cell r="AR61">
            <v>0.69770167725090337</v>
          </cell>
          <cell r="AS61">
            <v>126.50129190950038</v>
          </cell>
        </row>
        <row r="62">
          <cell r="B62">
            <v>27</v>
          </cell>
          <cell r="C62" t="str">
            <v>Hexatriacontanes</v>
          </cell>
          <cell r="AM62" t="str">
            <v>Hexatriacontanes</v>
          </cell>
          <cell r="AN62">
            <v>0.36599999999999999</v>
          </cell>
          <cell r="AO62">
            <v>7.3200000000000001E-4</v>
          </cell>
          <cell r="AP62">
            <v>0.39825897714907504</v>
          </cell>
          <cell r="AQ62">
            <v>0.36599999999999999</v>
          </cell>
          <cell r="AR62">
            <v>0.6979629941233314</v>
          </cell>
          <cell r="AS62">
            <v>126.63978700219394</v>
          </cell>
        </row>
        <row r="63">
          <cell r="B63">
            <v>28</v>
          </cell>
          <cell r="C63" t="str">
            <v>Heptatriacontanes</v>
          </cell>
          <cell r="AM63" t="str">
            <v>Heptatriacontanes</v>
          </cell>
          <cell r="AN63">
            <v>0</v>
          </cell>
          <cell r="AO63">
            <v>0</v>
          </cell>
          <cell r="AP63">
            <v>0</v>
          </cell>
          <cell r="AQ63">
            <v>0</v>
          </cell>
          <cell r="AR63">
            <v>0.69869499412333136</v>
          </cell>
          <cell r="AS63">
            <v>127.03804597934301</v>
          </cell>
        </row>
        <row r="64">
          <cell r="B64">
            <v>29</v>
          </cell>
          <cell r="C64" t="str">
            <v>Octatriacontanes</v>
          </cell>
          <cell r="AM64" t="str">
            <v>Octatriacontanes</v>
          </cell>
          <cell r="AN64">
            <v>0</v>
          </cell>
          <cell r="AO64">
            <v>0</v>
          </cell>
          <cell r="AP64">
            <v>0</v>
          </cell>
          <cell r="AQ64">
            <v>0</v>
          </cell>
          <cell r="AR64">
            <v>0.69869499412333136</v>
          </cell>
          <cell r="AS64">
            <v>127.03804597934301</v>
          </cell>
        </row>
        <row r="65">
          <cell r="B65">
            <v>30</v>
          </cell>
          <cell r="C65" t="str">
            <v>Nonatriacontanes</v>
          </cell>
          <cell r="AM65" t="str">
            <v>Nonatriacontanes</v>
          </cell>
          <cell r="AN65">
            <v>0</v>
          </cell>
          <cell r="AO65">
            <v>0</v>
          </cell>
          <cell r="AP65">
            <v>0</v>
          </cell>
          <cell r="AQ65">
            <v>0</v>
          </cell>
          <cell r="AR65">
            <v>0.69869499412333136</v>
          </cell>
          <cell r="AS65">
            <v>127.03804597934301</v>
          </cell>
        </row>
        <row r="66">
          <cell r="B66">
            <v>31</v>
          </cell>
          <cell r="C66" t="str">
            <v>Tetracontanes</v>
          </cell>
          <cell r="AM66" t="str">
            <v>Tetracontanes</v>
          </cell>
          <cell r="AN66">
            <v>0</v>
          </cell>
          <cell r="AO66">
            <v>0</v>
          </cell>
          <cell r="AP66">
            <v>0</v>
          </cell>
          <cell r="AQ66">
            <v>0</v>
          </cell>
          <cell r="AR66">
            <v>0.69869499412333136</v>
          </cell>
          <cell r="AS66">
            <v>127.03804597934301</v>
          </cell>
        </row>
        <row r="68">
          <cell r="R68">
            <v>1.000010000100001</v>
          </cell>
          <cell r="W68">
            <v>0.99999000009999872</v>
          </cell>
          <cell r="AV68">
            <v>1.000010000100001</v>
          </cell>
          <cell r="AZ68">
            <v>0.99990000999899986</v>
          </cell>
        </row>
        <row r="69">
          <cell r="F69">
            <v>5.3586068644996052</v>
          </cell>
          <cell r="V69">
            <v>8.9727317119007068</v>
          </cell>
        </row>
        <row r="70">
          <cell r="L70">
            <v>120.58238088449833</v>
          </cell>
        </row>
        <row r="71">
          <cell r="S71">
            <v>7.8540000000000001</v>
          </cell>
          <cell r="X71">
            <v>8.9719999999999995</v>
          </cell>
          <cell r="AW71">
            <v>7.8540000000000001</v>
          </cell>
          <cell r="BA71">
            <v>8.9600000000000009</v>
          </cell>
        </row>
        <row r="80">
          <cell r="AN80">
            <v>524.2706578860973</v>
          </cell>
        </row>
        <row r="81">
          <cell r="AN81">
            <v>0.92346812372275655</v>
          </cell>
        </row>
      </sheetData>
      <sheetData sheetId="10">
        <row r="52">
          <cell r="D52">
            <v>0.79120000000000001</v>
          </cell>
        </row>
        <row r="61">
          <cell r="I61">
            <v>142.25264004028179</v>
          </cell>
        </row>
        <row r="100">
          <cell r="J100">
            <v>-68.022979832405071</v>
          </cell>
        </row>
        <row r="104">
          <cell r="C104">
            <v>6.3799999999999955</v>
          </cell>
        </row>
        <row r="105">
          <cell r="C105">
            <v>141.19999999999999</v>
          </cell>
        </row>
        <row r="106">
          <cell r="C106">
            <v>2.7397779999999998E-7</v>
          </cell>
        </row>
        <row r="107">
          <cell r="C107">
            <v>3.1577199999999998E-7</v>
          </cell>
        </row>
        <row r="109">
          <cell r="C109">
            <v>0.99905268400000002</v>
          </cell>
        </row>
        <row r="110">
          <cell r="C110">
            <v>1.0006435247609999</v>
          </cell>
        </row>
        <row r="111">
          <cell r="C111">
            <v>1.0142898636</v>
          </cell>
        </row>
        <row r="115">
          <cell r="H115">
            <v>1.0135103656691187</v>
          </cell>
        </row>
        <row r="117">
          <cell r="H117">
            <v>25.146487438498156</v>
          </cell>
        </row>
        <row r="131">
          <cell r="H131">
            <v>776.6359633875079</v>
          </cell>
        </row>
        <row r="138">
          <cell r="H138">
            <v>2880.4523909454601</v>
          </cell>
        </row>
      </sheetData>
      <sheetData sheetId="11">
        <row r="68">
          <cell r="I68">
            <v>982.79818218205719</v>
          </cell>
          <cell r="J68">
            <v>395.08233030491533</v>
          </cell>
        </row>
      </sheetData>
      <sheetData sheetId="1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C.3"/>
      <sheetName val="C.5"/>
      <sheetName val="C.7"/>
      <sheetName val="C.9"/>
      <sheetName val="C.11"/>
      <sheetName val="C.13"/>
      <sheetName val="C.15"/>
      <sheetName val="C.17"/>
      <sheetName val="C.19"/>
      <sheetName val="C.21"/>
      <sheetName val="D"/>
      <sheetName val="D.1"/>
      <sheetName val="E"/>
      <sheetName val="E.1"/>
      <sheetName val="F"/>
      <sheetName val="F.1"/>
      <sheetName val="F.5"/>
      <sheetName val="G"/>
      <sheetName val="G.1"/>
      <sheetName val="H"/>
      <sheetName val="H.1"/>
      <sheetName val="Back"/>
      <sheetName val="Section Leader 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trics"/>
      <sheetName val="Cathetometer Data"/>
      <sheetName val="Y-Function"/>
      <sheetName val="Single Phase Relative Volume"/>
      <sheetName val="Retrograde Liquid Curve"/>
      <sheetName val="Create Report Page"/>
      <sheetName val="Final Report Page"/>
      <sheetName val="Revision History"/>
      <sheetName val="Linked Data"/>
      <sheetName val="Solver"/>
    </sheetNames>
    <sheetDataSet>
      <sheetData sheetId="0">
        <row r="41">
          <cell r="G41">
            <v>0.8857406769114875</v>
          </cell>
        </row>
        <row r="42">
          <cell r="G42">
            <v>19.489999999999998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CRYOGENIC"/>
      <sheetName val="DEPLETION"/>
      <sheetName val="DEPN_RECOVERY"/>
      <sheetName val="VOLOIL_CALCS"/>
      <sheetName val="Z-curve"/>
      <sheetName val="REPORT"/>
      <sheetName val="HOFFMANN_PLOT"/>
      <sheetName val="KALL"/>
      <sheetName val="K700"/>
      <sheetName val="Database"/>
      <sheetName val="MACRO"/>
      <sheetName val="Revision History"/>
    </sheetNames>
    <sheetDataSet>
      <sheetData sheetId="0" refreshError="1"/>
      <sheetData sheetId="1" refreshError="1"/>
      <sheetData sheetId="2">
        <row r="8">
          <cell r="C8">
            <v>276</v>
          </cell>
        </row>
      </sheetData>
      <sheetData sheetId="3"/>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Section A"/>
      <sheetName val="B"/>
      <sheetName val="Section B"/>
      <sheetName val="C"/>
      <sheetName val="Section C"/>
      <sheetName val="D"/>
      <sheetName val="E"/>
      <sheetName val="Section E"/>
      <sheetName val="F"/>
      <sheetName val="Section F"/>
      <sheetName val="G"/>
      <sheetName val="Section G"/>
      <sheetName val="H"/>
      <sheetName val="Section H"/>
      <sheetName val="I"/>
      <sheetName val="Section I"/>
      <sheetName val="J"/>
      <sheetName val="Section J"/>
      <sheetName val="K"/>
      <sheetName val="Section K"/>
      <sheetName val="Back"/>
      <sheetName val="Section D"/>
    </sheetNames>
    <sheetDataSet>
      <sheetData sheetId="0">
        <row r="21">
          <cell r="J21" t="str">
            <v>RFLA 20020125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Section A"/>
      <sheetName val="B"/>
      <sheetName val="Section B"/>
      <sheetName val="C"/>
      <sheetName val="Section C"/>
      <sheetName val="D"/>
      <sheetName val="Section D"/>
      <sheetName val="E"/>
      <sheetName val="Section E"/>
      <sheetName val="F"/>
      <sheetName val="Section F"/>
      <sheetName val="B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Compositions"/>
      <sheetName val="Input Cell Data"/>
      <sheetName val="Input Gas and Zero Shrink Data"/>
      <sheetName val="K-Plot"/>
      <sheetName val="Create Report Page"/>
      <sheetName val="Final Report Page"/>
      <sheetName val="Properties + Constants"/>
      <sheetName val="Residual Oil Composition"/>
      <sheetName val="Database"/>
      <sheetName val="Linked Data"/>
      <sheetName val="HGK"/>
      <sheetName val="Revision History"/>
    </sheetNames>
    <sheetDataSet>
      <sheetData sheetId="0"/>
      <sheetData sheetId="1" refreshError="1">
        <row r="24">
          <cell r="U24">
            <v>47.007899349716411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Int Rep Page 1"/>
      <sheetName val="Int Rep Page 2"/>
      <sheetName val="Create Report Page"/>
      <sheetName val="Final Report Page"/>
      <sheetName val="Linked calculations"/>
      <sheetName val="Properties + Constants"/>
      <sheetName val="Correlations"/>
      <sheetName val="ISO6976_1995"/>
      <sheetName val="GPA_Gas_Calcs_1996"/>
      <sheetName val="Dranchuk_AbuKassem"/>
      <sheetName val="Sample Table"/>
      <sheetName val="Results"/>
      <sheetName val="Database"/>
      <sheetName val="Atlas-time"/>
      <sheetName val="Revision History"/>
      <sheetName val="Client Report"/>
      <sheetName val="Enhancement Requests"/>
    </sheetNames>
    <sheetDataSet>
      <sheetData sheetId="0" refreshError="1">
        <row r="50">
          <cell r="J50">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x Data"/>
      <sheetName val="Final Report Page"/>
      <sheetName val="Revision History"/>
    </sheetNames>
    <sheetDataSet>
      <sheetData sheetId="0">
        <row r="8">
          <cell r="G8" t="str">
            <v>Wax Appearance Temperature Measurement at Dea psig Run From 90°C</v>
          </cell>
        </row>
        <row r="21">
          <cell r="B21">
            <v>38407.477803809998</v>
          </cell>
          <cell r="C21">
            <v>34.4</v>
          </cell>
          <cell r="D21">
            <v>89.97</v>
          </cell>
        </row>
        <row r="22">
          <cell r="B22">
            <v>38407.478035280001</v>
          </cell>
          <cell r="C22">
            <v>34.6</v>
          </cell>
          <cell r="D22">
            <v>89.81</v>
          </cell>
        </row>
        <row r="23">
          <cell r="B23">
            <v>38407.478266749997</v>
          </cell>
          <cell r="C23">
            <v>34.700000000000003</v>
          </cell>
          <cell r="D23">
            <v>89.77</v>
          </cell>
        </row>
        <row r="24">
          <cell r="B24">
            <v>38407.478498329998</v>
          </cell>
          <cell r="C24">
            <v>34.799999999999997</v>
          </cell>
          <cell r="D24">
            <v>89.82</v>
          </cell>
        </row>
        <row r="25">
          <cell r="B25">
            <v>38407.478729789997</v>
          </cell>
          <cell r="C25">
            <v>34.9</v>
          </cell>
          <cell r="D25">
            <v>89.89</v>
          </cell>
        </row>
        <row r="26">
          <cell r="B26">
            <v>38407.47896126</v>
          </cell>
          <cell r="C26">
            <v>35</v>
          </cell>
          <cell r="D26">
            <v>89.94</v>
          </cell>
        </row>
        <row r="27">
          <cell r="B27">
            <v>38407.479192730003</v>
          </cell>
          <cell r="C27">
            <v>35.1</v>
          </cell>
          <cell r="D27">
            <v>89.99</v>
          </cell>
          <cell r="P27">
            <v>280</v>
          </cell>
        </row>
        <row r="28">
          <cell r="B28">
            <v>38407.479424199999</v>
          </cell>
          <cell r="C28">
            <v>35.200000000000003</v>
          </cell>
          <cell r="D28">
            <v>90.03</v>
          </cell>
        </row>
        <row r="29">
          <cell r="B29">
            <v>38407.479655659998</v>
          </cell>
          <cell r="C29">
            <v>35.200000000000003</v>
          </cell>
          <cell r="D29">
            <v>90.03</v>
          </cell>
        </row>
        <row r="30">
          <cell r="B30">
            <v>38407.479887130001</v>
          </cell>
          <cell r="C30">
            <v>35.200000000000003</v>
          </cell>
          <cell r="D30">
            <v>90.03</v>
          </cell>
          <cell r="P30">
            <v>280</v>
          </cell>
        </row>
        <row r="31">
          <cell r="B31">
            <v>38407.480118599997</v>
          </cell>
          <cell r="C31">
            <v>35.299999999999997</v>
          </cell>
          <cell r="D31">
            <v>90.02</v>
          </cell>
        </row>
        <row r="32">
          <cell r="B32">
            <v>38407.480350190002</v>
          </cell>
          <cell r="C32">
            <v>35.200000000000003</v>
          </cell>
          <cell r="D32">
            <v>90.01</v>
          </cell>
        </row>
        <row r="33">
          <cell r="B33">
            <v>38407.480581639997</v>
          </cell>
          <cell r="C33">
            <v>35.200000000000003</v>
          </cell>
          <cell r="D33">
            <v>90.01</v>
          </cell>
        </row>
        <row r="34">
          <cell r="B34">
            <v>38407.48081311</v>
          </cell>
          <cell r="C34">
            <v>35.200000000000003</v>
          </cell>
          <cell r="D34">
            <v>90</v>
          </cell>
        </row>
        <row r="35">
          <cell r="B35">
            <v>38407.481044699998</v>
          </cell>
          <cell r="C35">
            <v>35.200000000000003</v>
          </cell>
          <cell r="D35">
            <v>89.99</v>
          </cell>
        </row>
        <row r="36">
          <cell r="B36">
            <v>38407.481276049999</v>
          </cell>
          <cell r="C36">
            <v>35.1</v>
          </cell>
          <cell r="D36">
            <v>90</v>
          </cell>
        </row>
        <row r="37">
          <cell r="B37">
            <v>38407.481507509998</v>
          </cell>
          <cell r="C37">
            <v>35.1</v>
          </cell>
          <cell r="D37">
            <v>90</v>
          </cell>
        </row>
        <row r="38">
          <cell r="B38">
            <v>38407.481738980001</v>
          </cell>
          <cell r="C38">
            <v>35.1</v>
          </cell>
          <cell r="D38">
            <v>90</v>
          </cell>
        </row>
        <row r="39">
          <cell r="B39">
            <v>38407.481970449997</v>
          </cell>
          <cell r="C39">
            <v>35.1</v>
          </cell>
          <cell r="D39">
            <v>89.99</v>
          </cell>
        </row>
        <row r="40">
          <cell r="B40">
            <v>38407.482202040002</v>
          </cell>
          <cell r="C40">
            <v>35</v>
          </cell>
          <cell r="D40">
            <v>89.99</v>
          </cell>
        </row>
        <row r="41">
          <cell r="B41">
            <v>38407.482433500001</v>
          </cell>
          <cell r="C41">
            <v>34.9</v>
          </cell>
          <cell r="D41">
            <v>89.99</v>
          </cell>
        </row>
        <row r="42">
          <cell r="B42">
            <v>38407.482664969997</v>
          </cell>
          <cell r="C42">
            <v>34.9</v>
          </cell>
          <cell r="D42">
            <v>90</v>
          </cell>
        </row>
        <row r="43">
          <cell r="B43">
            <v>38407.48289644</v>
          </cell>
          <cell r="C43">
            <v>35</v>
          </cell>
          <cell r="D43">
            <v>89.99</v>
          </cell>
        </row>
        <row r="44">
          <cell r="B44">
            <v>38407.483127910004</v>
          </cell>
          <cell r="C44">
            <v>34.700000000000003</v>
          </cell>
          <cell r="D44">
            <v>89.98</v>
          </cell>
        </row>
        <row r="45">
          <cell r="B45">
            <v>38407.483359359998</v>
          </cell>
          <cell r="C45">
            <v>34.6</v>
          </cell>
          <cell r="D45">
            <v>90</v>
          </cell>
        </row>
        <row r="46">
          <cell r="B46">
            <v>38407.483590830001</v>
          </cell>
          <cell r="C46">
            <v>34.4</v>
          </cell>
          <cell r="D46">
            <v>89.99</v>
          </cell>
        </row>
        <row r="47">
          <cell r="B47">
            <v>38407.483822299997</v>
          </cell>
          <cell r="C47">
            <v>34.4</v>
          </cell>
          <cell r="D47">
            <v>89.99</v>
          </cell>
        </row>
        <row r="48">
          <cell r="B48">
            <v>38407.484053890003</v>
          </cell>
          <cell r="C48">
            <v>34.5</v>
          </cell>
          <cell r="D48">
            <v>90</v>
          </cell>
        </row>
        <row r="49">
          <cell r="B49">
            <v>38407.484285359998</v>
          </cell>
          <cell r="C49">
            <v>34.4</v>
          </cell>
          <cell r="D49">
            <v>90</v>
          </cell>
        </row>
        <row r="50">
          <cell r="B50">
            <v>38407.484516819997</v>
          </cell>
          <cell r="C50">
            <v>34.5</v>
          </cell>
          <cell r="D50">
            <v>89.99</v>
          </cell>
        </row>
        <row r="51">
          <cell r="B51">
            <v>38407.48474829</v>
          </cell>
          <cell r="C51">
            <v>34.6</v>
          </cell>
          <cell r="D51">
            <v>89.99</v>
          </cell>
        </row>
        <row r="52">
          <cell r="B52">
            <v>38407.484979760004</v>
          </cell>
          <cell r="C52">
            <v>34.700000000000003</v>
          </cell>
          <cell r="D52">
            <v>89.99</v>
          </cell>
        </row>
        <row r="53">
          <cell r="B53">
            <v>38407.48521123</v>
          </cell>
          <cell r="C53">
            <v>34.700000000000003</v>
          </cell>
          <cell r="D53">
            <v>90</v>
          </cell>
        </row>
        <row r="54">
          <cell r="B54">
            <v>38407.485442689998</v>
          </cell>
          <cell r="C54">
            <v>34.6</v>
          </cell>
          <cell r="D54">
            <v>90.01</v>
          </cell>
        </row>
        <row r="55">
          <cell r="B55">
            <v>38407.485674160002</v>
          </cell>
          <cell r="C55">
            <v>34.5</v>
          </cell>
          <cell r="D55">
            <v>90</v>
          </cell>
        </row>
        <row r="56">
          <cell r="B56">
            <v>38407.485905740003</v>
          </cell>
          <cell r="C56">
            <v>34.5</v>
          </cell>
          <cell r="D56">
            <v>90</v>
          </cell>
        </row>
        <row r="57">
          <cell r="B57">
            <v>38407.486137209999</v>
          </cell>
          <cell r="C57">
            <v>34.5</v>
          </cell>
          <cell r="D57">
            <v>90.01</v>
          </cell>
        </row>
        <row r="58">
          <cell r="B58">
            <v>38407.486368669997</v>
          </cell>
          <cell r="C58">
            <v>34.5</v>
          </cell>
          <cell r="D58">
            <v>90</v>
          </cell>
        </row>
        <row r="59">
          <cell r="B59">
            <v>38407.486600140001</v>
          </cell>
          <cell r="C59">
            <v>34.4</v>
          </cell>
          <cell r="D59">
            <v>90</v>
          </cell>
        </row>
        <row r="60">
          <cell r="B60">
            <v>38407.486831609996</v>
          </cell>
          <cell r="C60">
            <v>34.299999999999997</v>
          </cell>
          <cell r="D60">
            <v>89.99</v>
          </cell>
        </row>
        <row r="61">
          <cell r="B61">
            <v>38407.48706308</v>
          </cell>
          <cell r="C61">
            <v>34.1</v>
          </cell>
          <cell r="D61">
            <v>90</v>
          </cell>
        </row>
        <row r="62">
          <cell r="B62">
            <v>38407.487294539998</v>
          </cell>
          <cell r="C62">
            <v>34.200000000000003</v>
          </cell>
          <cell r="D62">
            <v>89.99</v>
          </cell>
        </row>
        <row r="63">
          <cell r="B63">
            <v>38407.487526010002</v>
          </cell>
          <cell r="C63">
            <v>34.299999999999997</v>
          </cell>
          <cell r="D63">
            <v>89.99</v>
          </cell>
          <cell r="H63" t="str">
            <v>Note: The wax appearance temperature was interpolated at 66.0°C</v>
          </cell>
        </row>
        <row r="64">
          <cell r="B64">
            <v>38407.487757590003</v>
          </cell>
          <cell r="C64">
            <v>34.4</v>
          </cell>
          <cell r="D64">
            <v>90</v>
          </cell>
        </row>
        <row r="65">
          <cell r="B65">
            <v>38407.487989059999</v>
          </cell>
          <cell r="C65">
            <v>34.4</v>
          </cell>
          <cell r="D65">
            <v>90</v>
          </cell>
        </row>
        <row r="66">
          <cell r="B66">
            <v>38407.488220519997</v>
          </cell>
          <cell r="C66">
            <v>34.5</v>
          </cell>
          <cell r="D66">
            <v>90</v>
          </cell>
        </row>
        <row r="67">
          <cell r="B67">
            <v>38407.488451990001</v>
          </cell>
          <cell r="C67">
            <v>34.6</v>
          </cell>
          <cell r="D67">
            <v>89.99</v>
          </cell>
        </row>
        <row r="68">
          <cell r="B68">
            <v>38407.488683459997</v>
          </cell>
          <cell r="C68">
            <v>34.5</v>
          </cell>
          <cell r="D68">
            <v>89.99</v>
          </cell>
        </row>
        <row r="69">
          <cell r="B69">
            <v>38407.48891493</v>
          </cell>
          <cell r="C69">
            <v>34.5</v>
          </cell>
          <cell r="D69">
            <v>90</v>
          </cell>
        </row>
        <row r="70">
          <cell r="B70">
            <v>38407.489146389998</v>
          </cell>
          <cell r="C70">
            <v>34.4</v>
          </cell>
          <cell r="D70">
            <v>90.01</v>
          </cell>
        </row>
        <row r="71">
          <cell r="B71">
            <v>38407.489377860002</v>
          </cell>
          <cell r="C71">
            <v>34.4</v>
          </cell>
          <cell r="D71">
            <v>90</v>
          </cell>
        </row>
        <row r="72">
          <cell r="B72">
            <v>38407.489609440003</v>
          </cell>
          <cell r="C72">
            <v>34.5</v>
          </cell>
          <cell r="D72">
            <v>90.01</v>
          </cell>
        </row>
        <row r="73">
          <cell r="B73">
            <v>38407.489840909999</v>
          </cell>
          <cell r="C73">
            <v>34.5</v>
          </cell>
          <cell r="D73">
            <v>90.01</v>
          </cell>
        </row>
        <row r="74">
          <cell r="B74">
            <v>38407.490072369998</v>
          </cell>
          <cell r="C74">
            <v>34.6</v>
          </cell>
          <cell r="D74">
            <v>90.01</v>
          </cell>
        </row>
        <row r="75">
          <cell r="B75">
            <v>38407.490303840001</v>
          </cell>
          <cell r="C75">
            <v>34.6</v>
          </cell>
          <cell r="D75">
            <v>90</v>
          </cell>
        </row>
        <row r="76">
          <cell r="B76">
            <v>38407.490535309997</v>
          </cell>
          <cell r="C76">
            <v>34.5</v>
          </cell>
          <cell r="D76">
            <v>90</v>
          </cell>
        </row>
        <row r="77">
          <cell r="B77">
            <v>38407.49076678</v>
          </cell>
          <cell r="C77">
            <v>34.6</v>
          </cell>
          <cell r="D77">
            <v>90</v>
          </cell>
        </row>
        <row r="78">
          <cell r="B78">
            <v>38407.490998250003</v>
          </cell>
          <cell r="C78">
            <v>34.6</v>
          </cell>
          <cell r="D78">
            <v>90</v>
          </cell>
        </row>
        <row r="79">
          <cell r="B79">
            <v>38407.491229710002</v>
          </cell>
          <cell r="C79">
            <v>34.6</v>
          </cell>
          <cell r="D79">
            <v>89.99</v>
          </cell>
        </row>
        <row r="80">
          <cell r="B80">
            <v>38407.4914613</v>
          </cell>
          <cell r="C80">
            <v>34.6</v>
          </cell>
          <cell r="D80">
            <v>90</v>
          </cell>
        </row>
        <row r="81">
          <cell r="B81">
            <v>38407.491692770003</v>
          </cell>
          <cell r="C81">
            <v>34.5</v>
          </cell>
          <cell r="D81">
            <v>90</v>
          </cell>
        </row>
        <row r="82">
          <cell r="B82">
            <v>38407.491924239999</v>
          </cell>
          <cell r="C82">
            <v>34.6</v>
          </cell>
          <cell r="D82">
            <v>90</v>
          </cell>
        </row>
        <row r="83">
          <cell r="B83">
            <v>38407.492155690001</v>
          </cell>
          <cell r="C83">
            <v>34.6</v>
          </cell>
          <cell r="D83">
            <v>89.99</v>
          </cell>
        </row>
        <row r="84">
          <cell r="B84">
            <v>38407.492387159997</v>
          </cell>
          <cell r="C84">
            <v>34.700000000000003</v>
          </cell>
          <cell r="D84">
            <v>90</v>
          </cell>
        </row>
        <row r="85">
          <cell r="B85">
            <v>38407.49261863</v>
          </cell>
          <cell r="C85">
            <v>34.6</v>
          </cell>
          <cell r="D85">
            <v>90</v>
          </cell>
        </row>
        <row r="86">
          <cell r="B86">
            <v>38407.492850100003</v>
          </cell>
          <cell r="C86">
            <v>34.700000000000003</v>
          </cell>
          <cell r="D86">
            <v>89.99</v>
          </cell>
        </row>
        <row r="87">
          <cell r="B87">
            <v>38407.493081560002</v>
          </cell>
          <cell r="C87">
            <v>34.700000000000003</v>
          </cell>
          <cell r="D87">
            <v>89.99</v>
          </cell>
        </row>
        <row r="88">
          <cell r="B88">
            <v>38407.49331315</v>
          </cell>
          <cell r="C88">
            <v>34.700000000000003</v>
          </cell>
          <cell r="D88">
            <v>90</v>
          </cell>
        </row>
        <row r="89">
          <cell r="B89">
            <v>38407.493544620003</v>
          </cell>
          <cell r="C89">
            <v>34.6</v>
          </cell>
          <cell r="D89">
            <v>90</v>
          </cell>
        </row>
        <row r="90">
          <cell r="B90">
            <v>38407.49377632</v>
          </cell>
          <cell r="C90">
            <v>34.799999999999997</v>
          </cell>
          <cell r="D90">
            <v>89.96</v>
          </cell>
        </row>
        <row r="91">
          <cell r="B91">
            <v>38407.494007549998</v>
          </cell>
          <cell r="C91">
            <v>34.799999999999997</v>
          </cell>
          <cell r="D91">
            <v>89.92</v>
          </cell>
        </row>
        <row r="92">
          <cell r="B92">
            <v>38407.494239020001</v>
          </cell>
          <cell r="C92">
            <v>34.799999999999997</v>
          </cell>
          <cell r="D92">
            <v>89.86</v>
          </cell>
        </row>
        <row r="93">
          <cell r="B93">
            <v>38407.494470489997</v>
          </cell>
          <cell r="C93">
            <v>34.6</v>
          </cell>
          <cell r="D93">
            <v>89.79</v>
          </cell>
        </row>
        <row r="94">
          <cell r="B94">
            <v>38407.49470196</v>
          </cell>
          <cell r="C94">
            <v>34.5</v>
          </cell>
          <cell r="D94">
            <v>89.72</v>
          </cell>
        </row>
        <row r="95">
          <cell r="B95">
            <v>38407.494933410002</v>
          </cell>
          <cell r="C95">
            <v>34.4</v>
          </cell>
          <cell r="D95">
            <v>89.65</v>
          </cell>
        </row>
        <row r="96">
          <cell r="B96">
            <v>38407.495164879998</v>
          </cell>
          <cell r="C96">
            <v>34.5</v>
          </cell>
          <cell r="D96">
            <v>89.58</v>
          </cell>
        </row>
        <row r="97">
          <cell r="B97">
            <v>38407.495396470003</v>
          </cell>
          <cell r="C97">
            <v>34.4</v>
          </cell>
          <cell r="D97">
            <v>89.5</v>
          </cell>
        </row>
        <row r="98">
          <cell r="B98">
            <v>38407.495627939999</v>
          </cell>
          <cell r="C98">
            <v>34.4</v>
          </cell>
          <cell r="D98">
            <v>89.44</v>
          </cell>
        </row>
        <row r="99">
          <cell r="B99">
            <v>38407.495859399998</v>
          </cell>
          <cell r="C99">
            <v>34.4</v>
          </cell>
          <cell r="D99">
            <v>89.37</v>
          </cell>
        </row>
        <row r="100">
          <cell r="B100">
            <v>38407.496090870001</v>
          </cell>
          <cell r="C100">
            <v>34.4</v>
          </cell>
          <cell r="D100">
            <v>89.32</v>
          </cell>
        </row>
        <row r="101">
          <cell r="B101">
            <v>38407.496322339997</v>
          </cell>
          <cell r="C101">
            <v>34.4</v>
          </cell>
          <cell r="D101">
            <v>89.24</v>
          </cell>
        </row>
        <row r="102">
          <cell r="B102">
            <v>38407.49655381</v>
          </cell>
          <cell r="C102">
            <v>34.4</v>
          </cell>
          <cell r="D102">
            <v>89.17</v>
          </cell>
        </row>
        <row r="103">
          <cell r="B103">
            <v>38407.496785620002</v>
          </cell>
          <cell r="C103">
            <v>34.4</v>
          </cell>
          <cell r="D103">
            <v>89.11</v>
          </cell>
        </row>
        <row r="104">
          <cell r="B104">
            <v>38407.49701685</v>
          </cell>
          <cell r="C104">
            <v>34.5</v>
          </cell>
          <cell r="D104">
            <v>89.04</v>
          </cell>
        </row>
        <row r="105">
          <cell r="B105">
            <v>38407.497248320004</v>
          </cell>
          <cell r="C105">
            <v>34.4</v>
          </cell>
          <cell r="D105">
            <v>88.97</v>
          </cell>
        </row>
        <row r="106">
          <cell r="B106">
            <v>38407.497479789999</v>
          </cell>
          <cell r="C106">
            <v>34.6</v>
          </cell>
          <cell r="D106">
            <v>88.9</v>
          </cell>
        </row>
        <row r="107">
          <cell r="B107">
            <v>38407.497711260003</v>
          </cell>
          <cell r="C107">
            <v>34.6</v>
          </cell>
          <cell r="D107">
            <v>88.84</v>
          </cell>
        </row>
        <row r="108">
          <cell r="B108">
            <v>38407.497942720001</v>
          </cell>
          <cell r="C108">
            <v>34.5</v>
          </cell>
          <cell r="D108">
            <v>88.77</v>
          </cell>
        </row>
        <row r="109">
          <cell r="B109">
            <v>38407.498174189997</v>
          </cell>
          <cell r="C109">
            <v>34.5</v>
          </cell>
          <cell r="D109">
            <v>88.71</v>
          </cell>
        </row>
        <row r="110">
          <cell r="B110">
            <v>38407.498405660001</v>
          </cell>
          <cell r="C110">
            <v>34.6</v>
          </cell>
          <cell r="D110">
            <v>88.64</v>
          </cell>
        </row>
        <row r="111">
          <cell r="B111">
            <v>38407.498637129996</v>
          </cell>
          <cell r="C111">
            <v>34.5</v>
          </cell>
          <cell r="D111">
            <v>88.57</v>
          </cell>
        </row>
        <row r="112">
          <cell r="B112">
            <v>38407.498868590003</v>
          </cell>
          <cell r="C112">
            <v>34.6</v>
          </cell>
          <cell r="D112">
            <v>88.51</v>
          </cell>
        </row>
        <row r="113">
          <cell r="B113">
            <v>38407.499100169996</v>
          </cell>
          <cell r="C113">
            <v>34.6</v>
          </cell>
          <cell r="D113">
            <v>88.44</v>
          </cell>
        </row>
        <row r="114">
          <cell r="B114">
            <v>38407.49933164</v>
          </cell>
          <cell r="C114">
            <v>34.6</v>
          </cell>
          <cell r="D114">
            <v>88.37</v>
          </cell>
        </row>
        <row r="115">
          <cell r="B115">
            <v>38407.499563110003</v>
          </cell>
          <cell r="C115">
            <v>34.6</v>
          </cell>
          <cell r="D115">
            <v>88.31</v>
          </cell>
        </row>
        <row r="116">
          <cell r="B116">
            <v>38407.499794570002</v>
          </cell>
          <cell r="C116">
            <v>34.700000000000003</v>
          </cell>
          <cell r="D116">
            <v>88.24</v>
          </cell>
        </row>
        <row r="117">
          <cell r="B117">
            <v>38407.500026039997</v>
          </cell>
          <cell r="C117">
            <v>34.6</v>
          </cell>
          <cell r="D117">
            <v>88.17</v>
          </cell>
        </row>
        <row r="118">
          <cell r="B118">
            <v>38407.500257510001</v>
          </cell>
          <cell r="C118">
            <v>34.700000000000003</v>
          </cell>
          <cell r="D118">
            <v>88.12</v>
          </cell>
        </row>
        <row r="119">
          <cell r="B119">
            <v>38407.500489209997</v>
          </cell>
          <cell r="C119">
            <v>34.6</v>
          </cell>
          <cell r="D119">
            <v>88.04</v>
          </cell>
        </row>
        <row r="120">
          <cell r="B120">
            <v>38407.500720440003</v>
          </cell>
          <cell r="C120">
            <v>34.700000000000003</v>
          </cell>
          <cell r="D120">
            <v>87.98</v>
          </cell>
        </row>
        <row r="121">
          <cell r="B121">
            <v>38407.500952030001</v>
          </cell>
          <cell r="C121">
            <v>34.799999999999997</v>
          </cell>
          <cell r="D121">
            <v>87.9</v>
          </cell>
        </row>
        <row r="122">
          <cell r="B122">
            <v>38407.501183499997</v>
          </cell>
          <cell r="C122">
            <v>34.799999999999997</v>
          </cell>
          <cell r="D122">
            <v>87.84</v>
          </cell>
        </row>
        <row r="123">
          <cell r="B123">
            <v>38407.50141497</v>
          </cell>
          <cell r="C123">
            <v>34.799999999999997</v>
          </cell>
          <cell r="D123">
            <v>87.77</v>
          </cell>
        </row>
        <row r="124">
          <cell r="B124">
            <v>38407.501646420002</v>
          </cell>
          <cell r="C124">
            <v>34.9</v>
          </cell>
          <cell r="D124">
            <v>87.7</v>
          </cell>
        </row>
        <row r="125">
          <cell r="B125">
            <v>38407.501877889998</v>
          </cell>
          <cell r="C125">
            <v>34.799999999999997</v>
          </cell>
          <cell r="D125">
            <v>87.64</v>
          </cell>
        </row>
        <row r="126">
          <cell r="B126">
            <v>38407.502109360001</v>
          </cell>
          <cell r="C126">
            <v>34.700000000000003</v>
          </cell>
          <cell r="D126">
            <v>87.58</v>
          </cell>
        </row>
        <row r="127">
          <cell r="B127">
            <v>38407.502340829997</v>
          </cell>
          <cell r="C127">
            <v>34.5</v>
          </cell>
          <cell r="D127">
            <v>87.5</v>
          </cell>
        </row>
        <row r="128">
          <cell r="B128">
            <v>38407.502572409998</v>
          </cell>
          <cell r="C128">
            <v>34.6</v>
          </cell>
          <cell r="D128">
            <v>87.43</v>
          </cell>
        </row>
        <row r="129">
          <cell r="B129">
            <v>38407.502803880001</v>
          </cell>
          <cell r="C129">
            <v>34.4</v>
          </cell>
          <cell r="D129">
            <v>87.37</v>
          </cell>
        </row>
        <row r="130">
          <cell r="B130">
            <v>38407.503035349997</v>
          </cell>
          <cell r="C130">
            <v>34.6</v>
          </cell>
          <cell r="D130">
            <v>87.31</v>
          </cell>
        </row>
        <row r="131">
          <cell r="B131">
            <v>38407.50326682</v>
          </cell>
          <cell r="C131">
            <v>34.6</v>
          </cell>
          <cell r="D131">
            <v>87.24</v>
          </cell>
        </row>
        <row r="132">
          <cell r="B132">
            <v>38407.503498279999</v>
          </cell>
          <cell r="C132">
            <v>34.5</v>
          </cell>
          <cell r="D132">
            <v>87.17</v>
          </cell>
        </row>
        <row r="133">
          <cell r="B133">
            <v>38407.503729750002</v>
          </cell>
          <cell r="C133">
            <v>34.700000000000003</v>
          </cell>
          <cell r="D133">
            <v>87.11</v>
          </cell>
        </row>
        <row r="134">
          <cell r="B134">
            <v>38407.503961219998</v>
          </cell>
          <cell r="C134">
            <v>34.700000000000003</v>
          </cell>
          <cell r="D134">
            <v>87.03</v>
          </cell>
        </row>
        <row r="135">
          <cell r="B135">
            <v>38407.504192690001</v>
          </cell>
          <cell r="C135">
            <v>34.700000000000003</v>
          </cell>
          <cell r="D135">
            <v>86.98</v>
          </cell>
        </row>
        <row r="136">
          <cell r="B136">
            <v>38407.504424159997</v>
          </cell>
          <cell r="C136">
            <v>34.700000000000003</v>
          </cell>
          <cell r="D136">
            <v>86.91</v>
          </cell>
        </row>
        <row r="137">
          <cell r="B137">
            <v>38407.504655730001</v>
          </cell>
          <cell r="C137">
            <v>34.700000000000003</v>
          </cell>
          <cell r="D137">
            <v>86.83</v>
          </cell>
        </row>
        <row r="138">
          <cell r="B138">
            <v>38407.504887199997</v>
          </cell>
          <cell r="C138">
            <v>34.700000000000003</v>
          </cell>
          <cell r="D138">
            <v>86.76</v>
          </cell>
        </row>
        <row r="139">
          <cell r="B139">
            <v>38407.50511867</v>
          </cell>
          <cell r="C139">
            <v>34.700000000000003</v>
          </cell>
          <cell r="D139">
            <v>86.71</v>
          </cell>
        </row>
        <row r="140">
          <cell r="B140">
            <v>38407.505350140003</v>
          </cell>
          <cell r="C140">
            <v>34.700000000000003</v>
          </cell>
          <cell r="D140">
            <v>86.63</v>
          </cell>
        </row>
        <row r="141">
          <cell r="B141">
            <v>38407.505581600002</v>
          </cell>
          <cell r="C141">
            <v>34.6</v>
          </cell>
          <cell r="D141">
            <v>86.57</v>
          </cell>
        </row>
        <row r="142">
          <cell r="B142">
            <v>38407.505813069998</v>
          </cell>
          <cell r="C142">
            <v>34.799999999999997</v>
          </cell>
          <cell r="D142">
            <v>86.51</v>
          </cell>
        </row>
        <row r="143">
          <cell r="B143">
            <v>38407.506044540001</v>
          </cell>
          <cell r="C143">
            <v>34.799999999999997</v>
          </cell>
          <cell r="D143">
            <v>86.44</v>
          </cell>
        </row>
        <row r="144">
          <cell r="B144">
            <v>38407.506276009997</v>
          </cell>
          <cell r="C144">
            <v>34.799999999999997</v>
          </cell>
          <cell r="D144">
            <v>86.37</v>
          </cell>
        </row>
        <row r="145">
          <cell r="B145">
            <v>38407.506507580001</v>
          </cell>
          <cell r="C145">
            <v>34.700000000000003</v>
          </cell>
          <cell r="D145">
            <v>86.31</v>
          </cell>
        </row>
        <row r="146">
          <cell r="B146">
            <v>38407.506739049997</v>
          </cell>
          <cell r="C146">
            <v>35</v>
          </cell>
          <cell r="D146">
            <v>86.24</v>
          </cell>
        </row>
        <row r="147">
          <cell r="B147">
            <v>38407.50697052</v>
          </cell>
          <cell r="C147">
            <v>34.9</v>
          </cell>
          <cell r="D147">
            <v>86.17</v>
          </cell>
        </row>
        <row r="148">
          <cell r="B148">
            <v>38407.507201990004</v>
          </cell>
          <cell r="C148">
            <v>35</v>
          </cell>
          <cell r="D148">
            <v>86.11</v>
          </cell>
        </row>
        <row r="149">
          <cell r="B149">
            <v>38407.507433450002</v>
          </cell>
          <cell r="C149">
            <v>35.200000000000003</v>
          </cell>
          <cell r="D149">
            <v>86.04</v>
          </cell>
        </row>
        <row r="150">
          <cell r="B150">
            <v>38407.507665030003</v>
          </cell>
          <cell r="C150">
            <v>35</v>
          </cell>
          <cell r="D150">
            <v>85.97</v>
          </cell>
        </row>
        <row r="151">
          <cell r="B151">
            <v>38407.507896390001</v>
          </cell>
          <cell r="C151">
            <v>35</v>
          </cell>
          <cell r="D151">
            <v>85.91</v>
          </cell>
        </row>
        <row r="152">
          <cell r="B152">
            <v>38407.508127970003</v>
          </cell>
          <cell r="C152">
            <v>35</v>
          </cell>
          <cell r="D152">
            <v>85.84</v>
          </cell>
        </row>
        <row r="153">
          <cell r="B153">
            <v>38407.508359430001</v>
          </cell>
          <cell r="C153">
            <v>35</v>
          </cell>
          <cell r="D153">
            <v>85.77</v>
          </cell>
        </row>
        <row r="154">
          <cell r="B154">
            <v>38407.508590899997</v>
          </cell>
          <cell r="C154">
            <v>35</v>
          </cell>
          <cell r="D154">
            <v>85.7</v>
          </cell>
        </row>
        <row r="155">
          <cell r="B155">
            <v>38407.50882237</v>
          </cell>
          <cell r="C155">
            <v>35</v>
          </cell>
          <cell r="D155">
            <v>85.63</v>
          </cell>
        </row>
        <row r="156">
          <cell r="B156">
            <v>38407.509053840004</v>
          </cell>
          <cell r="C156">
            <v>35</v>
          </cell>
          <cell r="D156">
            <v>85.56</v>
          </cell>
        </row>
        <row r="157">
          <cell r="B157">
            <v>38407.509285300002</v>
          </cell>
          <cell r="C157">
            <v>35.1</v>
          </cell>
          <cell r="D157">
            <v>85.5</v>
          </cell>
        </row>
        <row r="158">
          <cell r="B158">
            <v>38407.509516769998</v>
          </cell>
          <cell r="C158">
            <v>35</v>
          </cell>
          <cell r="D158">
            <v>85.43</v>
          </cell>
        </row>
        <row r="159">
          <cell r="B159">
            <v>38407.509748240001</v>
          </cell>
          <cell r="C159">
            <v>34.9</v>
          </cell>
          <cell r="D159">
            <v>85.37</v>
          </cell>
        </row>
        <row r="160">
          <cell r="B160">
            <v>38407.509979709997</v>
          </cell>
          <cell r="C160">
            <v>34.9</v>
          </cell>
          <cell r="D160">
            <v>85.3</v>
          </cell>
        </row>
        <row r="161">
          <cell r="B161">
            <v>38407.510211280001</v>
          </cell>
          <cell r="C161">
            <v>34.799999999999997</v>
          </cell>
          <cell r="D161">
            <v>85.25</v>
          </cell>
        </row>
        <row r="162">
          <cell r="B162">
            <v>38407.510442749997</v>
          </cell>
          <cell r="C162">
            <v>34.700000000000003</v>
          </cell>
          <cell r="D162">
            <v>85.18</v>
          </cell>
        </row>
        <row r="163">
          <cell r="B163">
            <v>38407.510674220001</v>
          </cell>
          <cell r="C163">
            <v>34.5</v>
          </cell>
          <cell r="D163">
            <v>85.11</v>
          </cell>
        </row>
        <row r="164">
          <cell r="B164">
            <v>38407.510905689996</v>
          </cell>
          <cell r="C164">
            <v>34.700000000000003</v>
          </cell>
          <cell r="D164">
            <v>85.04</v>
          </cell>
        </row>
        <row r="165">
          <cell r="B165">
            <v>38407.51113716</v>
          </cell>
          <cell r="C165">
            <v>34.799999999999997</v>
          </cell>
          <cell r="D165">
            <v>84.98</v>
          </cell>
        </row>
        <row r="166">
          <cell r="B166">
            <v>38407.511368619998</v>
          </cell>
          <cell r="C166">
            <v>34.799999999999997</v>
          </cell>
          <cell r="D166">
            <v>84.91</v>
          </cell>
        </row>
        <row r="167">
          <cell r="B167">
            <v>38407.511600090002</v>
          </cell>
          <cell r="C167">
            <v>34.6</v>
          </cell>
          <cell r="D167">
            <v>84.84</v>
          </cell>
        </row>
        <row r="168">
          <cell r="B168">
            <v>38407.511831559998</v>
          </cell>
          <cell r="C168">
            <v>34.299999999999997</v>
          </cell>
          <cell r="D168">
            <v>84.77</v>
          </cell>
        </row>
        <row r="169">
          <cell r="B169">
            <v>38407.512063150003</v>
          </cell>
          <cell r="C169">
            <v>34.299999999999997</v>
          </cell>
          <cell r="D169">
            <v>84.71</v>
          </cell>
        </row>
        <row r="170">
          <cell r="B170">
            <v>38407.512294610002</v>
          </cell>
          <cell r="C170">
            <v>34.5</v>
          </cell>
          <cell r="D170">
            <v>84.64</v>
          </cell>
        </row>
        <row r="171">
          <cell r="B171">
            <v>38407.512526079998</v>
          </cell>
          <cell r="C171">
            <v>34.6</v>
          </cell>
          <cell r="D171">
            <v>84.57</v>
          </cell>
        </row>
        <row r="172">
          <cell r="B172">
            <v>38407.512757550001</v>
          </cell>
          <cell r="C172">
            <v>34.6</v>
          </cell>
          <cell r="D172">
            <v>84.51</v>
          </cell>
        </row>
        <row r="173">
          <cell r="B173">
            <v>38407.512989019997</v>
          </cell>
          <cell r="C173">
            <v>34.700000000000003</v>
          </cell>
          <cell r="D173">
            <v>84.44</v>
          </cell>
        </row>
        <row r="174">
          <cell r="B174">
            <v>38407.513220469998</v>
          </cell>
          <cell r="C174">
            <v>34.6</v>
          </cell>
          <cell r="D174">
            <v>84.37</v>
          </cell>
        </row>
        <row r="175">
          <cell r="B175">
            <v>38407.513451940002</v>
          </cell>
          <cell r="C175">
            <v>34.700000000000003</v>
          </cell>
          <cell r="D175">
            <v>84.32</v>
          </cell>
        </row>
        <row r="176">
          <cell r="B176">
            <v>38407.513683409998</v>
          </cell>
          <cell r="C176">
            <v>34.799999999999997</v>
          </cell>
          <cell r="D176">
            <v>84.24</v>
          </cell>
        </row>
        <row r="177">
          <cell r="B177">
            <v>38407.513915000003</v>
          </cell>
          <cell r="C177">
            <v>34.9</v>
          </cell>
          <cell r="D177">
            <v>84.17</v>
          </cell>
        </row>
        <row r="178">
          <cell r="B178">
            <v>38407.514146460002</v>
          </cell>
          <cell r="C178">
            <v>34.799999999999997</v>
          </cell>
          <cell r="D178">
            <v>84.11</v>
          </cell>
        </row>
        <row r="179">
          <cell r="B179">
            <v>38407.514377929998</v>
          </cell>
          <cell r="C179">
            <v>34.700000000000003</v>
          </cell>
          <cell r="D179">
            <v>84.04</v>
          </cell>
        </row>
        <row r="180">
          <cell r="B180">
            <v>38407.514609400001</v>
          </cell>
          <cell r="C180">
            <v>34.700000000000003</v>
          </cell>
          <cell r="D180">
            <v>83.98</v>
          </cell>
        </row>
        <row r="181">
          <cell r="B181">
            <v>38407.514840869997</v>
          </cell>
          <cell r="C181">
            <v>34.6</v>
          </cell>
          <cell r="D181">
            <v>83.91</v>
          </cell>
        </row>
        <row r="182">
          <cell r="B182">
            <v>38407.515072330003</v>
          </cell>
          <cell r="C182">
            <v>34.5</v>
          </cell>
          <cell r="D182">
            <v>83.84</v>
          </cell>
        </row>
        <row r="183">
          <cell r="B183">
            <v>38407.515303799999</v>
          </cell>
          <cell r="C183">
            <v>34.4</v>
          </cell>
          <cell r="D183">
            <v>83.77</v>
          </cell>
        </row>
        <row r="184">
          <cell r="B184">
            <v>38407.516692719997</v>
          </cell>
          <cell r="C184">
            <v>30.6</v>
          </cell>
          <cell r="D184">
            <v>83.37</v>
          </cell>
        </row>
        <row r="185">
          <cell r="B185">
            <v>38407.516924180003</v>
          </cell>
          <cell r="C185">
            <v>30.7</v>
          </cell>
          <cell r="D185">
            <v>83.31</v>
          </cell>
        </row>
        <row r="186">
          <cell r="B186">
            <v>38407.517155649999</v>
          </cell>
          <cell r="C186">
            <v>30.6</v>
          </cell>
          <cell r="D186">
            <v>83.24</v>
          </cell>
        </row>
        <row r="187">
          <cell r="B187">
            <v>38407.517387120002</v>
          </cell>
          <cell r="C187">
            <v>30.9</v>
          </cell>
          <cell r="D187">
            <v>83.18</v>
          </cell>
        </row>
        <row r="188">
          <cell r="B188">
            <v>38407.517618700003</v>
          </cell>
          <cell r="C188">
            <v>31.1</v>
          </cell>
          <cell r="D188">
            <v>83.11</v>
          </cell>
        </row>
        <row r="189">
          <cell r="B189">
            <v>38407.517850169999</v>
          </cell>
          <cell r="C189">
            <v>31.4</v>
          </cell>
          <cell r="D189">
            <v>83.03</v>
          </cell>
        </row>
        <row r="190">
          <cell r="B190">
            <v>38407.518081629998</v>
          </cell>
          <cell r="C190">
            <v>31.4</v>
          </cell>
          <cell r="D190">
            <v>82.97</v>
          </cell>
        </row>
        <row r="191">
          <cell r="B191">
            <v>38407.518313100001</v>
          </cell>
          <cell r="C191">
            <v>31.6</v>
          </cell>
          <cell r="D191">
            <v>82.91</v>
          </cell>
        </row>
        <row r="192">
          <cell r="B192">
            <v>38407.518544569997</v>
          </cell>
          <cell r="C192">
            <v>31.4</v>
          </cell>
          <cell r="D192">
            <v>82.84</v>
          </cell>
        </row>
        <row r="193">
          <cell r="B193">
            <v>38407.51877604</v>
          </cell>
          <cell r="C193">
            <v>31.4</v>
          </cell>
          <cell r="D193">
            <v>82.78</v>
          </cell>
        </row>
        <row r="194">
          <cell r="B194">
            <v>38407.519007499999</v>
          </cell>
          <cell r="C194">
            <v>31.7</v>
          </cell>
          <cell r="D194">
            <v>82.72</v>
          </cell>
        </row>
        <row r="195">
          <cell r="B195">
            <v>38407.519238970002</v>
          </cell>
          <cell r="C195">
            <v>31.8</v>
          </cell>
          <cell r="D195">
            <v>82.65</v>
          </cell>
        </row>
        <row r="196">
          <cell r="B196">
            <v>38407.519470560001</v>
          </cell>
          <cell r="C196">
            <v>31.6</v>
          </cell>
          <cell r="D196">
            <v>82.59</v>
          </cell>
        </row>
        <row r="197">
          <cell r="B197">
            <v>38407.519702029997</v>
          </cell>
          <cell r="C197">
            <v>31.8</v>
          </cell>
          <cell r="D197">
            <v>82.51</v>
          </cell>
        </row>
        <row r="198">
          <cell r="B198">
            <v>38407.519933479998</v>
          </cell>
          <cell r="C198">
            <v>31.9</v>
          </cell>
          <cell r="D198">
            <v>82.44</v>
          </cell>
        </row>
        <row r="199">
          <cell r="B199">
            <v>38407.520164950001</v>
          </cell>
          <cell r="C199">
            <v>32</v>
          </cell>
          <cell r="D199">
            <v>82.38</v>
          </cell>
        </row>
        <row r="200">
          <cell r="B200">
            <v>38407.520396419997</v>
          </cell>
          <cell r="C200">
            <v>32.200000000000003</v>
          </cell>
          <cell r="D200">
            <v>82.3</v>
          </cell>
        </row>
        <row r="201">
          <cell r="B201">
            <v>38407.52062789</v>
          </cell>
          <cell r="C201">
            <v>32.1</v>
          </cell>
          <cell r="D201">
            <v>82.24</v>
          </cell>
        </row>
        <row r="202">
          <cell r="B202">
            <v>38407.520859349999</v>
          </cell>
          <cell r="C202">
            <v>32</v>
          </cell>
          <cell r="D202">
            <v>82.17</v>
          </cell>
        </row>
        <row r="203">
          <cell r="B203">
            <v>38407.521090820002</v>
          </cell>
          <cell r="C203">
            <v>32.200000000000003</v>
          </cell>
          <cell r="D203">
            <v>82.1</v>
          </cell>
        </row>
        <row r="204">
          <cell r="B204">
            <v>38407.521322640001</v>
          </cell>
          <cell r="C204">
            <v>32.299999999999997</v>
          </cell>
          <cell r="D204">
            <v>82.04</v>
          </cell>
        </row>
        <row r="205">
          <cell r="B205">
            <v>38407.521553879997</v>
          </cell>
          <cell r="C205">
            <v>32.5</v>
          </cell>
          <cell r="D205">
            <v>81.98</v>
          </cell>
        </row>
        <row r="206">
          <cell r="B206">
            <v>38407.521785340003</v>
          </cell>
          <cell r="C206">
            <v>32.700000000000003</v>
          </cell>
          <cell r="D206">
            <v>81.91</v>
          </cell>
        </row>
        <row r="207">
          <cell r="B207">
            <v>38407.522016809999</v>
          </cell>
          <cell r="C207">
            <v>32.799999999999997</v>
          </cell>
          <cell r="D207">
            <v>81.83</v>
          </cell>
        </row>
        <row r="208">
          <cell r="B208">
            <v>38407.522248280002</v>
          </cell>
          <cell r="C208">
            <v>33</v>
          </cell>
          <cell r="D208">
            <v>81.77</v>
          </cell>
        </row>
        <row r="209">
          <cell r="B209">
            <v>38407.522479749998</v>
          </cell>
          <cell r="C209">
            <v>33</v>
          </cell>
          <cell r="D209">
            <v>81.709999999999994</v>
          </cell>
        </row>
        <row r="210">
          <cell r="B210">
            <v>38407.522711199999</v>
          </cell>
          <cell r="C210">
            <v>33.1</v>
          </cell>
          <cell r="D210">
            <v>81.64</v>
          </cell>
        </row>
        <row r="211">
          <cell r="B211">
            <v>38407.522942670003</v>
          </cell>
          <cell r="C211">
            <v>33.200000000000003</v>
          </cell>
          <cell r="D211">
            <v>81.569999999999993</v>
          </cell>
        </row>
        <row r="212">
          <cell r="B212">
            <v>38407.523174369999</v>
          </cell>
          <cell r="C212">
            <v>33.299999999999997</v>
          </cell>
          <cell r="D212">
            <v>81.510000000000005</v>
          </cell>
        </row>
        <row r="213">
          <cell r="B213">
            <v>38407.523405729997</v>
          </cell>
          <cell r="C213">
            <v>33.4</v>
          </cell>
          <cell r="D213">
            <v>81.430000000000007</v>
          </cell>
        </row>
        <row r="214">
          <cell r="B214">
            <v>38407.523637190003</v>
          </cell>
          <cell r="C214">
            <v>33.5</v>
          </cell>
          <cell r="D214">
            <v>81.38</v>
          </cell>
        </row>
        <row r="215">
          <cell r="B215">
            <v>38407.523868659999</v>
          </cell>
          <cell r="C215">
            <v>33.5</v>
          </cell>
          <cell r="D215">
            <v>81.319999999999993</v>
          </cell>
        </row>
        <row r="216">
          <cell r="B216">
            <v>38407.524100130002</v>
          </cell>
          <cell r="C216">
            <v>33.5</v>
          </cell>
          <cell r="D216">
            <v>81.239999999999995</v>
          </cell>
        </row>
        <row r="217">
          <cell r="B217">
            <v>38407.524331599998</v>
          </cell>
          <cell r="C217">
            <v>33.5</v>
          </cell>
          <cell r="D217">
            <v>81.180000000000007</v>
          </cell>
        </row>
        <row r="218">
          <cell r="B218">
            <v>38407.524563070001</v>
          </cell>
          <cell r="C218">
            <v>33.700000000000003</v>
          </cell>
          <cell r="D218">
            <v>81.11</v>
          </cell>
        </row>
        <row r="219">
          <cell r="B219">
            <v>38407.52479453</v>
          </cell>
          <cell r="C219">
            <v>33.700000000000003</v>
          </cell>
          <cell r="D219">
            <v>81.05</v>
          </cell>
        </row>
        <row r="220">
          <cell r="B220">
            <v>38407.525026000003</v>
          </cell>
          <cell r="C220">
            <v>33.4</v>
          </cell>
          <cell r="D220">
            <v>80.97</v>
          </cell>
        </row>
        <row r="221">
          <cell r="B221">
            <v>38407.525257579997</v>
          </cell>
          <cell r="C221">
            <v>33.6</v>
          </cell>
          <cell r="D221">
            <v>80.900000000000006</v>
          </cell>
        </row>
        <row r="222">
          <cell r="B222">
            <v>38407.52548905</v>
          </cell>
          <cell r="C222">
            <v>33.6</v>
          </cell>
          <cell r="D222">
            <v>80.849999999999994</v>
          </cell>
        </row>
        <row r="223">
          <cell r="B223">
            <v>38407.525720509999</v>
          </cell>
          <cell r="C223">
            <v>33.799999999999997</v>
          </cell>
          <cell r="D223">
            <v>80.78</v>
          </cell>
        </row>
        <row r="224">
          <cell r="B224">
            <v>38407.525951980002</v>
          </cell>
          <cell r="C224">
            <v>33.700000000000003</v>
          </cell>
          <cell r="D224">
            <v>80.7</v>
          </cell>
        </row>
        <row r="225">
          <cell r="B225">
            <v>38407.526183449998</v>
          </cell>
          <cell r="C225">
            <v>33.9</v>
          </cell>
          <cell r="D225">
            <v>80.64</v>
          </cell>
        </row>
        <row r="226">
          <cell r="B226">
            <v>38407.526414920001</v>
          </cell>
          <cell r="C226">
            <v>33.9</v>
          </cell>
          <cell r="D226">
            <v>80.569999999999993</v>
          </cell>
        </row>
        <row r="227">
          <cell r="B227">
            <v>38407.52664638</v>
          </cell>
          <cell r="C227">
            <v>33.9</v>
          </cell>
          <cell r="D227">
            <v>80.510000000000005</v>
          </cell>
        </row>
        <row r="228">
          <cell r="B228">
            <v>38407.526877960001</v>
          </cell>
          <cell r="C228">
            <v>34</v>
          </cell>
          <cell r="D228">
            <v>80.44</v>
          </cell>
        </row>
        <row r="229">
          <cell r="B229">
            <v>38407.527109429997</v>
          </cell>
          <cell r="C229">
            <v>34.1</v>
          </cell>
          <cell r="D229">
            <v>80.38</v>
          </cell>
        </row>
        <row r="230">
          <cell r="B230">
            <v>38407.5273409</v>
          </cell>
          <cell r="C230">
            <v>34</v>
          </cell>
          <cell r="D230">
            <v>80.3</v>
          </cell>
        </row>
        <row r="231">
          <cell r="B231">
            <v>38407.527572359999</v>
          </cell>
          <cell r="C231">
            <v>33.9</v>
          </cell>
          <cell r="D231">
            <v>80.239999999999995</v>
          </cell>
        </row>
        <row r="232">
          <cell r="B232">
            <v>38407.527803830002</v>
          </cell>
          <cell r="C232">
            <v>34.1</v>
          </cell>
          <cell r="D232">
            <v>80.17</v>
          </cell>
        </row>
        <row r="233">
          <cell r="B233">
            <v>38407.528035299998</v>
          </cell>
          <cell r="C233">
            <v>34.200000000000003</v>
          </cell>
          <cell r="D233">
            <v>80.11</v>
          </cell>
        </row>
        <row r="234">
          <cell r="B234">
            <v>38407.528266770001</v>
          </cell>
          <cell r="C234">
            <v>34.200000000000003</v>
          </cell>
          <cell r="D234">
            <v>80.040000000000006</v>
          </cell>
        </row>
        <row r="235">
          <cell r="B235">
            <v>38407.52849823</v>
          </cell>
          <cell r="C235">
            <v>34.200000000000003</v>
          </cell>
          <cell r="D235">
            <v>79.98</v>
          </cell>
        </row>
        <row r="236">
          <cell r="B236">
            <v>38407.528729810001</v>
          </cell>
          <cell r="C236">
            <v>34.200000000000003</v>
          </cell>
          <cell r="D236">
            <v>79.900000000000006</v>
          </cell>
        </row>
        <row r="237">
          <cell r="B237">
            <v>38407.528961279997</v>
          </cell>
          <cell r="C237">
            <v>34.1</v>
          </cell>
          <cell r="D237">
            <v>79.849999999999994</v>
          </cell>
        </row>
        <row r="238">
          <cell r="B238">
            <v>38407.52919275</v>
          </cell>
          <cell r="C238">
            <v>34.200000000000003</v>
          </cell>
          <cell r="D238">
            <v>79.78</v>
          </cell>
        </row>
        <row r="239">
          <cell r="B239">
            <v>38407.529424209999</v>
          </cell>
          <cell r="C239">
            <v>34.200000000000003</v>
          </cell>
          <cell r="D239">
            <v>79.69</v>
          </cell>
        </row>
        <row r="240">
          <cell r="B240">
            <v>38407.529655680002</v>
          </cell>
          <cell r="C240">
            <v>34.200000000000003</v>
          </cell>
          <cell r="D240">
            <v>79.64</v>
          </cell>
        </row>
        <row r="241">
          <cell r="B241">
            <v>38407.529887149998</v>
          </cell>
          <cell r="C241">
            <v>34.299999999999997</v>
          </cell>
          <cell r="D241">
            <v>79.569999999999993</v>
          </cell>
        </row>
        <row r="242">
          <cell r="B242">
            <v>38407.530118620001</v>
          </cell>
          <cell r="C242">
            <v>34.299999999999997</v>
          </cell>
          <cell r="D242">
            <v>79.5</v>
          </cell>
        </row>
        <row r="243">
          <cell r="B243">
            <v>38407.53035008</v>
          </cell>
          <cell r="C243">
            <v>34.299999999999997</v>
          </cell>
          <cell r="D243">
            <v>79.430000000000007</v>
          </cell>
        </row>
        <row r="244">
          <cell r="B244">
            <v>38407.530581550003</v>
          </cell>
          <cell r="C244">
            <v>34.4</v>
          </cell>
          <cell r="D244">
            <v>79.36</v>
          </cell>
        </row>
        <row r="245">
          <cell r="B245">
            <v>38407.530813140002</v>
          </cell>
          <cell r="C245">
            <v>34.200000000000003</v>
          </cell>
          <cell r="D245">
            <v>79.31</v>
          </cell>
        </row>
        <row r="246">
          <cell r="B246">
            <v>38407.531044609997</v>
          </cell>
          <cell r="C246">
            <v>34.299999999999997</v>
          </cell>
          <cell r="D246">
            <v>79.23</v>
          </cell>
        </row>
        <row r="247">
          <cell r="B247">
            <v>38407.531276080001</v>
          </cell>
          <cell r="C247">
            <v>34.1</v>
          </cell>
          <cell r="D247">
            <v>79.17</v>
          </cell>
        </row>
        <row r="248">
          <cell r="B248">
            <v>38407.531507530002</v>
          </cell>
          <cell r="C248">
            <v>34.1</v>
          </cell>
          <cell r="D248">
            <v>79.099999999999994</v>
          </cell>
        </row>
        <row r="249">
          <cell r="B249">
            <v>38407.531738999998</v>
          </cell>
          <cell r="C249">
            <v>34.299999999999997</v>
          </cell>
          <cell r="D249">
            <v>79.05</v>
          </cell>
        </row>
        <row r="250">
          <cell r="B250">
            <v>38407.531970470001</v>
          </cell>
          <cell r="C250">
            <v>34.200000000000003</v>
          </cell>
          <cell r="D250">
            <v>78.97</v>
          </cell>
        </row>
        <row r="251">
          <cell r="B251">
            <v>38407.532201939997</v>
          </cell>
          <cell r="C251">
            <v>34.4</v>
          </cell>
          <cell r="D251">
            <v>78.900000000000006</v>
          </cell>
        </row>
        <row r="252">
          <cell r="B252">
            <v>38407.532433400003</v>
          </cell>
          <cell r="C252">
            <v>34.299999999999997</v>
          </cell>
          <cell r="D252">
            <v>78.84</v>
          </cell>
        </row>
        <row r="253">
          <cell r="B253">
            <v>38407.532664990002</v>
          </cell>
          <cell r="C253">
            <v>34.299999999999997</v>
          </cell>
          <cell r="D253">
            <v>78.78</v>
          </cell>
        </row>
        <row r="254">
          <cell r="B254">
            <v>38407.532896459998</v>
          </cell>
          <cell r="C254">
            <v>34.200000000000003</v>
          </cell>
          <cell r="D254">
            <v>78.709999999999994</v>
          </cell>
        </row>
        <row r="255">
          <cell r="B255">
            <v>38407.533127930001</v>
          </cell>
          <cell r="C255">
            <v>34.200000000000003</v>
          </cell>
          <cell r="D255">
            <v>78.650000000000006</v>
          </cell>
        </row>
        <row r="256">
          <cell r="B256">
            <v>38407.53335939</v>
          </cell>
          <cell r="C256">
            <v>34.200000000000003</v>
          </cell>
          <cell r="D256">
            <v>78.569999999999993</v>
          </cell>
        </row>
        <row r="257">
          <cell r="B257">
            <v>38407.533590860003</v>
          </cell>
          <cell r="C257">
            <v>34.299999999999997</v>
          </cell>
          <cell r="D257">
            <v>78.510000000000005</v>
          </cell>
        </row>
        <row r="258">
          <cell r="B258">
            <v>38407.533822329999</v>
          </cell>
          <cell r="C258">
            <v>34.200000000000003</v>
          </cell>
          <cell r="D258">
            <v>78.45</v>
          </cell>
        </row>
        <row r="259">
          <cell r="B259">
            <v>38407.534053800002</v>
          </cell>
          <cell r="C259">
            <v>34.200000000000003</v>
          </cell>
          <cell r="D259">
            <v>78.37</v>
          </cell>
        </row>
        <row r="260">
          <cell r="B260">
            <v>38407.534285369999</v>
          </cell>
          <cell r="C260">
            <v>34.200000000000003</v>
          </cell>
          <cell r="D260">
            <v>78.3</v>
          </cell>
        </row>
        <row r="261">
          <cell r="B261">
            <v>38407.534516840002</v>
          </cell>
          <cell r="C261">
            <v>34</v>
          </cell>
          <cell r="D261">
            <v>78.23</v>
          </cell>
        </row>
        <row r="262">
          <cell r="B262">
            <v>38407.534748309998</v>
          </cell>
          <cell r="C262">
            <v>34.299999999999997</v>
          </cell>
          <cell r="D262">
            <v>78.17</v>
          </cell>
        </row>
        <row r="263">
          <cell r="B263">
            <v>38407.534979780001</v>
          </cell>
          <cell r="C263">
            <v>34.6</v>
          </cell>
          <cell r="D263">
            <v>78.11</v>
          </cell>
        </row>
        <row r="264">
          <cell r="B264">
            <v>38407.53521124</v>
          </cell>
          <cell r="C264">
            <v>34.6</v>
          </cell>
          <cell r="D264">
            <v>78.040000000000006</v>
          </cell>
        </row>
        <row r="265">
          <cell r="B265">
            <v>38407.535442710003</v>
          </cell>
          <cell r="C265">
            <v>34.799999999999997</v>
          </cell>
          <cell r="D265">
            <v>77.959999999999994</v>
          </cell>
        </row>
        <row r="266">
          <cell r="B266">
            <v>38407.535674179999</v>
          </cell>
          <cell r="C266">
            <v>34.700000000000003</v>
          </cell>
          <cell r="D266">
            <v>77.91</v>
          </cell>
        </row>
        <row r="267">
          <cell r="B267">
            <v>38407.535905880002</v>
          </cell>
          <cell r="C267">
            <v>34.799999999999997</v>
          </cell>
          <cell r="D267">
            <v>77.84</v>
          </cell>
        </row>
        <row r="268">
          <cell r="B268">
            <v>38407.536137110001</v>
          </cell>
          <cell r="C268">
            <v>34.799999999999997</v>
          </cell>
          <cell r="D268">
            <v>77.77</v>
          </cell>
        </row>
        <row r="269">
          <cell r="B269">
            <v>38407.536368690002</v>
          </cell>
          <cell r="C269">
            <v>34.700000000000003</v>
          </cell>
          <cell r="D269">
            <v>77.709999999999994</v>
          </cell>
        </row>
        <row r="270">
          <cell r="B270">
            <v>38407.536600159998</v>
          </cell>
          <cell r="C270">
            <v>34.799999999999997</v>
          </cell>
          <cell r="D270">
            <v>77.63</v>
          </cell>
        </row>
        <row r="271">
          <cell r="B271">
            <v>38407.536831630001</v>
          </cell>
          <cell r="C271">
            <v>34.700000000000003</v>
          </cell>
          <cell r="D271">
            <v>77.569999999999993</v>
          </cell>
        </row>
        <row r="272">
          <cell r="B272">
            <v>38407.53706309</v>
          </cell>
          <cell r="C272">
            <v>34.700000000000003</v>
          </cell>
          <cell r="D272">
            <v>77.5</v>
          </cell>
        </row>
        <row r="273">
          <cell r="B273">
            <v>38407.537294560003</v>
          </cell>
          <cell r="C273">
            <v>34.6</v>
          </cell>
          <cell r="D273">
            <v>77.44</v>
          </cell>
        </row>
        <row r="274">
          <cell r="B274">
            <v>38407.537526029999</v>
          </cell>
          <cell r="C274">
            <v>34.6</v>
          </cell>
          <cell r="D274">
            <v>77.37</v>
          </cell>
        </row>
        <row r="275">
          <cell r="B275">
            <v>38407.537757500002</v>
          </cell>
          <cell r="C275">
            <v>34.700000000000003</v>
          </cell>
          <cell r="D275">
            <v>77.3</v>
          </cell>
        </row>
        <row r="276">
          <cell r="B276">
            <v>38407.537988969998</v>
          </cell>
          <cell r="C276">
            <v>34.4</v>
          </cell>
          <cell r="D276">
            <v>77.23</v>
          </cell>
        </row>
        <row r="277">
          <cell r="B277">
            <v>38407.538220540002</v>
          </cell>
          <cell r="C277">
            <v>34.6</v>
          </cell>
          <cell r="D277">
            <v>77.17</v>
          </cell>
        </row>
        <row r="278">
          <cell r="B278">
            <v>38407.538452009998</v>
          </cell>
          <cell r="C278">
            <v>34.9</v>
          </cell>
          <cell r="D278">
            <v>77.11</v>
          </cell>
        </row>
        <row r="279">
          <cell r="B279">
            <v>38407.538683480001</v>
          </cell>
          <cell r="C279">
            <v>34.799999999999997</v>
          </cell>
          <cell r="D279">
            <v>77.040000000000006</v>
          </cell>
        </row>
        <row r="280">
          <cell r="B280">
            <v>38407.538914949997</v>
          </cell>
          <cell r="C280">
            <v>34.700000000000003</v>
          </cell>
          <cell r="D280">
            <v>76.97</v>
          </cell>
        </row>
        <row r="281">
          <cell r="B281">
            <v>38407.539146410003</v>
          </cell>
          <cell r="C281">
            <v>34.6</v>
          </cell>
          <cell r="D281">
            <v>76.900000000000006</v>
          </cell>
        </row>
        <row r="282">
          <cell r="B282">
            <v>38407.539377879999</v>
          </cell>
          <cell r="C282">
            <v>34.700000000000003</v>
          </cell>
          <cell r="D282">
            <v>76.84</v>
          </cell>
        </row>
        <row r="283">
          <cell r="B283">
            <v>38407.539609350002</v>
          </cell>
          <cell r="C283">
            <v>34.6</v>
          </cell>
          <cell r="D283">
            <v>76.78</v>
          </cell>
        </row>
        <row r="284">
          <cell r="B284">
            <v>38407.53984094</v>
          </cell>
          <cell r="C284">
            <v>34.799999999999997</v>
          </cell>
          <cell r="D284">
            <v>76.7</v>
          </cell>
        </row>
        <row r="285">
          <cell r="B285">
            <v>38407.540072399999</v>
          </cell>
          <cell r="C285">
            <v>34.799999999999997</v>
          </cell>
          <cell r="D285">
            <v>76.64</v>
          </cell>
        </row>
        <row r="286">
          <cell r="B286">
            <v>38407.540303870002</v>
          </cell>
          <cell r="C286">
            <v>34.799999999999997</v>
          </cell>
          <cell r="D286">
            <v>76.569999999999993</v>
          </cell>
        </row>
        <row r="287">
          <cell r="B287">
            <v>38407.540535339998</v>
          </cell>
          <cell r="C287">
            <v>34.6</v>
          </cell>
          <cell r="D287">
            <v>76.510000000000005</v>
          </cell>
        </row>
        <row r="288">
          <cell r="B288">
            <v>38407.540766810002</v>
          </cell>
          <cell r="C288">
            <v>34.799999999999997</v>
          </cell>
          <cell r="D288">
            <v>76.44</v>
          </cell>
        </row>
        <row r="289">
          <cell r="B289">
            <v>38407.540998260003</v>
          </cell>
          <cell r="C289">
            <v>34.9</v>
          </cell>
          <cell r="D289">
            <v>76.38</v>
          </cell>
        </row>
        <row r="290">
          <cell r="B290">
            <v>38407.541229729999</v>
          </cell>
          <cell r="C290">
            <v>34.799999999999997</v>
          </cell>
          <cell r="D290">
            <v>76.31</v>
          </cell>
        </row>
        <row r="291">
          <cell r="B291">
            <v>38407.541461200002</v>
          </cell>
          <cell r="C291">
            <v>35</v>
          </cell>
          <cell r="D291">
            <v>76.23</v>
          </cell>
        </row>
        <row r="292">
          <cell r="B292">
            <v>38407.541692669998</v>
          </cell>
          <cell r="C292">
            <v>34.799999999999997</v>
          </cell>
          <cell r="D292">
            <v>76.17</v>
          </cell>
        </row>
        <row r="293">
          <cell r="B293">
            <v>38407.541924249999</v>
          </cell>
          <cell r="C293">
            <v>35</v>
          </cell>
          <cell r="D293">
            <v>76.099999999999994</v>
          </cell>
        </row>
        <row r="294">
          <cell r="B294">
            <v>38407.542155720002</v>
          </cell>
          <cell r="C294">
            <v>34.9</v>
          </cell>
          <cell r="D294">
            <v>76.040000000000006</v>
          </cell>
        </row>
        <row r="295">
          <cell r="B295">
            <v>38407.542387189998</v>
          </cell>
          <cell r="C295">
            <v>34.9</v>
          </cell>
          <cell r="D295">
            <v>75.98</v>
          </cell>
        </row>
        <row r="296">
          <cell r="B296">
            <v>38407.542618660002</v>
          </cell>
          <cell r="C296">
            <v>34.9</v>
          </cell>
          <cell r="D296">
            <v>75.91</v>
          </cell>
        </row>
        <row r="297">
          <cell r="B297">
            <v>38407.54285012</v>
          </cell>
          <cell r="C297">
            <v>34.9</v>
          </cell>
          <cell r="D297">
            <v>75.84</v>
          </cell>
        </row>
        <row r="298">
          <cell r="B298">
            <v>38407.543081590004</v>
          </cell>
          <cell r="C298">
            <v>34.799999999999997</v>
          </cell>
          <cell r="D298">
            <v>75.78</v>
          </cell>
        </row>
        <row r="299">
          <cell r="B299">
            <v>38407.543313059999</v>
          </cell>
          <cell r="C299">
            <v>34.799999999999997</v>
          </cell>
          <cell r="D299">
            <v>75.709999999999994</v>
          </cell>
        </row>
        <row r="300">
          <cell r="B300">
            <v>38407.543544530003</v>
          </cell>
          <cell r="C300">
            <v>34.700000000000003</v>
          </cell>
          <cell r="D300">
            <v>75.64</v>
          </cell>
        </row>
        <row r="301">
          <cell r="B301">
            <v>38407.543776229999</v>
          </cell>
          <cell r="C301">
            <v>34.700000000000003</v>
          </cell>
          <cell r="D301">
            <v>75.569999999999993</v>
          </cell>
        </row>
        <row r="302">
          <cell r="B302">
            <v>38407.544007570003</v>
          </cell>
          <cell r="C302">
            <v>34.9</v>
          </cell>
          <cell r="D302">
            <v>75.510000000000005</v>
          </cell>
        </row>
        <row r="303">
          <cell r="B303">
            <v>38407.544239039999</v>
          </cell>
          <cell r="C303">
            <v>35</v>
          </cell>
          <cell r="D303">
            <v>75.44</v>
          </cell>
        </row>
        <row r="304">
          <cell r="B304">
            <v>38407.544470510002</v>
          </cell>
          <cell r="C304">
            <v>35</v>
          </cell>
          <cell r="D304">
            <v>75.37</v>
          </cell>
        </row>
        <row r="305">
          <cell r="B305">
            <v>38407.544701979998</v>
          </cell>
          <cell r="C305">
            <v>35</v>
          </cell>
          <cell r="D305">
            <v>75.3</v>
          </cell>
        </row>
        <row r="306">
          <cell r="B306">
            <v>38407.544933439996</v>
          </cell>
          <cell r="C306">
            <v>35</v>
          </cell>
          <cell r="D306">
            <v>75.239999999999995</v>
          </cell>
        </row>
        <row r="307">
          <cell r="B307">
            <v>38407.54516491</v>
          </cell>
          <cell r="C307">
            <v>35.299999999999997</v>
          </cell>
          <cell r="D307">
            <v>75.180000000000007</v>
          </cell>
        </row>
        <row r="308">
          <cell r="B308">
            <v>38407.545396380003</v>
          </cell>
          <cell r="C308">
            <v>35.299999999999997</v>
          </cell>
          <cell r="D308">
            <v>75.099999999999994</v>
          </cell>
        </row>
        <row r="309">
          <cell r="B309">
            <v>38407.545627959997</v>
          </cell>
          <cell r="C309">
            <v>35.299999999999997</v>
          </cell>
          <cell r="D309">
            <v>75.040000000000006</v>
          </cell>
        </row>
        <row r="310">
          <cell r="B310">
            <v>38407.545859420003</v>
          </cell>
          <cell r="C310">
            <v>35.200000000000003</v>
          </cell>
          <cell r="D310">
            <v>74.97</v>
          </cell>
        </row>
        <row r="311">
          <cell r="B311">
            <v>38407.546090889999</v>
          </cell>
          <cell r="C311">
            <v>35.299999999999997</v>
          </cell>
          <cell r="D311">
            <v>74.91</v>
          </cell>
        </row>
        <row r="312">
          <cell r="B312">
            <v>38407.546322360002</v>
          </cell>
          <cell r="C312">
            <v>35.299999999999997</v>
          </cell>
          <cell r="D312">
            <v>74.849999999999994</v>
          </cell>
        </row>
        <row r="313">
          <cell r="B313">
            <v>38407.546553829998</v>
          </cell>
          <cell r="C313">
            <v>35.4</v>
          </cell>
          <cell r="D313">
            <v>74.77</v>
          </cell>
        </row>
        <row r="314">
          <cell r="B314">
            <v>38407.546785289996</v>
          </cell>
          <cell r="C314">
            <v>35.299999999999997</v>
          </cell>
          <cell r="D314">
            <v>74.709999999999994</v>
          </cell>
        </row>
        <row r="315">
          <cell r="B315">
            <v>38407.54701676</v>
          </cell>
          <cell r="C315">
            <v>35.200000000000003</v>
          </cell>
          <cell r="D315">
            <v>74.64</v>
          </cell>
        </row>
        <row r="316">
          <cell r="B316">
            <v>38407.547248230003</v>
          </cell>
          <cell r="C316">
            <v>35.299999999999997</v>
          </cell>
          <cell r="D316">
            <v>74.569999999999993</v>
          </cell>
        </row>
        <row r="317">
          <cell r="B317">
            <v>38407.547479809997</v>
          </cell>
          <cell r="C317">
            <v>35.5</v>
          </cell>
          <cell r="D317">
            <v>74.510000000000005</v>
          </cell>
        </row>
        <row r="318">
          <cell r="B318">
            <v>38407.547711270003</v>
          </cell>
          <cell r="C318">
            <v>35.5</v>
          </cell>
          <cell r="D318">
            <v>74.44</v>
          </cell>
        </row>
        <row r="319">
          <cell r="B319">
            <v>38407.547942739999</v>
          </cell>
          <cell r="C319">
            <v>35.5</v>
          </cell>
          <cell r="D319">
            <v>74.38</v>
          </cell>
        </row>
        <row r="320">
          <cell r="B320">
            <v>38407.548174210002</v>
          </cell>
          <cell r="C320">
            <v>35.299999999999997</v>
          </cell>
          <cell r="D320">
            <v>74.31</v>
          </cell>
        </row>
        <row r="321">
          <cell r="B321">
            <v>38407.548405679998</v>
          </cell>
          <cell r="C321">
            <v>35.5</v>
          </cell>
          <cell r="D321">
            <v>74.239999999999995</v>
          </cell>
        </row>
        <row r="322">
          <cell r="B322">
            <v>38407.548637139997</v>
          </cell>
          <cell r="C322">
            <v>35.1</v>
          </cell>
          <cell r="D322">
            <v>74.17</v>
          </cell>
        </row>
        <row r="323">
          <cell r="B323">
            <v>38407.54886861</v>
          </cell>
          <cell r="C323">
            <v>35.299999999999997</v>
          </cell>
          <cell r="D323">
            <v>74.11</v>
          </cell>
        </row>
        <row r="324">
          <cell r="B324">
            <v>38407.549100080003</v>
          </cell>
          <cell r="C324">
            <v>35.299999999999997</v>
          </cell>
          <cell r="D324">
            <v>74.03</v>
          </cell>
        </row>
        <row r="325">
          <cell r="B325">
            <v>38407.549331670001</v>
          </cell>
          <cell r="C325">
            <v>35.299999999999997</v>
          </cell>
          <cell r="D325">
            <v>73.97</v>
          </cell>
        </row>
        <row r="326">
          <cell r="B326">
            <v>38407.54956313</v>
          </cell>
          <cell r="C326">
            <v>35.5</v>
          </cell>
          <cell r="D326">
            <v>73.900000000000006</v>
          </cell>
        </row>
        <row r="327">
          <cell r="B327">
            <v>38407.549794589999</v>
          </cell>
          <cell r="C327">
            <v>35.5</v>
          </cell>
          <cell r="D327">
            <v>73.84</v>
          </cell>
        </row>
        <row r="328">
          <cell r="B328">
            <v>38407.550026060002</v>
          </cell>
          <cell r="C328">
            <v>35.700000000000003</v>
          </cell>
          <cell r="D328">
            <v>73.77</v>
          </cell>
        </row>
        <row r="329">
          <cell r="B329">
            <v>38407.550257529998</v>
          </cell>
          <cell r="C329">
            <v>35.700000000000003</v>
          </cell>
          <cell r="D329">
            <v>73.709999999999994</v>
          </cell>
        </row>
        <row r="330">
          <cell r="B330">
            <v>38407.550488989997</v>
          </cell>
          <cell r="C330">
            <v>35.700000000000003</v>
          </cell>
          <cell r="D330">
            <v>73.64</v>
          </cell>
        </row>
        <row r="331">
          <cell r="B331">
            <v>38407.55072046</v>
          </cell>
          <cell r="C331">
            <v>35.9</v>
          </cell>
          <cell r="D331">
            <v>73.569999999999993</v>
          </cell>
        </row>
        <row r="332">
          <cell r="B332">
            <v>38407.550951930003</v>
          </cell>
          <cell r="C332">
            <v>35.799999999999997</v>
          </cell>
          <cell r="D332">
            <v>73.5</v>
          </cell>
        </row>
        <row r="333">
          <cell r="B333">
            <v>38407.551183520001</v>
          </cell>
          <cell r="C333">
            <v>35.799999999999997</v>
          </cell>
          <cell r="D333">
            <v>73.430000000000007</v>
          </cell>
        </row>
        <row r="334">
          <cell r="B334">
            <v>38407.551414989997</v>
          </cell>
          <cell r="C334">
            <v>36</v>
          </cell>
          <cell r="D334">
            <v>73.37</v>
          </cell>
        </row>
        <row r="335">
          <cell r="B335">
            <v>38407.551646450003</v>
          </cell>
          <cell r="C335">
            <v>36</v>
          </cell>
          <cell r="D335">
            <v>73.31</v>
          </cell>
        </row>
        <row r="336">
          <cell r="B336">
            <v>38407.551877919999</v>
          </cell>
          <cell r="C336">
            <v>36</v>
          </cell>
          <cell r="D336">
            <v>73.25</v>
          </cell>
        </row>
        <row r="337">
          <cell r="B337">
            <v>38407.552109390002</v>
          </cell>
          <cell r="C337">
            <v>36.1</v>
          </cell>
          <cell r="D337">
            <v>73.17</v>
          </cell>
        </row>
        <row r="338">
          <cell r="B338">
            <v>38407.552340859998</v>
          </cell>
          <cell r="C338">
            <v>36.1</v>
          </cell>
          <cell r="D338">
            <v>73.11</v>
          </cell>
        </row>
        <row r="339">
          <cell r="B339">
            <v>38407.55257231</v>
          </cell>
          <cell r="C339">
            <v>36.200000000000003</v>
          </cell>
          <cell r="D339">
            <v>73.040000000000006</v>
          </cell>
        </row>
        <row r="340">
          <cell r="B340">
            <v>38407.552803780003</v>
          </cell>
          <cell r="C340">
            <v>36.200000000000003</v>
          </cell>
          <cell r="D340">
            <v>72.97</v>
          </cell>
        </row>
        <row r="341">
          <cell r="B341">
            <v>38407.553035370001</v>
          </cell>
          <cell r="C341">
            <v>36.1</v>
          </cell>
          <cell r="D341">
            <v>72.91</v>
          </cell>
        </row>
        <row r="342">
          <cell r="B342">
            <v>38407.553266839997</v>
          </cell>
          <cell r="C342">
            <v>36.1</v>
          </cell>
          <cell r="D342">
            <v>72.84</v>
          </cell>
        </row>
        <row r="343">
          <cell r="B343">
            <v>38407.553498300003</v>
          </cell>
          <cell r="C343">
            <v>36.200000000000003</v>
          </cell>
          <cell r="D343">
            <v>72.78</v>
          </cell>
        </row>
        <row r="344">
          <cell r="B344">
            <v>38407.553729769999</v>
          </cell>
          <cell r="C344">
            <v>36.200000000000003</v>
          </cell>
          <cell r="D344">
            <v>72.709999999999994</v>
          </cell>
        </row>
        <row r="345">
          <cell r="B345">
            <v>38407.553961240003</v>
          </cell>
          <cell r="C345">
            <v>36.299999999999997</v>
          </cell>
          <cell r="D345">
            <v>72.63</v>
          </cell>
        </row>
        <row r="346">
          <cell r="B346">
            <v>38407.554192709998</v>
          </cell>
          <cell r="C346">
            <v>36.4</v>
          </cell>
          <cell r="D346">
            <v>72.56</v>
          </cell>
        </row>
        <row r="347">
          <cell r="B347">
            <v>38407.554424169997</v>
          </cell>
          <cell r="C347">
            <v>36.6</v>
          </cell>
          <cell r="D347">
            <v>72.5</v>
          </cell>
        </row>
        <row r="348">
          <cell r="B348">
            <v>38407.55465564</v>
          </cell>
          <cell r="C348">
            <v>36.700000000000003</v>
          </cell>
          <cell r="D348">
            <v>72.44</v>
          </cell>
        </row>
        <row r="349">
          <cell r="B349">
            <v>38407.554887220002</v>
          </cell>
          <cell r="C349">
            <v>36.700000000000003</v>
          </cell>
          <cell r="D349">
            <v>72.37</v>
          </cell>
        </row>
        <row r="350">
          <cell r="B350">
            <v>38407.556276019997</v>
          </cell>
          <cell r="C350">
            <v>34.799999999999997</v>
          </cell>
          <cell r="D350">
            <v>71.97</v>
          </cell>
        </row>
        <row r="351">
          <cell r="B351">
            <v>38407.556507490001</v>
          </cell>
          <cell r="C351">
            <v>35</v>
          </cell>
          <cell r="D351">
            <v>71.91</v>
          </cell>
        </row>
        <row r="352">
          <cell r="B352">
            <v>38407.556738959996</v>
          </cell>
          <cell r="C352">
            <v>35.200000000000003</v>
          </cell>
          <cell r="D352">
            <v>71.84</v>
          </cell>
        </row>
        <row r="353">
          <cell r="B353">
            <v>38407.556970539998</v>
          </cell>
          <cell r="C353">
            <v>35.299999999999997</v>
          </cell>
          <cell r="D353">
            <v>71.78</v>
          </cell>
        </row>
        <row r="354">
          <cell r="B354">
            <v>38407.557202000004</v>
          </cell>
          <cell r="C354">
            <v>35.5</v>
          </cell>
          <cell r="D354">
            <v>71.7</v>
          </cell>
        </row>
        <row r="355">
          <cell r="B355">
            <v>38407.55743347</v>
          </cell>
          <cell r="C355">
            <v>35.6</v>
          </cell>
          <cell r="D355">
            <v>71.64</v>
          </cell>
        </row>
        <row r="356">
          <cell r="B356">
            <v>38407.557665170003</v>
          </cell>
          <cell r="C356">
            <v>35.700000000000003</v>
          </cell>
          <cell r="D356">
            <v>71.569999999999993</v>
          </cell>
        </row>
        <row r="357">
          <cell r="B357">
            <v>38407.557896409999</v>
          </cell>
          <cell r="C357">
            <v>35.700000000000003</v>
          </cell>
          <cell r="D357">
            <v>71.5</v>
          </cell>
        </row>
        <row r="358">
          <cell r="B358">
            <v>38407.558127880002</v>
          </cell>
          <cell r="C358">
            <v>35.799999999999997</v>
          </cell>
          <cell r="D358">
            <v>71.44</v>
          </cell>
        </row>
        <row r="359">
          <cell r="B359">
            <v>38407.558359340001</v>
          </cell>
          <cell r="C359">
            <v>35.700000000000003</v>
          </cell>
          <cell r="D359">
            <v>71.38</v>
          </cell>
        </row>
        <row r="360">
          <cell r="B360">
            <v>38407.558590929999</v>
          </cell>
          <cell r="C360">
            <v>35.799999999999997</v>
          </cell>
          <cell r="D360">
            <v>71.31</v>
          </cell>
        </row>
        <row r="361">
          <cell r="B361">
            <v>38407.558822400002</v>
          </cell>
          <cell r="C361">
            <v>35.700000000000003</v>
          </cell>
          <cell r="D361">
            <v>71.239999999999995</v>
          </cell>
        </row>
        <row r="362">
          <cell r="B362">
            <v>38407.559053869998</v>
          </cell>
          <cell r="C362">
            <v>35.799999999999997</v>
          </cell>
          <cell r="D362">
            <v>71.180000000000007</v>
          </cell>
        </row>
        <row r="363">
          <cell r="B363">
            <v>38407.55928532</v>
          </cell>
          <cell r="C363">
            <v>35.799999999999997</v>
          </cell>
          <cell r="D363">
            <v>71.11</v>
          </cell>
        </row>
        <row r="364">
          <cell r="B364">
            <v>38407.559516790003</v>
          </cell>
          <cell r="C364">
            <v>35.700000000000003</v>
          </cell>
          <cell r="D364">
            <v>71.040000000000006</v>
          </cell>
        </row>
        <row r="365">
          <cell r="B365">
            <v>38407.559748259999</v>
          </cell>
          <cell r="C365">
            <v>35.9</v>
          </cell>
          <cell r="D365">
            <v>70.97</v>
          </cell>
        </row>
        <row r="366">
          <cell r="B366">
            <v>38407.559979730002</v>
          </cell>
          <cell r="C366">
            <v>35.9</v>
          </cell>
          <cell r="D366">
            <v>70.900000000000006</v>
          </cell>
        </row>
        <row r="367">
          <cell r="B367">
            <v>38407.560211190001</v>
          </cell>
          <cell r="C367">
            <v>35.700000000000003</v>
          </cell>
          <cell r="D367">
            <v>70.849999999999994</v>
          </cell>
        </row>
        <row r="368">
          <cell r="B368">
            <v>38407.560442779999</v>
          </cell>
          <cell r="C368">
            <v>35.799999999999997</v>
          </cell>
          <cell r="D368">
            <v>70.77</v>
          </cell>
        </row>
        <row r="369">
          <cell r="B369">
            <v>38407.560674250002</v>
          </cell>
          <cell r="C369">
            <v>35.9</v>
          </cell>
          <cell r="D369">
            <v>70.7</v>
          </cell>
        </row>
        <row r="370">
          <cell r="B370">
            <v>38407.560905719998</v>
          </cell>
          <cell r="C370">
            <v>35.700000000000003</v>
          </cell>
          <cell r="D370">
            <v>70.64</v>
          </cell>
        </row>
        <row r="371">
          <cell r="B371">
            <v>38407.561137179997</v>
          </cell>
          <cell r="C371">
            <v>35.9</v>
          </cell>
          <cell r="D371">
            <v>70.569999999999993</v>
          </cell>
        </row>
        <row r="372">
          <cell r="B372">
            <v>38407.56136865</v>
          </cell>
          <cell r="C372">
            <v>35.9</v>
          </cell>
          <cell r="D372">
            <v>70.510000000000005</v>
          </cell>
        </row>
        <row r="373">
          <cell r="B373">
            <v>38407.561600120003</v>
          </cell>
          <cell r="C373">
            <v>36</v>
          </cell>
          <cell r="D373">
            <v>70.44</v>
          </cell>
        </row>
        <row r="374">
          <cell r="B374">
            <v>38407.561831589999</v>
          </cell>
          <cell r="C374">
            <v>36</v>
          </cell>
          <cell r="D374">
            <v>70.37</v>
          </cell>
        </row>
        <row r="375">
          <cell r="B375">
            <v>38407.562063040001</v>
          </cell>
          <cell r="C375">
            <v>35.9</v>
          </cell>
          <cell r="D375">
            <v>70.31</v>
          </cell>
        </row>
        <row r="376">
          <cell r="B376">
            <v>38407.562294980002</v>
          </cell>
          <cell r="C376">
            <v>36</v>
          </cell>
          <cell r="D376">
            <v>70.239999999999995</v>
          </cell>
        </row>
        <row r="377">
          <cell r="B377">
            <v>38407.562526100002</v>
          </cell>
          <cell r="C377">
            <v>35.9</v>
          </cell>
          <cell r="D377">
            <v>70.17</v>
          </cell>
        </row>
        <row r="378">
          <cell r="B378">
            <v>38407.562757569998</v>
          </cell>
          <cell r="C378">
            <v>36</v>
          </cell>
          <cell r="D378">
            <v>70.11</v>
          </cell>
        </row>
        <row r="379">
          <cell r="B379">
            <v>38407.562989029997</v>
          </cell>
          <cell r="C379">
            <v>36.1</v>
          </cell>
          <cell r="D379">
            <v>70.040000000000006</v>
          </cell>
        </row>
        <row r="380">
          <cell r="B380">
            <v>38407.5632205</v>
          </cell>
          <cell r="C380">
            <v>35.9</v>
          </cell>
          <cell r="D380">
            <v>69.98</v>
          </cell>
        </row>
        <row r="381">
          <cell r="B381">
            <v>38407.563451970003</v>
          </cell>
          <cell r="C381">
            <v>36</v>
          </cell>
          <cell r="D381">
            <v>69.91</v>
          </cell>
        </row>
        <row r="382">
          <cell r="B382">
            <v>38407.563683439999</v>
          </cell>
          <cell r="C382">
            <v>35.9</v>
          </cell>
          <cell r="D382">
            <v>69.84</v>
          </cell>
        </row>
        <row r="383">
          <cell r="B383">
            <v>38407.563914899998</v>
          </cell>
          <cell r="C383">
            <v>36</v>
          </cell>
          <cell r="D383">
            <v>69.78</v>
          </cell>
        </row>
        <row r="384">
          <cell r="B384">
            <v>38407.564146479999</v>
          </cell>
          <cell r="C384">
            <v>36</v>
          </cell>
          <cell r="D384">
            <v>69.72</v>
          </cell>
        </row>
        <row r="385">
          <cell r="B385">
            <v>38407.564377950002</v>
          </cell>
          <cell r="C385">
            <v>35.9</v>
          </cell>
          <cell r="D385">
            <v>69.64</v>
          </cell>
        </row>
        <row r="386">
          <cell r="B386">
            <v>38407.564609419998</v>
          </cell>
          <cell r="C386">
            <v>36</v>
          </cell>
          <cell r="D386">
            <v>69.58</v>
          </cell>
        </row>
        <row r="387">
          <cell r="B387">
            <v>38407.564840890002</v>
          </cell>
          <cell r="C387">
            <v>36.1</v>
          </cell>
          <cell r="D387">
            <v>69.5</v>
          </cell>
        </row>
        <row r="388">
          <cell r="B388">
            <v>38407.56507235</v>
          </cell>
          <cell r="C388">
            <v>36.200000000000003</v>
          </cell>
          <cell r="D388">
            <v>69.44</v>
          </cell>
        </row>
        <row r="389">
          <cell r="B389">
            <v>38407.565303820003</v>
          </cell>
          <cell r="C389">
            <v>36.200000000000003</v>
          </cell>
          <cell r="D389">
            <v>69.39</v>
          </cell>
        </row>
        <row r="390">
          <cell r="B390">
            <v>38407.565535289999</v>
          </cell>
          <cell r="C390">
            <v>36.200000000000003</v>
          </cell>
          <cell r="D390">
            <v>69.31</v>
          </cell>
        </row>
        <row r="391">
          <cell r="B391">
            <v>38407.565766760003</v>
          </cell>
          <cell r="C391">
            <v>36.200000000000003</v>
          </cell>
          <cell r="D391">
            <v>69.23</v>
          </cell>
        </row>
        <row r="392">
          <cell r="B392">
            <v>38407.565998329999</v>
          </cell>
          <cell r="C392">
            <v>36.200000000000003</v>
          </cell>
          <cell r="D392">
            <v>69.17</v>
          </cell>
        </row>
        <row r="393">
          <cell r="B393">
            <v>38407.566229800002</v>
          </cell>
          <cell r="C393">
            <v>36.1</v>
          </cell>
          <cell r="D393">
            <v>69.099999999999994</v>
          </cell>
        </row>
        <row r="394">
          <cell r="B394">
            <v>38407.566461269998</v>
          </cell>
          <cell r="C394">
            <v>36.1</v>
          </cell>
          <cell r="D394">
            <v>69.040000000000006</v>
          </cell>
        </row>
        <row r="395">
          <cell r="B395">
            <v>38407.566692740002</v>
          </cell>
          <cell r="C395">
            <v>36.200000000000003</v>
          </cell>
          <cell r="D395">
            <v>68.98</v>
          </cell>
        </row>
        <row r="396">
          <cell r="B396">
            <v>38407.5669242</v>
          </cell>
          <cell r="C396">
            <v>36.200000000000003</v>
          </cell>
          <cell r="D396">
            <v>68.900000000000006</v>
          </cell>
        </row>
        <row r="397">
          <cell r="B397">
            <v>38407.567155670004</v>
          </cell>
          <cell r="C397">
            <v>36</v>
          </cell>
          <cell r="D397">
            <v>68.84</v>
          </cell>
        </row>
        <row r="398">
          <cell r="B398">
            <v>38407.567387139999</v>
          </cell>
          <cell r="C398">
            <v>36.1</v>
          </cell>
          <cell r="D398">
            <v>68.77</v>
          </cell>
        </row>
        <row r="399">
          <cell r="B399">
            <v>38407.567618610003</v>
          </cell>
          <cell r="C399">
            <v>36</v>
          </cell>
          <cell r="D399">
            <v>68.709999999999994</v>
          </cell>
        </row>
        <row r="400">
          <cell r="B400">
            <v>38407.567850070001</v>
          </cell>
          <cell r="C400">
            <v>36</v>
          </cell>
          <cell r="D400">
            <v>68.650000000000006</v>
          </cell>
        </row>
        <row r="401">
          <cell r="B401">
            <v>38407.56808166</v>
          </cell>
          <cell r="C401">
            <v>35.799999999999997</v>
          </cell>
          <cell r="D401">
            <v>68.58</v>
          </cell>
        </row>
        <row r="402">
          <cell r="B402">
            <v>38407.568313119998</v>
          </cell>
          <cell r="C402">
            <v>35.799999999999997</v>
          </cell>
          <cell r="D402">
            <v>68.510000000000005</v>
          </cell>
        </row>
        <row r="403">
          <cell r="B403">
            <v>38407.568544590002</v>
          </cell>
          <cell r="C403">
            <v>35.799999999999997</v>
          </cell>
          <cell r="D403">
            <v>68.44</v>
          </cell>
        </row>
        <row r="404">
          <cell r="B404">
            <v>38407.56877605</v>
          </cell>
          <cell r="C404">
            <v>35.9</v>
          </cell>
          <cell r="D404">
            <v>68.37</v>
          </cell>
        </row>
        <row r="405">
          <cell r="B405">
            <v>38407.569007519996</v>
          </cell>
          <cell r="C405">
            <v>36</v>
          </cell>
          <cell r="D405">
            <v>68.3</v>
          </cell>
        </row>
        <row r="406">
          <cell r="B406">
            <v>38407.56923899</v>
          </cell>
          <cell r="C406">
            <v>36</v>
          </cell>
          <cell r="D406">
            <v>68.23</v>
          </cell>
        </row>
        <row r="407">
          <cell r="B407">
            <v>38407.569470460003</v>
          </cell>
          <cell r="C407">
            <v>35.799999999999997</v>
          </cell>
          <cell r="D407">
            <v>68.17</v>
          </cell>
        </row>
        <row r="408">
          <cell r="B408">
            <v>38407.569701920002</v>
          </cell>
          <cell r="C408">
            <v>35.799999999999997</v>
          </cell>
          <cell r="D408">
            <v>68.09</v>
          </cell>
        </row>
        <row r="409">
          <cell r="B409">
            <v>38407.56993351</v>
          </cell>
          <cell r="C409">
            <v>35.799999999999997</v>
          </cell>
          <cell r="D409">
            <v>68.03</v>
          </cell>
        </row>
        <row r="410">
          <cell r="B410">
            <v>38407.570164980003</v>
          </cell>
          <cell r="C410">
            <v>35.9</v>
          </cell>
          <cell r="D410">
            <v>67.98</v>
          </cell>
        </row>
        <row r="411">
          <cell r="B411">
            <v>38407.570396449999</v>
          </cell>
          <cell r="C411">
            <v>36</v>
          </cell>
          <cell r="D411">
            <v>67.91</v>
          </cell>
        </row>
        <row r="412">
          <cell r="B412">
            <v>38407.570627909998</v>
          </cell>
          <cell r="C412">
            <v>36</v>
          </cell>
          <cell r="D412">
            <v>67.84</v>
          </cell>
        </row>
        <row r="413">
          <cell r="B413">
            <v>38407.570859380001</v>
          </cell>
          <cell r="C413">
            <v>35.9</v>
          </cell>
          <cell r="D413">
            <v>67.77</v>
          </cell>
        </row>
        <row r="414">
          <cell r="B414">
            <v>38407.57109084</v>
          </cell>
          <cell r="C414">
            <v>36.1</v>
          </cell>
          <cell r="D414">
            <v>67.709999999999994</v>
          </cell>
        </row>
        <row r="415">
          <cell r="B415">
            <v>38407.571322310003</v>
          </cell>
          <cell r="C415">
            <v>36.1</v>
          </cell>
          <cell r="D415">
            <v>67.64</v>
          </cell>
        </row>
        <row r="416">
          <cell r="B416">
            <v>38407.571553900001</v>
          </cell>
          <cell r="C416">
            <v>36.1</v>
          </cell>
          <cell r="D416">
            <v>67.58</v>
          </cell>
        </row>
        <row r="417">
          <cell r="B417">
            <v>38407.57178536</v>
          </cell>
          <cell r="C417">
            <v>36.1</v>
          </cell>
          <cell r="D417">
            <v>67.5</v>
          </cell>
        </row>
        <row r="418">
          <cell r="B418">
            <v>38407.572016830003</v>
          </cell>
          <cell r="C418">
            <v>36.200000000000003</v>
          </cell>
          <cell r="D418">
            <v>67.45</v>
          </cell>
        </row>
        <row r="419">
          <cell r="B419">
            <v>38407.572248299999</v>
          </cell>
          <cell r="C419">
            <v>36.200000000000003</v>
          </cell>
          <cell r="D419">
            <v>67.37</v>
          </cell>
        </row>
        <row r="420">
          <cell r="B420">
            <v>38407.572479770002</v>
          </cell>
          <cell r="C420">
            <v>36.299999999999997</v>
          </cell>
          <cell r="D420">
            <v>67.31</v>
          </cell>
        </row>
        <row r="421">
          <cell r="B421">
            <v>38407.572711230001</v>
          </cell>
          <cell r="C421">
            <v>36.299999999999997</v>
          </cell>
          <cell r="D421">
            <v>67.23</v>
          </cell>
        </row>
        <row r="422">
          <cell r="B422">
            <v>38407.572942699997</v>
          </cell>
          <cell r="C422">
            <v>36.4</v>
          </cell>
          <cell r="D422">
            <v>67.17</v>
          </cell>
        </row>
        <row r="423">
          <cell r="B423">
            <v>38407.57317417</v>
          </cell>
          <cell r="C423">
            <v>36.4</v>
          </cell>
          <cell r="D423">
            <v>67.11</v>
          </cell>
        </row>
        <row r="424">
          <cell r="B424">
            <v>38407.573405640003</v>
          </cell>
          <cell r="C424">
            <v>36.299999999999997</v>
          </cell>
          <cell r="D424">
            <v>67.05</v>
          </cell>
        </row>
        <row r="425">
          <cell r="B425">
            <v>38407.57363721</v>
          </cell>
          <cell r="C425">
            <v>36.299999999999997</v>
          </cell>
          <cell r="D425">
            <v>66.97</v>
          </cell>
        </row>
        <row r="426">
          <cell r="B426">
            <v>38407.573868680003</v>
          </cell>
          <cell r="C426">
            <v>36.200000000000003</v>
          </cell>
          <cell r="D426">
            <v>66.91</v>
          </cell>
        </row>
        <row r="427">
          <cell r="B427">
            <v>38407.574100149999</v>
          </cell>
          <cell r="C427">
            <v>36.200000000000003</v>
          </cell>
          <cell r="D427">
            <v>66.849999999999994</v>
          </cell>
        </row>
        <row r="428">
          <cell r="B428">
            <v>38407.574331620002</v>
          </cell>
          <cell r="C428">
            <v>36.200000000000003</v>
          </cell>
          <cell r="D428">
            <v>66.77</v>
          </cell>
        </row>
        <row r="429">
          <cell r="B429">
            <v>38407.574563080001</v>
          </cell>
          <cell r="C429">
            <v>36.299999999999997</v>
          </cell>
          <cell r="D429">
            <v>66.72</v>
          </cell>
        </row>
        <row r="430">
          <cell r="B430">
            <v>38407.574794549997</v>
          </cell>
          <cell r="C430">
            <v>36.299999999999997</v>
          </cell>
          <cell r="D430">
            <v>66.64</v>
          </cell>
        </row>
        <row r="431">
          <cell r="B431">
            <v>38407.575026250001</v>
          </cell>
          <cell r="C431">
            <v>36.299999999999997</v>
          </cell>
          <cell r="D431">
            <v>66.569999999999993</v>
          </cell>
        </row>
        <row r="432">
          <cell r="B432">
            <v>38407.575257490003</v>
          </cell>
          <cell r="C432">
            <v>36.299999999999997</v>
          </cell>
          <cell r="D432">
            <v>66.5</v>
          </cell>
        </row>
        <row r="433">
          <cell r="B433">
            <v>38407.57548906</v>
          </cell>
          <cell r="C433">
            <v>36.299999999999997</v>
          </cell>
          <cell r="D433">
            <v>66.44</v>
          </cell>
        </row>
        <row r="434">
          <cell r="B434">
            <v>38407.575720530003</v>
          </cell>
          <cell r="C434">
            <v>36.1</v>
          </cell>
          <cell r="D434">
            <v>66.37</v>
          </cell>
        </row>
        <row r="435">
          <cell r="B435">
            <v>38407.575951999999</v>
          </cell>
          <cell r="C435">
            <v>36.200000000000003</v>
          </cell>
          <cell r="D435">
            <v>66.31</v>
          </cell>
        </row>
        <row r="436">
          <cell r="B436">
            <v>38407.576183470002</v>
          </cell>
          <cell r="C436">
            <v>36.200000000000003</v>
          </cell>
          <cell r="D436">
            <v>66.239999999999995</v>
          </cell>
        </row>
        <row r="437">
          <cell r="B437">
            <v>38407.576414930001</v>
          </cell>
          <cell r="C437">
            <v>36.1</v>
          </cell>
          <cell r="D437">
            <v>66.17</v>
          </cell>
        </row>
        <row r="438">
          <cell r="B438">
            <v>38407.576646399997</v>
          </cell>
          <cell r="C438">
            <v>36.1</v>
          </cell>
          <cell r="D438">
            <v>66.099999999999994</v>
          </cell>
        </row>
        <row r="439">
          <cell r="B439">
            <v>38407.57687787</v>
          </cell>
          <cell r="C439">
            <v>36.1</v>
          </cell>
          <cell r="D439">
            <v>66.05</v>
          </cell>
        </row>
        <row r="440">
          <cell r="B440">
            <v>38407.577109340004</v>
          </cell>
          <cell r="C440">
            <v>36.1</v>
          </cell>
          <cell r="D440">
            <v>65.98</v>
          </cell>
        </row>
        <row r="441">
          <cell r="B441">
            <v>38407.57734091</v>
          </cell>
          <cell r="C441">
            <v>36.1</v>
          </cell>
          <cell r="D441">
            <v>65.91</v>
          </cell>
        </row>
        <row r="442">
          <cell r="B442">
            <v>38407.577572499998</v>
          </cell>
          <cell r="C442">
            <v>36</v>
          </cell>
          <cell r="D442">
            <v>65.84</v>
          </cell>
        </row>
        <row r="443">
          <cell r="B443">
            <v>38407.577803849999</v>
          </cell>
          <cell r="C443">
            <v>36</v>
          </cell>
          <cell r="D443">
            <v>65.77</v>
          </cell>
        </row>
        <row r="444">
          <cell r="B444">
            <v>38407.578035320003</v>
          </cell>
          <cell r="C444">
            <v>36.1</v>
          </cell>
          <cell r="D444">
            <v>65.709999999999994</v>
          </cell>
        </row>
        <row r="445">
          <cell r="B445">
            <v>38407.578266789998</v>
          </cell>
          <cell r="C445">
            <v>36.1</v>
          </cell>
          <cell r="D445">
            <v>65.64</v>
          </cell>
        </row>
        <row r="446">
          <cell r="B446">
            <v>38407.578498249997</v>
          </cell>
          <cell r="C446">
            <v>36</v>
          </cell>
          <cell r="D446">
            <v>65.569999999999993</v>
          </cell>
        </row>
        <row r="447">
          <cell r="B447">
            <v>38407.57872972</v>
          </cell>
          <cell r="C447">
            <v>36</v>
          </cell>
          <cell r="D447">
            <v>65.5</v>
          </cell>
        </row>
        <row r="448">
          <cell r="B448">
            <v>38407.578961309999</v>
          </cell>
          <cell r="C448">
            <v>36</v>
          </cell>
          <cell r="D448">
            <v>65.44</v>
          </cell>
        </row>
        <row r="449">
          <cell r="B449">
            <v>38407.579192780002</v>
          </cell>
          <cell r="C449">
            <v>36</v>
          </cell>
          <cell r="D449">
            <v>65.37</v>
          </cell>
        </row>
        <row r="450">
          <cell r="B450">
            <v>38407.579424240001</v>
          </cell>
          <cell r="C450">
            <v>35.9</v>
          </cell>
          <cell r="D450">
            <v>65.319999999999993</v>
          </cell>
        </row>
        <row r="451">
          <cell r="B451">
            <v>38407.579655709997</v>
          </cell>
          <cell r="C451">
            <v>35.9</v>
          </cell>
          <cell r="D451">
            <v>65.239999999999995</v>
          </cell>
        </row>
        <row r="452">
          <cell r="B452">
            <v>38407.57988718</v>
          </cell>
          <cell r="C452">
            <v>35.799999999999997</v>
          </cell>
          <cell r="D452">
            <v>65.17</v>
          </cell>
        </row>
        <row r="453">
          <cell r="B453">
            <v>38407.580118650003</v>
          </cell>
          <cell r="C453">
            <v>36</v>
          </cell>
          <cell r="D453">
            <v>65.11</v>
          </cell>
        </row>
        <row r="454">
          <cell r="B454">
            <v>38407.580350099997</v>
          </cell>
          <cell r="C454">
            <v>35.9</v>
          </cell>
          <cell r="D454">
            <v>65.040000000000006</v>
          </cell>
        </row>
        <row r="455">
          <cell r="B455">
            <v>38407.580581570001</v>
          </cell>
          <cell r="C455">
            <v>35.799999999999997</v>
          </cell>
          <cell r="D455">
            <v>64.98</v>
          </cell>
        </row>
        <row r="456">
          <cell r="B456">
            <v>38407.580813039996</v>
          </cell>
          <cell r="C456">
            <v>36</v>
          </cell>
          <cell r="D456">
            <v>64.900000000000006</v>
          </cell>
        </row>
        <row r="457">
          <cell r="B457">
            <v>38407.581044630002</v>
          </cell>
          <cell r="C457">
            <v>35.9</v>
          </cell>
          <cell r="D457">
            <v>64.84</v>
          </cell>
        </row>
        <row r="458">
          <cell r="B458">
            <v>38407.581276090001</v>
          </cell>
          <cell r="C458">
            <v>35.9</v>
          </cell>
          <cell r="D458">
            <v>64.760000000000005</v>
          </cell>
        </row>
        <row r="459">
          <cell r="B459">
            <v>38407.581507559997</v>
          </cell>
          <cell r="C459">
            <v>35.9</v>
          </cell>
          <cell r="D459">
            <v>64.709999999999994</v>
          </cell>
        </row>
        <row r="460">
          <cell r="B460">
            <v>38407.58173903</v>
          </cell>
          <cell r="C460">
            <v>36</v>
          </cell>
          <cell r="D460">
            <v>64.64</v>
          </cell>
        </row>
        <row r="461">
          <cell r="B461">
            <v>38407.581970500003</v>
          </cell>
          <cell r="C461">
            <v>36</v>
          </cell>
          <cell r="D461">
            <v>64.58</v>
          </cell>
        </row>
        <row r="462">
          <cell r="B462">
            <v>38407.582201960002</v>
          </cell>
          <cell r="C462">
            <v>35.9</v>
          </cell>
          <cell r="D462">
            <v>64.510000000000005</v>
          </cell>
        </row>
        <row r="463">
          <cell r="B463">
            <v>38407.582433429998</v>
          </cell>
          <cell r="C463">
            <v>36</v>
          </cell>
          <cell r="D463">
            <v>64.45</v>
          </cell>
        </row>
        <row r="464">
          <cell r="B464">
            <v>38407.582664900001</v>
          </cell>
          <cell r="C464">
            <v>36</v>
          </cell>
          <cell r="D464">
            <v>64.39</v>
          </cell>
        </row>
        <row r="465">
          <cell r="B465">
            <v>38407.582896480002</v>
          </cell>
          <cell r="C465">
            <v>36</v>
          </cell>
          <cell r="D465">
            <v>64.31</v>
          </cell>
        </row>
        <row r="466">
          <cell r="B466">
            <v>38407.583127940001</v>
          </cell>
          <cell r="C466">
            <v>36</v>
          </cell>
          <cell r="D466">
            <v>64.25</v>
          </cell>
        </row>
        <row r="467">
          <cell r="B467">
            <v>38407.583359409997</v>
          </cell>
          <cell r="C467">
            <v>36</v>
          </cell>
          <cell r="D467">
            <v>64.180000000000007</v>
          </cell>
        </row>
        <row r="468">
          <cell r="B468">
            <v>38407.58359088</v>
          </cell>
          <cell r="C468">
            <v>36</v>
          </cell>
          <cell r="D468">
            <v>64.11</v>
          </cell>
        </row>
        <row r="469">
          <cell r="B469">
            <v>38407.583822350003</v>
          </cell>
          <cell r="C469">
            <v>36</v>
          </cell>
          <cell r="D469">
            <v>64.040000000000006</v>
          </cell>
        </row>
        <row r="470">
          <cell r="B470">
            <v>38407.584053810002</v>
          </cell>
          <cell r="C470">
            <v>35.9</v>
          </cell>
          <cell r="D470">
            <v>63.98</v>
          </cell>
        </row>
        <row r="471">
          <cell r="B471">
            <v>38407.584285279998</v>
          </cell>
          <cell r="C471">
            <v>35.9</v>
          </cell>
          <cell r="D471">
            <v>63.91</v>
          </cell>
        </row>
        <row r="472">
          <cell r="B472">
            <v>38407.584516750001</v>
          </cell>
          <cell r="C472">
            <v>36.1</v>
          </cell>
          <cell r="D472">
            <v>63.85</v>
          </cell>
        </row>
        <row r="473">
          <cell r="B473">
            <v>38407.584748330002</v>
          </cell>
          <cell r="C473">
            <v>36</v>
          </cell>
          <cell r="D473">
            <v>63.77</v>
          </cell>
        </row>
        <row r="474">
          <cell r="B474">
            <v>38407.584979799998</v>
          </cell>
          <cell r="C474">
            <v>36</v>
          </cell>
          <cell r="D474">
            <v>63.7</v>
          </cell>
        </row>
        <row r="475">
          <cell r="B475">
            <v>38407.58521184</v>
          </cell>
          <cell r="C475">
            <v>35.9</v>
          </cell>
          <cell r="D475">
            <v>63.64</v>
          </cell>
        </row>
        <row r="476">
          <cell r="B476">
            <v>38407.58544273</v>
          </cell>
          <cell r="C476">
            <v>35.9</v>
          </cell>
          <cell r="D476">
            <v>63.57</v>
          </cell>
        </row>
        <row r="477">
          <cell r="B477">
            <v>38407.585674200003</v>
          </cell>
          <cell r="C477">
            <v>35.9</v>
          </cell>
          <cell r="D477">
            <v>63.51</v>
          </cell>
        </row>
        <row r="478">
          <cell r="B478">
            <v>38407.585905669999</v>
          </cell>
          <cell r="C478">
            <v>35.799999999999997</v>
          </cell>
          <cell r="D478">
            <v>63.44</v>
          </cell>
        </row>
        <row r="479">
          <cell r="B479">
            <v>38407.586137129998</v>
          </cell>
          <cell r="C479">
            <v>35.799999999999997</v>
          </cell>
          <cell r="D479">
            <v>63.38</v>
          </cell>
        </row>
        <row r="480">
          <cell r="B480">
            <v>38407.586368600001</v>
          </cell>
          <cell r="C480">
            <v>35.799999999999997</v>
          </cell>
          <cell r="D480">
            <v>63.3</v>
          </cell>
        </row>
        <row r="481">
          <cell r="B481">
            <v>38407.587757519999</v>
          </cell>
          <cell r="C481">
            <v>33.700000000000003</v>
          </cell>
          <cell r="D481">
            <v>62.9</v>
          </cell>
        </row>
        <row r="482">
          <cell r="B482">
            <v>38407.587988979998</v>
          </cell>
          <cell r="C482">
            <v>33.799999999999997</v>
          </cell>
          <cell r="D482">
            <v>62.83</v>
          </cell>
        </row>
        <row r="483">
          <cell r="B483">
            <v>38407.588220450001</v>
          </cell>
          <cell r="C483">
            <v>33.799999999999997</v>
          </cell>
          <cell r="D483">
            <v>62.77</v>
          </cell>
        </row>
        <row r="484">
          <cell r="B484">
            <v>38407.588451919997</v>
          </cell>
          <cell r="C484">
            <v>34</v>
          </cell>
          <cell r="D484">
            <v>62.7</v>
          </cell>
        </row>
        <row r="485">
          <cell r="B485">
            <v>38407.588683510003</v>
          </cell>
          <cell r="C485">
            <v>33.9</v>
          </cell>
          <cell r="D485">
            <v>62.64</v>
          </cell>
        </row>
        <row r="486">
          <cell r="B486">
            <v>38407.588914970001</v>
          </cell>
          <cell r="C486">
            <v>34.299999999999997</v>
          </cell>
          <cell r="D486">
            <v>62.58</v>
          </cell>
        </row>
        <row r="487">
          <cell r="B487">
            <v>38407.589146439997</v>
          </cell>
          <cell r="C487">
            <v>34.200000000000003</v>
          </cell>
          <cell r="D487">
            <v>62.5</v>
          </cell>
        </row>
        <row r="488">
          <cell r="B488">
            <v>38407.589377910001</v>
          </cell>
          <cell r="C488">
            <v>34.200000000000003</v>
          </cell>
          <cell r="D488">
            <v>62.45</v>
          </cell>
        </row>
        <row r="489">
          <cell r="B489">
            <v>38407.589609369999</v>
          </cell>
          <cell r="C489">
            <v>34.4</v>
          </cell>
          <cell r="D489">
            <v>62.38</v>
          </cell>
        </row>
        <row r="490">
          <cell r="B490">
            <v>38407.589840829998</v>
          </cell>
          <cell r="C490">
            <v>34.4</v>
          </cell>
          <cell r="D490">
            <v>62.31</v>
          </cell>
        </row>
        <row r="491">
          <cell r="B491">
            <v>38407.590072300001</v>
          </cell>
          <cell r="C491">
            <v>34.299999999999997</v>
          </cell>
          <cell r="D491">
            <v>62.24</v>
          </cell>
        </row>
        <row r="492">
          <cell r="B492">
            <v>38407.59030389</v>
          </cell>
          <cell r="C492">
            <v>34.5</v>
          </cell>
          <cell r="D492">
            <v>62.17</v>
          </cell>
        </row>
        <row r="493">
          <cell r="B493">
            <v>38407.590535360003</v>
          </cell>
          <cell r="C493">
            <v>34.5</v>
          </cell>
          <cell r="D493">
            <v>62.11</v>
          </cell>
        </row>
        <row r="494">
          <cell r="B494">
            <v>38407.590766820002</v>
          </cell>
          <cell r="C494">
            <v>34.6</v>
          </cell>
          <cell r="D494">
            <v>62.03</v>
          </cell>
        </row>
        <row r="495">
          <cell r="B495">
            <v>38407.590998289998</v>
          </cell>
          <cell r="C495">
            <v>34.6</v>
          </cell>
          <cell r="D495">
            <v>61.96</v>
          </cell>
        </row>
        <row r="496">
          <cell r="B496">
            <v>38407.591229760001</v>
          </cell>
          <cell r="C496">
            <v>34.700000000000003</v>
          </cell>
          <cell r="D496">
            <v>61.9</v>
          </cell>
        </row>
        <row r="497">
          <cell r="B497">
            <v>38407.591461229997</v>
          </cell>
          <cell r="C497">
            <v>34.700000000000003</v>
          </cell>
          <cell r="D497">
            <v>61.84</v>
          </cell>
        </row>
        <row r="498">
          <cell r="B498">
            <v>38407.5916927</v>
          </cell>
          <cell r="C498">
            <v>34.799999999999997</v>
          </cell>
          <cell r="D498">
            <v>61.78</v>
          </cell>
        </row>
        <row r="499">
          <cell r="B499">
            <v>38407.591924159999</v>
          </cell>
          <cell r="C499">
            <v>34.700000000000003</v>
          </cell>
          <cell r="D499">
            <v>61.71</v>
          </cell>
        </row>
        <row r="500">
          <cell r="B500">
            <v>38407.59215574</v>
          </cell>
          <cell r="C500">
            <v>34.799999999999997</v>
          </cell>
          <cell r="D500">
            <v>61.65</v>
          </cell>
        </row>
        <row r="501">
          <cell r="B501">
            <v>38407.592387210003</v>
          </cell>
          <cell r="C501">
            <v>35.1</v>
          </cell>
          <cell r="D501">
            <v>61.57</v>
          </cell>
        </row>
        <row r="502">
          <cell r="B502">
            <v>38407.592618679999</v>
          </cell>
          <cell r="C502">
            <v>35</v>
          </cell>
          <cell r="D502">
            <v>61.51</v>
          </cell>
        </row>
        <row r="503">
          <cell r="B503">
            <v>38407.592850139998</v>
          </cell>
          <cell r="C503">
            <v>34.9</v>
          </cell>
          <cell r="D503">
            <v>61.46</v>
          </cell>
        </row>
        <row r="504">
          <cell r="B504">
            <v>38407.593081610001</v>
          </cell>
          <cell r="C504">
            <v>34.9</v>
          </cell>
          <cell r="D504">
            <v>61.38</v>
          </cell>
        </row>
        <row r="505">
          <cell r="B505">
            <v>38407.593313079997</v>
          </cell>
          <cell r="C505">
            <v>34.9</v>
          </cell>
          <cell r="D505">
            <v>61.32</v>
          </cell>
        </row>
        <row r="506">
          <cell r="B506">
            <v>38407.59354455</v>
          </cell>
          <cell r="C506">
            <v>35.1</v>
          </cell>
          <cell r="D506">
            <v>61.24</v>
          </cell>
        </row>
        <row r="507">
          <cell r="B507">
            <v>38407.593776009999</v>
          </cell>
          <cell r="C507">
            <v>35</v>
          </cell>
          <cell r="D507">
            <v>61.18</v>
          </cell>
        </row>
        <row r="508">
          <cell r="B508">
            <v>38407.594007480002</v>
          </cell>
          <cell r="C508">
            <v>35</v>
          </cell>
          <cell r="D508">
            <v>61.1</v>
          </cell>
        </row>
        <row r="509">
          <cell r="B509">
            <v>38407.594239060003</v>
          </cell>
          <cell r="C509">
            <v>35.1</v>
          </cell>
          <cell r="D509">
            <v>61.04</v>
          </cell>
        </row>
        <row r="510">
          <cell r="B510">
            <v>38407.594470529999</v>
          </cell>
          <cell r="C510">
            <v>35.200000000000003</v>
          </cell>
          <cell r="D510">
            <v>60.97</v>
          </cell>
        </row>
        <row r="511">
          <cell r="B511">
            <v>38407.594701989998</v>
          </cell>
          <cell r="C511">
            <v>35.200000000000003</v>
          </cell>
          <cell r="D511">
            <v>60.9</v>
          </cell>
        </row>
        <row r="512">
          <cell r="B512">
            <v>38407.594933460001</v>
          </cell>
          <cell r="C512">
            <v>35.1</v>
          </cell>
          <cell r="D512">
            <v>60.85</v>
          </cell>
        </row>
        <row r="513">
          <cell r="B513">
            <v>38407.595164929997</v>
          </cell>
          <cell r="C513">
            <v>35.1</v>
          </cell>
          <cell r="D513">
            <v>60.79</v>
          </cell>
        </row>
        <row r="514">
          <cell r="B514">
            <v>38407.5953964</v>
          </cell>
          <cell r="C514">
            <v>35.6</v>
          </cell>
          <cell r="D514">
            <v>60.72</v>
          </cell>
        </row>
        <row r="515">
          <cell r="B515">
            <v>38407.595627859999</v>
          </cell>
          <cell r="C515">
            <v>35.299999999999997</v>
          </cell>
          <cell r="D515">
            <v>60.66</v>
          </cell>
        </row>
        <row r="516">
          <cell r="B516">
            <v>38407.59585944</v>
          </cell>
          <cell r="C516">
            <v>35.200000000000003</v>
          </cell>
          <cell r="D516">
            <v>60.58</v>
          </cell>
        </row>
        <row r="517">
          <cell r="B517">
            <v>38407.596090910003</v>
          </cell>
          <cell r="C517">
            <v>35.4</v>
          </cell>
          <cell r="D517">
            <v>60.51</v>
          </cell>
        </row>
        <row r="518">
          <cell r="B518">
            <v>38407.596322379999</v>
          </cell>
          <cell r="C518">
            <v>35.6</v>
          </cell>
          <cell r="D518">
            <v>60.43</v>
          </cell>
        </row>
        <row r="519">
          <cell r="B519">
            <v>38407.596553839998</v>
          </cell>
          <cell r="C519">
            <v>35.799999999999997</v>
          </cell>
          <cell r="D519">
            <v>60.37</v>
          </cell>
        </row>
        <row r="520">
          <cell r="B520">
            <v>38407.596785310001</v>
          </cell>
          <cell r="C520">
            <v>35.799999999999997</v>
          </cell>
          <cell r="D520">
            <v>60.29</v>
          </cell>
        </row>
        <row r="521">
          <cell r="B521">
            <v>38407.597016779997</v>
          </cell>
          <cell r="C521">
            <v>36</v>
          </cell>
          <cell r="D521">
            <v>60.23</v>
          </cell>
        </row>
        <row r="522">
          <cell r="B522">
            <v>38407.59724825</v>
          </cell>
          <cell r="C522">
            <v>35.9</v>
          </cell>
          <cell r="D522">
            <v>60.16</v>
          </cell>
        </row>
        <row r="523">
          <cell r="B523">
            <v>38407.597479709999</v>
          </cell>
          <cell r="C523">
            <v>36</v>
          </cell>
          <cell r="D523">
            <v>60.1</v>
          </cell>
        </row>
        <row r="524">
          <cell r="B524">
            <v>38407.597711299997</v>
          </cell>
          <cell r="C524">
            <v>36</v>
          </cell>
          <cell r="D524">
            <v>60.04</v>
          </cell>
        </row>
        <row r="525">
          <cell r="B525">
            <v>38407.59794277</v>
          </cell>
          <cell r="C525">
            <v>36.1</v>
          </cell>
          <cell r="D525">
            <v>59.97</v>
          </cell>
        </row>
        <row r="526">
          <cell r="B526">
            <v>38407.598174240004</v>
          </cell>
          <cell r="C526">
            <v>36.1</v>
          </cell>
          <cell r="D526">
            <v>59.91</v>
          </cell>
        </row>
        <row r="527">
          <cell r="B527">
            <v>38407.598405709999</v>
          </cell>
          <cell r="C527">
            <v>36.299999999999997</v>
          </cell>
          <cell r="D527">
            <v>59.85</v>
          </cell>
        </row>
        <row r="528">
          <cell r="B528">
            <v>38407.598637160001</v>
          </cell>
          <cell r="C528">
            <v>36.299999999999997</v>
          </cell>
          <cell r="D528">
            <v>59.78</v>
          </cell>
        </row>
        <row r="529">
          <cell r="B529">
            <v>38407.598868629997</v>
          </cell>
          <cell r="C529">
            <v>36.299999999999997</v>
          </cell>
          <cell r="D529">
            <v>59.72</v>
          </cell>
        </row>
        <row r="530">
          <cell r="B530">
            <v>38407.5991001</v>
          </cell>
          <cell r="C530">
            <v>36.4</v>
          </cell>
          <cell r="D530">
            <v>59.64</v>
          </cell>
        </row>
        <row r="531">
          <cell r="B531">
            <v>38407.599331570003</v>
          </cell>
          <cell r="C531">
            <v>36.6</v>
          </cell>
          <cell r="D531">
            <v>59.58</v>
          </cell>
        </row>
        <row r="532">
          <cell r="B532">
            <v>38407.599563030002</v>
          </cell>
          <cell r="C532">
            <v>36.5</v>
          </cell>
          <cell r="D532">
            <v>59.52</v>
          </cell>
        </row>
        <row r="533">
          <cell r="B533">
            <v>38407.59979462</v>
          </cell>
          <cell r="C533">
            <v>36.6</v>
          </cell>
          <cell r="D533">
            <v>59.45</v>
          </cell>
        </row>
        <row r="534">
          <cell r="B534">
            <v>38407.600026089996</v>
          </cell>
          <cell r="C534">
            <v>36.700000000000003</v>
          </cell>
          <cell r="D534">
            <v>59.37</v>
          </cell>
        </row>
        <row r="535">
          <cell r="B535">
            <v>38407.60025756</v>
          </cell>
          <cell r="C535">
            <v>36.799999999999997</v>
          </cell>
          <cell r="D535">
            <v>59.3</v>
          </cell>
        </row>
        <row r="536">
          <cell r="B536">
            <v>38407.600489019998</v>
          </cell>
          <cell r="C536">
            <v>36.9</v>
          </cell>
          <cell r="D536">
            <v>59.23</v>
          </cell>
        </row>
        <row r="537">
          <cell r="B537">
            <v>38407.600720490002</v>
          </cell>
          <cell r="C537">
            <v>37.1</v>
          </cell>
          <cell r="D537">
            <v>59.17</v>
          </cell>
        </row>
        <row r="538">
          <cell r="B538">
            <v>38407.600951959997</v>
          </cell>
          <cell r="C538">
            <v>37</v>
          </cell>
          <cell r="D538">
            <v>59.1</v>
          </cell>
        </row>
        <row r="539">
          <cell r="B539">
            <v>38407.601183430001</v>
          </cell>
          <cell r="C539">
            <v>36.9</v>
          </cell>
          <cell r="D539">
            <v>59.03</v>
          </cell>
        </row>
        <row r="540">
          <cell r="B540">
            <v>38407.601414999997</v>
          </cell>
          <cell r="C540">
            <v>36.9</v>
          </cell>
          <cell r="D540">
            <v>58.96</v>
          </cell>
        </row>
        <row r="541">
          <cell r="B541">
            <v>38407.601646470001</v>
          </cell>
          <cell r="C541">
            <v>36.9</v>
          </cell>
          <cell r="D541">
            <v>58.91</v>
          </cell>
        </row>
        <row r="542">
          <cell r="B542">
            <v>38407.601877939996</v>
          </cell>
          <cell r="C542">
            <v>37.200000000000003</v>
          </cell>
          <cell r="D542">
            <v>58.83</v>
          </cell>
        </row>
        <row r="543">
          <cell r="B543">
            <v>38407.60210941</v>
          </cell>
          <cell r="C543">
            <v>37</v>
          </cell>
          <cell r="D543">
            <v>58.77</v>
          </cell>
        </row>
        <row r="544">
          <cell r="B544">
            <v>38407.602340869998</v>
          </cell>
          <cell r="C544">
            <v>37.200000000000003</v>
          </cell>
          <cell r="D544">
            <v>58.71</v>
          </cell>
        </row>
        <row r="545">
          <cell r="B545">
            <v>38407.602572340002</v>
          </cell>
          <cell r="C545">
            <v>37.1</v>
          </cell>
          <cell r="D545">
            <v>58.64</v>
          </cell>
        </row>
        <row r="546">
          <cell r="B546">
            <v>38407.602803809998</v>
          </cell>
          <cell r="C546">
            <v>37.1</v>
          </cell>
          <cell r="D546">
            <v>58.57</v>
          </cell>
        </row>
        <row r="547">
          <cell r="B547">
            <v>38407.603035280001</v>
          </cell>
          <cell r="C547">
            <v>37.200000000000003</v>
          </cell>
          <cell r="D547">
            <v>58.51</v>
          </cell>
        </row>
        <row r="548">
          <cell r="B548">
            <v>38407.60326674</v>
          </cell>
          <cell r="C548">
            <v>37.200000000000003</v>
          </cell>
          <cell r="D548">
            <v>58.44</v>
          </cell>
        </row>
        <row r="549">
          <cell r="B549">
            <v>38407.603498320001</v>
          </cell>
          <cell r="C549">
            <v>37.4</v>
          </cell>
          <cell r="D549">
            <v>58.38</v>
          </cell>
        </row>
        <row r="550">
          <cell r="B550">
            <v>38407.603729789997</v>
          </cell>
          <cell r="C550">
            <v>37.200000000000003</v>
          </cell>
          <cell r="D550">
            <v>58.31</v>
          </cell>
        </row>
        <row r="551">
          <cell r="B551">
            <v>38407.60396126</v>
          </cell>
          <cell r="C551">
            <v>37.4</v>
          </cell>
          <cell r="D551">
            <v>58.23</v>
          </cell>
        </row>
        <row r="552">
          <cell r="B552">
            <v>38407.604192719999</v>
          </cell>
          <cell r="C552">
            <v>37.299999999999997</v>
          </cell>
          <cell r="D552">
            <v>58.16</v>
          </cell>
        </row>
        <row r="553">
          <cell r="B553">
            <v>38407.604424190002</v>
          </cell>
          <cell r="C553">
            <v>37.4</v>
          </cell>
          <cell r="D553">
            <v>58.11</v>
          </cell>
        </row>
        <row r="554">
          <cell r="B554">
            <v>38407.604655659998</v>
          </cell>
          <cell r="C554">
            <v>37.5</v>
          </cell>
          <cell r="D554">
            <v>58.05</v>
          </cell>
        </row>
        <row r="555">
          <cell r="B555">
            <v>38407.604887130001</v>
          </cell>
          <cell r="C555">
            <v>37.5</v>
          </cell>
          <cell r="D555">
            <v>57.99</v>
          </cell>
        </row>
        <row r="556">
          <cell r="B556">
            <v>38407.60511859</v>
          </cell>
          <cell r="C556">
            <v>37.5</v>
          </cell>
          <cell r="D556">
            <v>57.92</v>
          </cell>
        </row>
        <row r="557">
          <cell r="B557">
            <v>38407.605350170001</v>
          </cell>
          <cell r="C557">
            <v>37.5</v>
          </cell>
          <cell r="D557">
            <v>57.85</v>
          </cell>
        </row>
        <row r="558">
          <cell r="B558">
            <v>38407.605581639997</v>
          </cell>
          <cell r="C558">
            <v>37.700000000000003</v>
          </cell>
          <cell r="D558">
            <v>57.78</v>
          </cell>
        </row>
        <row r="559">
          <cell r="B559">
            <v>38407.60581311</v>
          </cell>
          <cell r="C559">
            <v>37.9</v>
          </cell>
          <cell r="D559">
            <v>57.71</v>
          </cell>
        </row>
        <row r="560">
          <cell r="B560">
            <v>38407.606044580003</v>
          </cell>
          <cell r="C560">
            <v>37.799999999999997</v>
          </cell>
          <cell r="D560">
            <v>57.64</v>
          </cell>
        </row>
        <row r="561">
          <cell r="B561">
            <v>38407.606276040002</v>
          </cell>
          <cell r="C561">
            <v>38.1</v>
          </cell>
          <cell r="D561">
            <v>57.57</v>
          </cell>
        </row>
        <row r="562">
          <cell r="B562">
            <v>38407.606507509998</v>
          </cell>
          <cell r="C562">
            <v>38.1</v>
          </cell>
          <cell r="D562">
            <v>57.5</v>
          </cell>
        </row>
        <row r="563">
          <cell r="B563">
            <v>38407.606738980001</v>
          </cell>
          <cell r="C563">
            <v>38</v>
          </cell>
          <cell r="D563">
            <v>57.44</v>
          </cell>
        </row>
        <row r="564">
          <cell r="B564">
            <v>38407.606970449997</v>
          </cell>
          <cell r="C564">
            <v>38.1</v>
          </cell>
          <cell r="D564">
            <v>57.38</v>
          </cell>
        </row>
        <row r="565">
          <cell r="B565">
            <v>38407.607202029998</v>
          </cell>
          <cell r="C565">
            <v>38.299999999999997</v>
          </cell>
          <cell r="D565">
            <v>57.31</v>
          </cell>
        </row>
        <row r="566">
          <cell r="B566">
            <v>38407.607433500001</v>
          </cell>
          <cell r="C566">
            <v>38.1</v>
          </cell>
          <cell r="D566">
            <v>57.24</v>
          </cell>
        </row>
        <row r="567">
          <cell r="B567">
            <v>38407.607664969997</v>
          </cell>
          <cell r="C567">
            <v>38.4</v>
          </cell>
          <cell r="D567">
            <v>57.18</v>
          </cell>
        </row>
        <row r="568">
          <cell r="B568">
            <v>38407.60789644</v>
          </cell>
          <cell r="C568">
            <v>38.200000000000003</v>
          </cell>
          <cell r="D568">
            <v>57.1</v>
          </cell>
        </row>
        <row r="569">
          <cell r="B569">
            <v>38407.608127890002</v>
          </cell>
          <cell r="C569">
            <v>38.299999999999997</v>
          </cell>
          <cell r="D569">
            <v>57.04</v>
          </cell>
        </row>
        <row r="570">
          <cell r="B570">
            <v>38407.608359359998</v>
          </cell>
          <cell r="C570">
            <v>38.5</v>
          </cell>
          <cell r="D570">
            <v>56.97</v>
          </cell>
        </row>
        <row r="571">
          <cell r="B571">
            <v>38407.608590830001</v>
          </cell>
          <cell r="C571">
            <v>38.6</v>
          </cell>
          <cell r="D571">
            <v>56.9</v>
          </cell>
        </row>
        <row r="572">
          <cell r="B572">
            <v>38407.608822299997</v>
          </cell>
          <cell r="C572">
            <v>38.6</v>
          </cell>
          <cell r="D572">
            <v>56.84</v>
          </cell>
        </row>
        <row r="573">
          <cell r="B573">
            <v>38407.609053879998</v>
          </cell>
          <cell r="C573">
            <v>38.6</v>
          </cell>
          <cell r="D573">
            <v>56.77</v>
          </cell>
        </row>
        <row r="574">
          <cell r="B574">
            <v>38407.609285350001</v>
          </cell>
          <cell r="C574">
            <v>38.5</v>
          </cell>
          <cell r="D574">
            <v>56.71</v>
          </cell>
        </row>
        <row r="575">
          <cell r="B575">
            <v>38407.609516819997</v>
          </cell>
          <cell r="C575">
            <v>38.6</v>
          </cell>
          <cell r="D575">
            <v>56.64</v>
          </cell>
        </row>
        <row r="576">
          <cell r="B576">
            <v>38407.60974829</v>
          </cell>
          <cell r="C576">
            <v>38.700000000000003</v>
          </cell>
          <cell r="D576">
            <v>56.58</v>
          </cell>
        </row>
        <row r="577">
          <cell r="B577">
            <v>38407.609979749999</v>
          </cell>
          <cell r="C577">
            <v>38.799999999999997</v>
          </cell>
          <cell r="D577">
            <v>56.51</v>
          </cell>
        </row>
        <row r="578">
          <cell r="B578">
            <v>38407.610211220002</v>
          </cell>
          <cell r="C578">
            <v>38.799999999999997</v>
          </cell>
          <cell r="D578">
            <v>56.45</v>
          </cell>
        </row>
        <row r="579">
          <cell r="B579">
            <v>38407.610442689998</v>
          </cell>
          <cell r="C579">
            <v>38.799999999999997</v>
          </cell>
          <cell r="D579">
            <v>56.38</v>
          </cell>
        </row>
        <row r="580">
          <cell r="B580">
            <v>38407.610674160002</v>
          </cell>
          <cell r="C580">
            <v>38.799999999999997</v>
          </cell>
          <cell r="D580">
            <v>56.31</v>
          </cell>
        </row>
        <row r="581">
          <cell r="B581">
            <v>38407.610905729998</v>
          </cell>
          <cell r="C581">
            <v>38.9</v>
          </cell>
          <cell r="D581">
            <v>56.25</v>
          </cell>
        </row>
        <row r="582">
          <cell r="B582">
            <v>38407.611137200001</v>
          </cell>
          <cell r="C582">
            <v>38.9</v>
          </cell>
          <cell r="D582">
            <v>56.18</v>
          </cell>
        </row>
        <row r="583">
          <cell r="B583">
            <v>38407.611368669997</v>
          </cell>
          <cell r="C583">
            <v>39.1</v>
          </cell>
          <cell r="D583">
            <v>56.12</v>
          </cell>
        </row>
        <row r="584">
          <cell r="B584">
            <v>38407.611600140001</v>
          </cell>
          <cell r="C584">
            <v>39</v>
          </cell>
          <cell r="D584">
            <v>56.05</v>
          </cell>
        </row>
        <row r="585">
          <cell r="B585">
            <v>38407.611831609996</v>
          </cell>
          <cell r="C585">
            <v>39.1</v>
          </cell>
          <cell r="D585">
            <v>55.98</v>
          </cell>
        </row>
        <row r="586">
          <cell r="B586">
            <v>38407.612063070002</v>
          </cell>
          <cell r="C586">
            <v>39.200000000000003</v>
          </cell>
          <cell r="D586">
            <v>55.9</v>
          </cell>
        </row>
        <row r="587">
          <cell r="B587">
            <v>38407.612294539998</v>
          </cell>
          <cell r="C587">
            <v>39.299999999999997</v>
          </cell>
          <cell r="D587">
            <v>55.83</v>
          </cell>
        </row>
        <row r="588">
          <cell r="B588">
            <v>38407.612526010002</v>
          </cell>
          <cell r="C588">
            <v>39.4</v>
          </cell>
          <cell r="D588">
            <v>55.77</v>
          </cell>
        </row>
        <row r="589">
          <cell r="B589">
            <v>38407.612757590003</v>
          </cell>
          <cell r="C589">
            <v>39.200000000000003</v>
          </cell>
          <cell r="D589">
            <v>55.7</v>
          </cell>
        </row>
        <row r="590">
          <cell r="B590">
            <v>38407.612989050001</v>
          </cell>
          <cell r="C590">
            <v>39.4</v>
          </cell>
          <cell r="D590">
            <v>55.64</v>
          </cell>
        </row>
        <row r="591">
          <cell r="B591">
            <v>38407.613220519997</v>
          </cell>
          <cell r="C591">
            <v>39.299999999999997</v>
          </cell>
          <cell r="D591">
            <v>55.57</v>
          </cell>
        </row>
        <row r="592">
          <cell r="B592">
            <v>38407.613451990001</v>
          </cell>
          <cell r="C592">
            <v>39.4</v>
          </cell>
          <cell r="D592">
            <v>55.51</v>
          </cell>
        </row>
        <row r="593">
          <cell r="B593">
            <v>38407.613683459997</v>
          </cell>
          <cell r="C593">
            <v>39.4</v>
          </cell>
          <cell r="D593">
            <v>55.44</v>
          </cell>
        </row>
        <row r="594">
          <cell r="B594">
            <v>38407.613914920003</v>
          </cell>
          <cell r="C594">
            <v>39.5</v>
          </cell>
          <cell r="D594">
            <v>55.38</v>
          </cell>
        </row>
        <row r="595">
          <cell r="B595">
            <v>38407.614146389998</v>
          </cell>
          <cell r="C595">
            <v>39.6</v>
          </cell>
          <cell r="D595">
            <v>55.31</v>
          </cell>
        </row>
        <row r="596">
          <cell r="B596">
            <v>38407.614377860002</v>
          </cell>
          <cell r="C596">
            <v>39.6</v>
          </cell>
          <cell r="D596">
            <v>55.23</v>
          </cell>
        </row>
        <row r="597">
          <cell r="B597">
            <v>38407.614609440003</v>
          </cell>
          <cell r="C597">
            <v>39.5</v>
          </cell>
          <cell r="D597">
            <v>55.17</v>
          </cell>
        </row>
        <row r="598">
          <cell r="B598">
            <v>38407.614840900002</v>
          </cell>
          <cell r="C598">
            <v>39.700000000000003</v>
          </cell>
          <cell r="D598">
            <v>55.1</v>
          </cell>
        </row>
        <row r="599">
          <cell r="B599">
            <v>38407.615072369998</v>
          </cell>
          <cell r="C599">
            <v>39.9</v>
          </cell>
          <cell r="D599">
            <v>55.04</v>
          </cell>
        </row>
        <row r="600">
          <cell r="B600">
            <v>38407.615303840001</v>
          </cell>
          <cell r="C600">
            <v>40</v>
          </cell>
          <cell r="D600">
            <v>54.97</v>
          </cell>
        </row>
        <row r="601">
          <cell r="B601">
            <v>38407.615535309997</v>
          </cell>
          <cell r="C601">
            <v>40</v>
          </cell>
          <cell r="D601">
            <v>54.9</v>
          </cell>
        </row>
        <row r="602">
          <cell r="B602">
            <v>38407.615766770003</v>
          </cell>
          <cell r="C602">
            <v>39.9</v>
          </cell>
          <cell r="D602">
            <v>54.85</v>
          </cell>
        </row>
        <row r="603">
          <cell r="B603">
            <v>38407.615998239999</v>
          </cell>
          <cell r="C603">
            <v>40.1</v>
          </cell>
          <cell r="D603">
            <v>54.78</v>
          </cell>
        </row>
        <row r="604">
          <cell r="B604">
            <v>38407.616229710002</v>
          </cell>
          <cell r="C604">
            <v>40.200000000000003</v>
          </cell>
          <cell r="D604">
            <v>54.7</v>
          </cell>
        </row>
        <row r="605">
          <cell r="B605">
            <v>38407.6164613</v>
          </cell>
          <cell r="C605">
            <v>40.1</v>
          </cell>
          <cell r="D605">
            <v>54.64</v>
          </cell>
        </row>
        <row r="606">
          <cell r="B606">
            <v>38407.616692750002</v>
          </cell>
          <cell r="C606">
            <v>40.200000000000003</v>
          </cell>
          <cell r="D606">
            <v>54.57</v>
          </cell>
        </row>
        <row r="607">
          <cell r="B607">
            <v>38407.616924219998</v>
          </cell>
          <cell r="C607">
            <v>40.200000000000003</v>
          </cell>
          <cell r="D607">
            <v>54.52</v>
          </cell>
        </row>
        <row r="608">
          <cell r="B608">
            <v>38407.61831315</v>
          </cell>
          <cell r="C608">
            <v>38.799999999999997</v>
          </cell>
          <cell r="D608">
            <v>54.11</v>
          </cell>
        </row>
        <row r="609">
          <cell r="B609">
            <v>38407.618544620003</v>
          </cell>
          <cell r="C609">
            <v>38.9</v>
          </cell>
          <cell r="D609">
            <v>54.05</v>
          </cell>
        </row>
        <row r="610">
          <cell r="B610">
            <v>38407.618776310002</v>
          </cell>
          <cell r="C610">
            <v>38.6</v>
          </cell>
          <cell r="D610">
            <v>53.97</v>
          </cell>
        </row>
        <row r="611">
          <cell r="B611">
            <v>38407.619007549998</v>
          </cell>
          <cell r="C611">
            <v>39.299999999999997</v>
          </cell>
          <cell r="D611">
            <v>53.91</v>
          </cell>
        </row>
        <row r="612">
          <cell r="B612">
            <v>38407.619239020001</v>
          </cell>
          <cell r="C612">
            <v>39.5</v>
          </cell>
          <cell r="D612">
            <v>53.84</v>
          </cell>
        </row>
        <row r="613">
          <cell r="B613">
            <v>38407.619470489997</v>
          </cell>
          <cell r="C613">
            <v>39.5</v>
          </cell>
          <cell r="D613">
            <v>53.78</v>
          </cell>
        </row>
        <row r="614">
          <cell r="B614">
            <v>38407.619701939999</v>
          </cell>
          <cell r="C614">
            <v>39.6</v>
          </cell>
          <cell r="D614">
            <v>53.72</v>
          </cell>
        </row>
        <row r="615">
          <cell r="B615">
            <v>38407.619933410002</v>
          </cell>
          <cell r="C615">
            <v>39.5</v>
          </cell>
          <cell r="D615">
            <v>53.65</v>
          </cell>
        </row>
        <row r="616">
          <cell r="B616">
            <v>38407.620165230001</v>
          </cell>
          <cell r="C616">
            <v>39.700000000000003</v>
          </cell>
          <cell r="D616">
            <v>53.58</v>
          </cell>
        </row>
        <row r="617">
          <cell r="B617">
            <v>38407.620396470003</v>
          </cell>
          <cell r="C617">
            <v>39.9</v>
          </cell>
          <cell r="D617">
            <v>53.51</v>
          </cell>
        </row>
        <row r="618">
          <cell r="B618">
            <v>38407.620627930002</v>
          </cell>
          <cell r="C618">
            <v>40</v>
          </cell>
          <cell r="D618">
            <v>53.44</v>
          </cell>
        </row>
        <row r="619">
          <cell r="B619">
            <v>38407.620859399998</v>
          </cell>
          <cell r="C619">
            <v>40</v>
          </cell>
          <cell r="D619">
            <v>53.37</v>
          </cell>
        </row>
        <row r="620">
          <cell r="B620">
            <v>38407.621090870001</v>
          </cell>
          <cell r="C620">
            <v>40.200000000000003</v>
          </cell>
          <cell r="D620">
            <v>53.3</v>
          </cell>
        </row>
        <row r="621">
          <cell r="B621">
            <v>38407.621322339997</v>
          </cell>
          <cell r="C621">
            <v>40.200000000000003</v>
          </cell>
          <cell r="D621">
            <v>53.22</v>
          </cell>
        </row>
        <row r="622">
          <cell r="B622">
            <v>38407.621553800003</v>
          </cell>
          <cell r="C622">
            <v>40.299999999999997</v>
          </cell>
          <cell r="D622">
            <v>53.16</v>
          </cell>
        </row>
        <row r="623">
          <cell r="B623">
            <v>38407.621785379997</v>
          </cell>
          <cell r="C623">
            <v>40.4</v>
          </cell>
          <cell r="D623">
            <v>53.1</v>
          </cell>
        </row>
        <row r="624">
          <cell r="B624">
            <v>38407.62201685</v>
          </cell>
          <cell r="C624">
            <v>40.5</v>
          </cell>
          <cell r="D624">
            <v>53.04</v>
          </cell>
        </row>
        <row r="625">
          <cell r="B625">
            <v>38407.622248320004</v>
          </cell>
          <cell r="C625">
            <v>40.5</v>
          </cell>
          <cell r="D625">
            <v>52.98</v>
          </cell>
        </row>
        <row r="626">
          <cell r="B626">
            <v>38407.622479780002</v>
          </cell>
          <cell r="C626">
            <v>40.5</v>
          </cell>
          <cell r="D626">
            <v>52.91</v>
          </cell>
        </row>
        <row r="627">
          <cell r="B627">
            <v>38407.622711249998</v>
          </cell>
          <cell r="C627">
            <v>40.6</v>
          </cell>
          <cell r="D627">
            <v>52.85</v>
          </cell>
        </row>
        <row r="628">
          <cell r="B628">
            <v>38407.622942720001</v>
          </cell>
          <cell r="C628">
            <v>40.700000000000003</v>
          </cell>
          <cell r="D628">
            <v>52.79</v>
          </cell>
        </row>
        <row r="629">
          <cell r="B629">
            <v>38407.623174189997</v>
          </cell>
          <cell r="C629">
            <v>40.9</v>
          </cell>
          <cell r="D629">
            <v>52.72</v>
          </cell>
        </row>
        <row r="630">
          <cell r="B630">
            <v>38407.623405650003</v>
          </cell>
          <cell r="C630">
            <v>40.9</v>
          </cell>
          <cell r="D630">
            <v>52.65</v>
          </cell>
        </row>
        <row r="631">
          <cell r="B631">
            <v>38407.623637119999</v>
          </cell>
          <cell r="C631">
            <v>41.1</v>
          </cell>
          <cell r="D631">
            <v>52.58</v>
          </cell>
        </row>
        <row r="632">
          <cell r="B632">
            <v>38407.6238687</v>
          </cell>
          <cell r="C632">
            <v>41.2</v>
          </cell>
          <cell r="D632">
            <v>52.51</v>
          </cell>
        </row>
        <row r="633">
          <cell r="B633">
            <v>38407.624100169996</v>
          </cell>
          <cell r="C633">
            <v>41.3</v>
          </cell>
          <cell r="D633">
            <v>52.44</v>
          </cell>
        </row>
        <row r="634">
          <cell r="B634">
            <v>38407.624331630002</v>
          </cell>
          <cell r="C634">
            <v>41.2</v>
          </cell>
          <cell r="D634">
            <v>52.37</v>
          </cell>
        </row>
        <row r="635">
          <cell r="B635">
            <v>38407.624563099998</v>
          </cell>
          <cell r="C635">
            <v>41.2</v>
          </cell>
          <cell r="D635">
            <v>52.32</v>
          </cell>
        </row>
        <row r="636">
          <cell r="B636">
            <v>38407.624794570002</v>
          </cell>
          <cell r="C636">
            <v>41.3</v>
          </cell>
          <cell r="D636">
            <v>52.24</v>
          </cell>
        </row>
        <row r="637">
          <cell r="B637">
            <v>38407.625026039997</v>
          </cell>
          <cell r="C637">
            <v>41.4</v>
          </cell>
          <cell r="D637">
            <v>52.17</v>
          </cell>
        </row>
        <row r="638">
          <cell r="B638">
            <v>38407.625257500003</v>
          </cell>
          <cell r="C638">
            <v>41.4</v>
          </cell>
          <cell r="D638">
            <v>52.1</v>
          </cell>
        </row>
        <row r="639">
          <cell r="B639">
            <v>38407.625488969999</v>
          </cell>
          <cell r="C639">
            <v>41.3</v>
          </cell>
          <cell r="D639">
            <v>52.03</v>
          </cell>
        </row>
        <row r="640">
          <cell r="B640">
            <v>38407.625720440003</v>
          </cell>
          <cell r="C640">
            <v>41.4</v>
          </cell>
          <cell r="D640">
            <v>51.97</v>
          </cell>
        </row>
        <row r="641">
          <cell r="B641">
            <v>38407.625952369999</v>
          </cell>
          <cell r="C641">
            <v>41.4</v>
          </cell>
          <cell r="D641">
            <v>51.91</v>
          </cell>
        </row>
        <row r="642">
          <cell r="B642">
            <v>38407.626183499997</v>
          </cell>
          <cell r="C642">
            <v>41.4</v>
          </cell>
          <cell r="D642">
            <v>51.84</v>
          </cell>
        </row>
        <row r="643">
          <cell r="B643">
            <v>38407.626414949998</v>
          </cell>
          <cell r="C643">
            <v>41.5</v>
          </cell>
          <cell r="D643">
            <v>51.78</v>
          </cell>
        </row>
        <row r="644">
          <cell r="B644">
            <v>38407.626646420002</v>
          </cell>
          <cell r="C644">
            <v>41.5</v>
          </cell>
          <cell r="D644">
            <v>51.71</v>
          </cell>
        </row>
        <row r="645">
          <cell r="B645">
            <v>38407.62687801</v>
          </cell>
          <cell r="C645">
            <v>41.5</v>
          </cell>
          <cell r="D645">
            <v>51.64</v>
          </cell>
        </row>
        <row r="646">
          <cell r="B646">
            <v>38407.627109360001</v>
          </cell>
          <cell r="C646">
            <v>41.5</v>
          </cell>
          <cell r="D646">
            <v>51.58</v>
          </cell>
        </row>
        <row r="647">
          <cell r="B647">
            <v>38407.62734082</v>
          </cell>
          <cell r="C647">
            <v>41.6</v>
          </cell>
          <cell r="D647">
            <v>51.52</v>
          </cell>
        </row>
        <row r="648">
          <cell r="B648">
            <v>38407.627572409998</v>
          </cell>
          <cell r="C648">
            <v>41.5</v>
          </cell>
          <cell r="D648">
            <v>51.45</v>
          </cell>
        </row>
        <row r="649">
          <cell r="B649">
            <v>38407.627803880001</v>
          </cell>
          <cell r="C649">
            <v>41.6</v>
          </cell>
          <cell r="D649">
            <v>51.38</v>
          </cell>
        </row>
        <row r="650">
          <cell r="B650">
            <v>38407.628035349997</v>
          </cell>
          <cell r="C650">
            <v>41.6</v>
          </cell>
          <cell r="D650">
            <v>51.32</v>
          </cell>
        </row>
        <row r="651">
          <cell r="B651">
            <v>38407.628266810003</v>
          </cell>
          <cell r="C651">
            <v>41.5</v>
          </cell>
          <cell r="D651">
            <v>51.24</v>
          </cell>
        </row>
        <row r="652">
          <cell r="B652">
            <v>38407.628498279999</v>
          </cell>
          <cell r="C652">
            <v>41.6</v>
          </cell>
          <cell r="D652">
            <v>51.18</v>
          </cell>
        </row>
        <row r="653">
          <cell r="B653">
            <v>38407.628729980002</v>
          </cell>
          <cell r="C653">
            <v>41.5</v>
          </cell>
          <cell r="D653">
            <v>51.1</v>
          </cell>
        </row>
        <row r="654">
          <cell r="B654">
            <v>38407.628961219998</v>
          </cell>
          <cell r="C654">
            <v>41.6</v>
          </cell>
          <cell r="D654">
            <v>51.03</v>
          </cell>
        </row>
        <row r="655">
          <cell r="B655">
            <v>38407.62919267</v>
          </cell>
          <cell r="C655">
            <v>41.7</v>
          </cell>
          <cell r="D655">
            <v>50.97</v>
          </cell>
        </row>
        <row r="656">
          <cell r="B656">
            <v>38407.629424259998</v>
          </cell>
          <cell r="C656">
            <v>41.6</v>
          </cell>
          <cell r="D656">
            <v>50.91</v>
          </cell>
        </row>
        <row r="657">
          <cell r="B657">
            <v>38407.629655730001</v>
          </cell>
          <cell r="C657">
            <v>41.7</v>
          </cell>
          <cell r="D657">
            <v>50.85</v>
          </cell>
        </row>
        <row r="658">
          <cell r="B658">
            <v>38407.629887199997</v>
          </cell>
          <cell r="C658">
            <v>41.9</v>
          </cell>
          <cell r="D658">
            <v>50.77</v>
          </cell>
        </row>
        <row r="659">
          <cell r="B659">
            <v>38407.630118660003</v>
          </cell>
          <cell r="C659">
            <v>42.1</v>
          </cell>
          <cell r="D659">
            <v>50.71</v>
          </cell>
        </row>
        <row r="660">
          <cell r="B660">
            <v>38407.630350129999</v>
          </cell>
          <cell r="C660">
            <v>42.2</v>
          </cell>
          <cell r="D660">
            <v>50.63</v>
          </cell>
        </row>
        <row r="661">
          <cell r="B661">
            <v>38407.630581600002</v>
          </cell>
          <cell r="C661">
            <v>42.2</v>
          </cell>
          <cell r="D661">
            <v>50.56</v>
          </cell>
        </row>
        <row r="662">
          <cell r="B662">
            <v>38407.630813069998</v>
          </cell>
          <cell r="C662">
            <v>42.3</v>
          </cell>
          <cell r="D662">
            <v>50.5</v>
          </cell>
        </row>
        <row r="663">
          <cell r="B663">
            <v>38407.631044529997</v>
          </cell>
          <cell r="C663">
            <v>42.5</v>
          </cell>
          <cell r="D663">
            <v>50.43</v>
          </cell>
        </row>
        <row r="664">
          <cell r="B664">
            <v>38407.631276</v>
          </cell>
          <cell r="C664">
            <v>42.6</v>
          </cell>
          <cell r="D664">
            <v>50.37</v>
          </cell>
        </row>
        <row r="665">
          <cell r="B665">
            <v>38407.631507810001</v>
          </cell>
          <cell r="C665">
            <v>42.6</v>
          </cell>
          <cell r="D665">
            <v>50.31</v>
          </cell>
        </row>
        <row r="666">
          <cell r="B666">
            <v>38407.631739049997</v>
          </cell>
          <cell r="C666">
            <v>42.7</v>
          </cell>
          <cell r="D666">
            <v>50.25</v>
          </cell>
        </row>
        <row r="667">
          <cell r="B667">
            <v>38407.63197052</v>
          </cell>
          <cell r="C667">
            <v>42.6</v>
          </cell>
          <cell r="D667">
            <v>50.18</v>
          </cell>
        </row>
        <row r="668">
          <cell r="B668">
            <v>38407.632201979999</v>
          </cell>
          <cell r="C668">
            <v>42.7</v>
          </cell>
          <cell r="D668">
            <v>50.12</v>
          </cell>
        </row>
        <row r="669">
          <cell r="B669">
            <v>38407.632433450002</v>
          </cell>
          <cell r="C669">
            <v>42.9</v>
          </cell>
          <cell r="D669">
            <v>50.05</v>
          </cell>
        </row>
        <row r="670">
          <cell r="B670">
            <v>38407.632664919998</v>
          </cell>
          <cell r="C670">
            <v>43</v>
          </cell>
          <cell r="D670">
            <v>49.98</v>
          </cell>
        </row>
        <row r="671">
          <cell r="B671">
            <v>38407.632896390001</v>
          </cell>
          <cell r="C671">
            <v>43.1</v>
          </cell>
          <cell r="D671">
            <v>49.91</v>
          </cell>
        </row>
        <row r="672">
          <cell r="B672">
            <v>38407.633127959998</v>
          </cell>
          <cell r="C672">
            <v>43.2</v>
          </cell>
          <cell r="D672">
            <v>49.85</v>
          </cell>
        </row>
        <row r="673">
          <cell r="B673">
            <v>38407.633359430001</v>
          </cell>
          <cell r="C673">
            <v>43.1</v>
          </cell>
          <cell r="D673">
            <v>49.77</v>
          </cell>
        </row>
        <row r="674">
          <cell r="B674">
            <v>38407.633590899997</v>
          </cell>
          <cell r="C674">
            <v>43.3</v>
          </cell>
          <cell r="D674">
            <v>49.7</v>
          </cell>
        </row>
        <row r="675">
          <cell r="B675">
            <v>38407.63382237</v>
          </cell>
          <cell r="C675">
            <v>43.2</v>
          </cell>
          <cell r="D675">
            <v>49.62</v>
          </cell>
        </row>
        <row r="676">
          <cell r="B676">
            <v>38407.634053829999</v>
          </cell>
          <cell r="C676">
            <v>43.4</v>
          </cell>
          <cell r="D676">
            <v>49.55</v>
          </cell>
        </row>
        <row r="677">
          <cell r="B677">
            <v>38407.634285300002</v>
          </cell>
          <cell r="C677">
            <v>43.4</v>
          </cell>
          <cell r="D677">
            <v>49.49</v>
          </cell>
        </row>
        <row r="678">
          <cell r="B678">
            <v>38407.634516769998</v>
          </cell>
          <cell r="C678">
            <v>43.5</v>
          </cell>
          <cell r="D678">
            <v>49.43</v>
          </cell>
        </row>
        <row r="679">
          <cell r="B679">
            <v>38407.634748240001</v>
          </cell>
          <cell r="C679">
            <v>43.5</v>
          </cell>
          <cell r="D679">
            <v>49.38</v>
          </cell>
        </row>
        <row r="680">
          <cell r="B680">
            <v>38407.634979809998</v>
          </cell>
          <cell r="C680">
            <v>43.5</v>
          </cell>
          <cell r="D680">
            <v>49.31</v>
          </cell>
        </row>
        <row r="681">
          <cell r="B681">
            <v>38407.635211280001</v>
          </cell>
          <cell r="C681">
            <v>43.5</v>
          </cell>
          <cell r="D681">
            <v>49.24</v>
          </cell>
        </row>
        <row r="682">
          <cell r="B682">
            <v>38407.635442749997</v>
          </cell>
          <cell r="C682">
            <v>43.5</v>
          </cell>
          <cell r="D682">
            <v>49.18</v>
          </cell>
        </row>
        <row r="683">
          <cell r="B683">
            <v>38407.635674220001</v>
          </cell>
          <cell r="C683">
            <v>43.4</v>
          </cell>
          <cell r="D683">
            <v>49.12</v>
          </cell>
        </row>
        <row r="684">
          <cell r="B684">
            <v>38407.635905679999</v>
          </cell>
          <cell r="C684">
            <v>43.5</v>
          </cell>
          <cell r="D684">
            <v>49.04</v>
          </cell>
        </row>
        <row r="685">
          <cell r="B685">
            <v>38407.636137150002</v>
          </cell>
          <cell r="C685">
            <v>43.5</v>
          </cell>
          <cell r="D685">
            <v>48.97</v>
          </cell>
        </row>
        <row r="686">
          <cell r="B686">
            <v>38407.636368619998</v>
          </cell>
          <cell r="C686">
            <v>43.5</v>
          </cell>
          <cell r="D686">
            <v>48.9</v>
          </cell>
        </row>
        <row r="687">
          <cell r="B687">
            <v>38407.636600090002</v>
          </cell>
          <cell r="C687">
            <v>43.4</v>
          </cell>
          <cell r="D687">
            <v>48.84</v>
          </cell>
        </row>
        <row r="688">
          <cell r="B688">
            <v>38407.63683155</v>
          </cell>
          <cell r="C688">
            <v>43.3</v>
          </cell>
          <cell r="D688">
            <v>48.78</v>
          </cell>
        </row>
        <row r="689">
          <cell r="B689">
            <v>38407.637063139999</v>
          </cell>
          <cell r="C689">
            <v>43.4</v>
          </cell>
          <cell r="D689">
            <v>48.71</v>
          </cell>
        </row>
        <row r="690">
          <cell r="B690">
            <v>38407.637294610002</v>
          </cell>
          <cell r="C690">
            <v>43.4</v>
          </cell>
          <cell r="D690">
            <v>48.64</v>
          </cell>
        </row>
        <row r="691">
          <cell r="B691">
            <v>38407.637526079998</v>
          </cell>
          <cell r="C691">
            <v>43.4</v>
          </cell>
          <cell r="D691">
            <v>48.58</v>
          </cell>
        </row>
        <row r="692">
          <cell r="B692">
            <v>38407.637757529999</v>
          </cell>
          <cell r="C692">
            <v>43.4</v>
          </cell>
          <cell r="D692">
            <v>48.52</v>
          </cell>
        </row>
        <row r="693">
          <cell r="B693">
            <v>38407.637989000003</v>
          </cell>
          <cell r="C693">
            <v>43.4</v>
          </cell>
          <cell r="D693">
            <v>48.45</v>
          </cell>
        </row>
        <row r="694">
          <cell r="B694">
            <v>38407.638220469998</v>
          </cell>
          <cell r="C694">
            <v>43.4</v>
          </cell>
          <cell r="D694">
            <v>48.38</v>
          </cell>
        </row>
        <row r="695">
          <cell r="B695">
            <v>38407.638451940002</v>
          </cell>
          <cell r="C695">
            <v>43.3</v>
          </cell>
          <cell r="D695">
            <v>48.31</v>
          </cell>
        </row>
        <row r="696">
          <cell r="B696">
            <v>38407.63868353</v>
          </cell>
          <cell r="C696">
            <v>43.4</v>
          </cell>
          <cell r="D696">
            <v>48.24</v>
          </cell>
        </row>
        <row r="697">
          <cell r="B697">
            <v>38407.638914989999</v>
          </cell>
          <cell r="C697">
            <v>43.4</v>
          </cell>
          <cell r="D697">
            <v>48.18</v>
          </cell>
        </row>
        <row r="698">
          <cell r="B698">
            <v>38407.639146460002</v>
          </cell>
          <cell r="C698">
            <v>43.3</v>
          </cell>
          <cell r="D698">
            <v>48.1</v>
          </cell>
        </row>
        <row r="699">
          <cell r="B699">
            <v>38407.639377929998</v>
          </cell>
          <cell r="C699">
            <v>43.4</v>
          </cell>
          <cell r="D699">
            <v>48.04</v>
          </cell>
        </row>
        <row r="700">
          <cell r="B700">
            <v>38407.639609400001</v>
          </cell>
          <cell r="C700">
            <v>43.2</v>
          </cell>
          <cell r="D700">
            <v>47.98</v>
          </cell>
        </row>
        <row r="701">
          <cell r="B701">
            <v>38407.63984086</v>
          </cell>
          <cell r="C701">
            <v>43.2</v>
          </cell>
          <cell r="D701">
            <v>47.91</v>
          </cell>
        </row>
        <row r="702">
          <cell r="B702">
            <v>38407.640072670001</v>
          </cell>
          <cell r="C702">
            <v>43.1</v>
          </cell>
          <cell r="D702">
            <v>47.84</v>
          </cell>
        </row>
        <row r="703">
          <cell r="B703">
            <v>38407.640303799999</v>
          </cell>
          <cell r="C703">
            <v>43.2</v>
          </cell>
          <cell r="D703">
            <v>47.78</v>
          </cell>
        </row>
        <row r="704">
          <cell r="B704">
            <v>38407.640535270002</v>
          </cell>
          <cell r="C704">
            <v>43.1</v>
          </cell>
          <cell r="D704">
            <v>47.71</v>
          </cell>
        </row>
        <row r="705">
          <cell r="B705">
            <v>38407.640767299999</v>
          </cell>
          <cell r="C705">
            <v>43.1</v>
          </cell>
          <cell r="D705">
            <v>47.64</v>
          </cell>
        </row>
        <row r="706">
          <cell r="B706">
            <v>38407.640998310002</v>
          </cell>
          <cell r="C706">
            <v>43.2</v>
          </cell>
          <cell r="D706">
            <v>47.57</v>
          </cell>
        </row>
        <row r="707">
          <cell r="B707">
            <v>38407.641229779998</v>
          </cell>
          <cell r="C707">
            <v>43.1</v>
          </cell>
          <cell r="D707">
            <v>47.51</v>
          </cell>
        </row>
        <row r="708">
          <cell r="B708">
            <v>38407.641461250001</v>
          </cell>
          <cell r="C708">
            <v>43</v>
          </cell>
          <cell r="D708">
            <v>47.45</v>
          </cell>
        </row>
        <row r="709">
          <cell r="B709">
            <v>38407.64169271</v>
          </cell>
          <cell r="C709">
            <v>43.1</v>
          </cell>
          <cell r="D709">
            <v>47.38</v>
          </cell>
        </row>
        <row r="710">
          <cell r="B710">
            <v>38407.641924180003</v>
          </cell>
          <cell r="C710">
            <v>42.9</v>
          </cell>
          <cell r="D710">
            <v>47.31</v>
          </cell>
        </row>
        <row r="711">
          <cell r="B711">
            <v>38407.642155649999</v>
          </cell>
          <cell r="C711">
            <v>43</v>
          </cell>
          <cell r="D711">
            <v>47.24</v>
          </cell>
        </row>
        <row r="712">
          <cell r="B712">
            <v>38407.642387120002</v>
          </cell>
          <cell r="C712">
            <v>42.9</v>
          </cell>
          <cell r="D712">
            <v>47.18</v>
          </cell>
        </row>
        <row r="713">
          <cell r="B713">
            <v>38407.642618919999</v>
          </cell>
          <cell r="C713">
            <v>42.8</v>
          </cell>
          <cell r="D713">
            <v>47.11</v>
          </cell>
        </row>
        <row r="714">
          <cell r="B714">
            <v>38407.642850160002</v>
          </cell>
          <cell r="C714">
            <v>42.8</v>
          </cell>
          <cell r="D714">
            <v>47.04</v>
          </cell>
        </row>
        <row r="715">
          <cell r="B715">
            <v>38407.643081629998</v>
          </cell>
          <cell r="C715">
            <v>43</v>
          </cell>
          <cell r="D715">
            <v>46.98</v>
          </cell>
        </row>
        <row r="716">
          <cell r="B716">
            <v>38407.643313100001</v>
          </cell>
          <cell r="C716">
            <v>42.9</v>
          </cell>
          <cell r="D716">
            <v>46.91</v>
          </cell>
        </row>
        <row r="717">
          <cell r="B717">
            <v>38407.64354456</v>
          </cell>
          <cell r="C717">
            <v>42.8</v>
          </cell>
          <cell r="D717">
            <v>46.84</v>
          </cell>
        </row>
        <row r="718">
          <cell r="B718">
            <v>38407.643776030003</v>
          </cell>
          <cell r="C718">
            <v>42.9</v>
          </cell>
          <cell r="D718">
            <v>46.78</v>
          </cell>
        </row>
        <row r="719">
          <cell r="B719">
            <v>38407.644007499999</v>
          </cell>
          <cell r="C719">
            <v>43.1</v>
          </cell>
          <cell r="D719">
            <v>46.71</v>
          </cell>
        </row>
        <row r="720">
          <cell r="B720">
            <v>38407.644238970002</v>
          </cell>
          <cell r="C720">
            <v>43</v>
          </cell>
          <cell r="D720">
            <v>46.64</v>
          </cell>
        </row>
        <row r="721">
          <cell r="B721">
            <v>38407.644470539999</v>
          </cell>
          <cell r="C721">
            <v>43.2</v>
          </cell>
          <cell r="D721">
            <v>46.58</v>
          </cell>
        </row>
        <row r="722">
          <cell r="B722">
            <v>38407.644702010002</v>
          </cell>
          <cell r="C722">
            <v>43.3</v>
          </cell>
          <cell r="D722">
            <v>46.5</v>
          </cell>
        </row>
        <row r="723">
          <cell r="B723">
            <v>38407.644933479998</v>
          </cell>
          <cell r="C723">
            <v>43.2</v>
          </cell>
          <cell r="D723">
            <v>46.44</v>
          </cell>
        </row>
        <row r="724">
          <cell r="B724">
            <v>38407.645164950001</v>
          </cell>
          <cell r="C724">
            <v>43.2</v>
          </cell>
          <cell r="D724">
            <v>46.38</v>
          </cell>
        </row>
        <row r="725">
          <cell r="B725">
            <v>38407.64539641</v>
          </cell>
          <cell r="C725">
            <v>43.2</v>
          </cell>
          <cell r="D725">
            <v>46.3</v>
          </cell>
        </row>
        <row r="726">
          <cell r="B726">
            <v>38407.645627880003</v>
          </cell>
          <cell r="C726">
            <v>43.1</v>
          </cell>
          <cell r="D726">
            <v>46.24</v>
          </cell>
        </row>
        <row r="727">
          <cell r="B727">
            <v>38407.645859349999</v>
          </cell>
          <cell r="C727">
            <v>43.4</v>
          </cell>
          <cell r="D727">
            <v>46.17</v>
          </cell>
        </row>
        <row r="728">
          <cell r="B728">
            <v>38407.646090820002</v>
          </cell>
          <cell r="C728">
            <v>43.5</v>
          </cell>
          <cell r="D728">
            <v>46.1</v>
          </cell>
        </row>
        <row r="729">
          <cell r="B729">
            <v>38407.646322640001</v>
          </cell>
          <cell r="C729">
            <v>43.4</v>
          </cell>
          <cell r="D729">
            <v>46.04</v>
          </cell>
        </row>
        <row r="730">
          <cell r="B730">
            <v>38407.646553869999</v>
          </cell>
          <cell r="C730">
            <v>43.4</v>
          </cell>
          <cell r="D730">
            <v>45.97</v>
          </cell>
        </row>
        <row r="731">
          <cell r="B731">
            <v>38407.646785340003</v>
          </cell>
          <cell r="C731">
            <v>43.5</v>
          </cell>
          <cell r="D731">
            <v>45.9</v>
          </cell>
        </row>
        <row r="732">
          <cell r="B732">
            <v>38407.647016809999</v>
          </cell>
          <cell r="C732">
            <v>43.3</v>
          </cell>
          <cell r="D732">
            <v>45.84</v>
          </cell>
        </row>
        <row r="733">
          <cell r="B733">
            <v>38407.647248280002</v>
          </cell>
          <cell r="C733">
            <v>43.2</v>
          </cell>
          <cell r="D733">
            <v>45.77</v>
          </cell>
        </row>
        <row r="734">
          <cell r="B734">
            <v>38407.647479730003</v>
          </cell>
          <cell r="C734">
            <v>43.3</v>
          </cell>
          <cell r="D734">
            <v>45.71</v>
          </cell>
        </row>
        <row r="735">
          <cell r="B735">
            <v>38407.647711199999</v>
          </cell>
          <cell r="C735">
            <v>43.3</v>
          </cell>
          <cell r="D735">
            <v>45.65</v>
          </cell>
        </row>
        <row r="736">
          <cell r="B736">
            <v>38407.647942670003</v>
          </cell>
          <cell r="C736">
            <v>43.1</v>
          </cell>
          <cell r="D736">
            <v>45.59</v>
          </cell>
        </row>
        <row r="737">
          <cell r="B737">
            <v>38407.648174260001</v>
          </cell>
          <cell r="C737">
            <v>43.1</v>
          </cell>
          <cell r="D737">
            <v>45.53</v>
          </cell>
        </row>
        <row r="738">
          <cell r="B738">
            <v>38407.64840572</v>
          </cell>
          <cell r="C738">
            <v>43</v>
          </cell>
          <cell r="D738">
            <v>45.45</v>
          </cell>
        </row>
        <row r="739">
          <cell r="B739">
            <v>38407.648637190003</v>
          </cell>
          <cell r="C739">
            <v>43.1</v>
          </cell>
          <cell r="D739">
            <v>45.38</v>
          </cell>
        </row>
        <row r="740">
          <cell r="B740">
            <v>38407.648868659999</v>
          </cell>
          <cell r="C740">
            <v>43.1</v>
          </cell>
          <cell r="D740">
            <v>45.31</v>
          </cell>
        </row>
        <row r="741">
          <cell r="B741">
            <v>38407.649100130002</v>
          </cell>
          <cell r="C741">
            <v>43.4</v>
          </cell>
          <cell r="D741">
            <v>45.23</v>
          </cell>
        </row>
        <row r="742">
          <cell r="B742">
            <v>38407.649331590001</v>
          </cell>
          <cell r="C742">
            <v>43.3</v>
          </cell>
          <cell r="D742">
            <v>45.17</v>
          </cell>
        </row>
        <row r="743">
          <cell r="B743">
            <v>38407.649563059997</v>
          </cell>
          <cell r="C743">
            <v>43.3</v>
          </cell>
          <cell r="D743">
            <v>45.11</v>
          </cell>
        </row>
        <row r="744">
          <cell r="B744">
            <v>38407.64979453</v>
          </cell>
          <cell r="C744">
            <v>43.4</v>
          </cell>
          <cell r="D744">
            <v>45.04</v>
          </cell>
        </row>
        <row r="745">
          <cell r="B745">
            <v>38407.650026110001</v>
          </cell>
          <cell r="C745">
            <v>43.5</v>
          </cell>
          <cell r="D745">
            <v>44.97</v>
          </cell>
        </row>
        <row r="746">
          <cell r="B746">
            <v>38407.65025757</v>
          </cell>
          <cell r="C746">
            <v>43.6</v>
          </cell>
          <cell r="D746">
            <v>44.91</v>
          </cell>
        </row>
        <row r="747">
          <cell r="B747">
            <v>38407.650489040003</v>
          </cell>
          <cell r="C747">
            <v>43.5</v>
          </cell>
          <cell r="D747">
            <v>44.84</v>
          </cell>
        </row>
        <row r="748">
          <cell r="B748">
            <v>38407.650720509999</v>
          </cell>
          <cell r="C748">
            <v>43.5</v>
          </cell>
          <cell r="D748">
            <v>44.78</v>
          </cell>
        </row>
        <row r="749">
          <cell r="B749">
            <v>38407.650951980002</v>
          </cell>
          <cell r="C749">
            <v>43.5</v>
          </cell>
          <cell r="D749">
            <v>44.71</v>
          </cell>
        </row>
        <row r="750">
          <cell r="B750">
            <v>38407.651183440001</v>
          </cell>
          <cell r="C750">
            <v>43.6</v>
          </cell>
          <cell r="D750">
            <v>44.65</v>
          </cell>
        </row>
        <row r="751">
          <cell r="B751">
            <v>38407.651414909997</v>
          </cell>
          <cell r="C751">
            <v>43.5</v>
          </cell>
          <cell r="D751">
            <v>44.57</v>
          </cell>
        </row>
        <row r="752">
          <cell r="B752">
            <v>38407.65164638</v>
          </cell>
          <cell r="C752">
            <v>43.6</v>
          </cell>
          <cell r="D752">
            <v>44.51</v>
          </cell>
        </row>
        <row r="753">
          <cell r="B753">
            <v>38407.651877960001</v>
          </cell>
          <cell r="C753">
            <v>43.6</v>
          </cell>
          <cell r="D753">
            <v>44.45</v>
          </cell>
        </row>
        <row r="754">
          <cell r="B754">
            <v>38407.652109429997</v>
          </cell>
          <cell r="C754">
            <v>43.4</v>
          </cell>
          <cell r="D754">
            <v>44.37</v>
          </cell>
        </row>
        <row r="755">
          <cell r="B755">
            <v>38407.652340890003</v>
          </cell>
          <cell r="C755">
            <v>43.7</v>
          </cell>
          <cell r="D755">
            <v>44.3</v>
          </cell>
        </row>
        <row r="756">
          <cell r="B756">
            <v>38407.652572359999</v>
          </cell>
          <cell r="C756">
            <v>43.7</v>
          </cell>
          <cell r="D756">
            <v>44.24</v>
          </cell>
        </row>
        <row r="757">
          <cell r="B757">
            <v>38407.652803830002</v>
          </cell>
          <cell r="C757">
            <v>43.6</v>
          </cell>
          <cell r="D757">
            <v>44.18</v>
          </cell>
        </row>
        <row r="758">
          <cell r="B758">
            <v>38407.653035299998</v>
          </cell>
          <cell r="C758">
            <v>43.6</v>
          </cell>
          <cell r="D758">
            <v>44.11</v>
          </cell>
        </row>
        <row r="759">
          <cell r="B759">
            <v>38407.653266759997</v>
          </cell>
          <cell r="C759">
            <v>43.8</v>
          </cell>
          <cell r="D759">
            <v>44.05</v>
          </cell>
        </row>
        <row r="760">
          <cell r="B760">
            <v>38407.65349823</v>
          </cell>
          <cell r="C760">
            <v>43.8</v>
          </cell>
          <cell r="D760">
            <v>43.98</v>
          </cell>
        </row>
        <row r="761">
          <cell r="B761">
            <v>38407.653729810001</v>
          </cell>
          <cell r="C761">
            <v>43.9</v>
          </cell>
          <cell r="D761">
            <v>43.91</v>
          </cell>
        </row>
        <row r="762">
          <cell r="B762">
            <v>38407.653961279997</v>
          </cell>
          <cell r="C762">
            <v>44.1</v>
          </cell>
          <cell r="D762">
            <v>43.84</v>
          </cell>
        </row>
        <row r="763">
          <cell r="B763">
            <v>38407.654192859998</v>
          </cell>
          <cell r="C763">
            <v>44.2</v>
          </cell>
          <cell r="D763">
            <v>43.77</v>
          </cell>
        </row>
        <row r="764">
          <cell r="B764">
            <v>38407.654424209999</v>
          </cell>
          <cell r="C764">
            <v>44.3</v>
          </cell>
          <cell r="D764">
            <v>43.7</v>
          </cell>
        </row>
        <row r="765">
          <cell r="B765">
            <v>38407.654655680002</v>
          </cell>
          <cell r="C765">
            <v>44.3</v>
          </cell>
          <cell r="D765">
            <v>43.62</v>
          </cell>
        </row>
        <row r="766">
          <cell r="B766">
            <v>38407.654887149998</v>
          </cell>
          <cell r="C766">
            <v>44.2</v>
          </cell>
          <cell r="D766">
            <v>43.56</v>
          </cell>
        </row>
        <row r="767">
          <cell r="B767">
            <v>38407.655118609997</v>
          </cell>
          <cell r="C767">
            <v>44.1</v>
          </cell>
          <cell r="D767">
            <v>43.5</v>
          </cell>
        </row>
        <row r="768">
          <cell r="B768">
            <v>38407.65535008</v>
          </cell>
          <cell r="C768">
            <v>44.1</v>
          </cell>
          <cell r="D768">
            <v>43.44</v>
          </cell>
        </row>
        <row r="769">
          <cell r="B769">
            <v>38407.655581669998</v>
          </cell>
          <cell r="C769">
            <v>44.2</v>
          </cell>
          <cell r="D769">
            <v>43.38</v>
          </cell>
        </row>
        <row r="770">
          <cell r="B770">
            <v>38407.655813140002</v>
          </cell>
          <cell r="C770">
            <v>44.2</v>
          </cell>
          <cell r="D770">
            <v>43.32</v>
          </cell>
        </row>
        <row r="771">
          <cell r="B771">
            <v>38407.656044590003</v>
          </cell>
          <cell r="C771">
            <v>44.3</v>
          </cell>
          <cell r="D771">
            <v>43.25</v>
          </cell>
        </row>
        <row r="772">
          <cell r="B772">
            <v>38407.657433519998</v>
          </cell>
          <cell r="C772">
            <v>41.7</v>
          </cell>
          <cell r="D772">
            <v>42.85</v>
          </cell>
        </row>
        <row r="773">
          <cell r="B773">
            <v>38407.657664990002</v>
          </cell>
          <cell r="C773">
            <v>41.9</v>
          </cell>
          <cell r="D773">
            <v>42.77</v>
          </cell>
        </row>
        <row r="774">
          <cell r="B774">
            <v>38407.65789645</v>
          </cell>
          <cell r="C774">
            <v>42</v>
          </cell>
          <cell r="D774">
            <v>42.7</v>
          </cell>
        </row>
        <row r="775">
          <cell r="B775">
            <v>38407.658127920004</v>
          </cell>
          <cell r="C775">
            <v>42.2</v>
          </cell>
          <cell r="D775">
            <v>42.63</v>
          </cell>
        </row>
        <row r="776">
          <cell r="B776">
            <v>38407.65835939</v>
          </cell>
          <cell r="C776">
            <v>42.2</v>
          </cell>
          <cell r="D776">
            <v>42.57</v>
          </cell>
        </row>
        <row r="777">
          <cell r="B777">
            <v>38407.658590860003</v>
          </cell>
          <cell r="C777">
            <v>42.3</v>
          </cell>
          <cell r="D777">
            <v>42.52</v>
          </cell>
        </row>
        <row r="778">
          <cell r="B778">
            <v>38407.658822309997</v>
          </cell>
          <cell r="C778">
            <v>42.3</v>
          </cell>
          <cell r="D778">
            <v>42.45</v>
          </cell>
        </row>
        <row r="779">
          <cell r="B779">
            <v>38407.65905378</v>
          </cell>
          <cell r="C779">
            <v>42.4</v>
          </cell>
          <cell r="D779">
            <v>42.38</v>
          </cell>
        </row>
        <row r="780">
          <cell r="B780">
            <v>38407.659285490001</v>
          </cell>
          <cell r="C780">
            <v>42.5</v>
          </cell>
          <cell r="D780">
            <v>42.32</v>
          </cell>
        </row>
        <row r="781">
          <cell r="B781">
            <v>38407.659516840002</v>
          </cell>
          <cell r="C781">
            <v>42.5</v>
          </cell>
          <cell r="D781">
            <v>42.25</v>
          </cell>
        </row>
        <row r="782">
          <cell r="B782">
            <v>38407.659748309998</v>
          </cell>
          <cell r="C782">
            <v>42.7</v>
          </cell>
          <cell r="D782">
            <v>42.17</v>
          </cell>
        </row>
        <row r="783">
          <cell r="B783">
            <v>38407.659979769996</v>
          </cell>
          <cell r="C783">
            <v>42.6</v>
          </cell>
          <cell r="D783">
            <v>42.1</v>
          </cell>
        </row>
        <row r="784">
          <cell r="B784">
            <v>38407.66021124</v>
          </cell>
          <cell r="C784">
            <v>42.7</v>
          </cell>
          <cell r="D784">
            <v>42.02</v>
          </cell>
        </row>
        <row r="785">
          <cell r="B785">
            <v>38407.660442710003</v>
          </cell>
          <cell r="C785">
            <v>42.8</v>
          </cell>
          <cell r="D785">
            <v>41.95</v>
          </cell>
        </row>
        <row r="786">
          <cell r="B786">
            <v>38407.660674179999</v>
          </cell>
          <cell r="C786">
            <v>43.2</v>
          </cell>
          <cell r="D786">
            <v>41.88</v>
          </cell>
        </row>
        <row r="787">
          <cell r="B787">
            <v>38407.660905639998</v>
          </cell>
          <cell r="C787">
            <v>43.4</v>
          </cell>
          <cell r="D787">
            <v>41.82</v>
          </cell>
        </row>
        <row r="788">
          <cell r="B788">
            <v>38407.661137219999</v>
          </cell>
          <cell r="C788">
            <v>43.5</v>
          </cell>
          <cell r="D788">
            <v>41.75</v>
          </cell>
        </row>
        <row r="789">
          <cell r="B789">
            <v>38407.661368690002</v>
          </cell>
          <cell r="C789">
            <v>43.5</v>
          </cell>
          <cell r="D789">
            <v>41.69</v>
          </cell>
        </row>
        <row r="790">
          <cell r="B790">
            <v>38407.661600159998</v>
          </cell>
          <cell r="C790">
            <v>43.5</v>
          </cell>
          <cell r="D790">
            <v>41.64</v>
          </cell>
        </row>
        <row r="791">
          <cell r="B791">
            <v>38407.661831619997</v>
          </cell>
          <cell r="C791">
            <v>43.6</v>
          </cell>
          <cell r="D791">
            <v>41.56</v>
          </cell>
        </row>
        <row r="792">
          <cell r="B792">
            <v>38407.66206309</v>
          </cell>
          <cell r="C792">
            <v>43.4</v>
          </cell>
          <cell r="D792">
            <v>41.52</v>
          </cell>
        </row>
        <row r="793">
          <cell r="B793">
            <v>38407.662294560003</v>
          </cell>
          <cell r="C793">
            <v>43.7</v>
          </cell>
          <cell r="D793">
            <v>41.44</v>
          </cell>
        </row>
        <row r="794">
          <cell r="B794">
            <v>38407.662526029999</v>
          </cell>
          <cell r="C794">
            <v>44</v>
          </cell>
          <cell r="D794">
            <v>41.38</v>
          </cell>
        </row>
        <row r="795">
          <cell r="B795">
            <v>38407.662757489998</v>
          </cell>
          <cell r="C795">
            <v>44.2</v>
          </cell>
          <cell r="D795">
            <v>41.31</v>
          </cell>
        </row>
        <row r="796">
          <cell r="B796">
            <v>38407.662988960001</v>
          </cell>
          <cell r="C796">
            <v>44.2</v>
          </cell>
          <cell r="D796">
            <v>41.25</v>
          </cell>
        </row>
        <row r="797">
          <cell r="B797">
            <v>38407.663220540002</v>
          </cell>
          <cell r="C797">
            <v>44.2</v>
          </cell>
          <cell r="D797">
            <v>41.19</v>
          </cell>
        </row>
        <row r="798">
          <cell r="B798">
            <v>38407.663452009998</v>
          </cell>
          <cell r="C798">
            <v>44.2</v>
          </cell>
          <cell r="D798">
            <v>41.12</v>
          </cell>
        </row>
        <row r="799">
          <cell r="B799">
            <v>38407.663683469997</v>
          </cell>
          <cell r="C799">
            <v>44.3</v>
          </cell>
          <cell r="D799">
            <v>41.06</v>
          </cell>
        </row>
        <row r="800">
          <cell r="B800">
            <v>38407.66391494</v>
          </cell>
          <cell r="C800">
            <v>44.5</v>
          </cell>
          <cell r="D800">
            <v>40.99</v>
          </cell>
        </row>
        <row r="801">
          <cell r="B801">
            <v>38407.664146640003</v>
          </cell>
          <cell r="C801">
            <v>44.6</v>
          </cell>
          <cell r="D801">
            <v>40.909999999999997</v>
          </cell>
        </row>
        <row r="802">
          <cell r="B802">
            <v>38407.664377879999</v>
          </cell>
          <cell r="C802">
            <v>44.9</v>
          </cell>
          <cell r="D802">
            <v>40.840000000000003</v>
          </cell>
        </row>
        <row r="803">
          <cell r="B803">
            <v>38407.664609339998</v>
          </cell>
          <cell r="C803">
            <v>45</v>
          </cell>
          <cell r="D803">
            <v>40.770000000000003</v>
          </cell>
        </row>
        <row r="804">
          <cell r="B804">
            <v>38407.664840930003</v>
          </cell>
          <cell r="C804">
            <v>45.2</v>
          </cell>
          <cell r="D804">
            <v>40.700000000000003</v>
          </cell>
        </row>
        <row r="805">
          <cell r="B805">
            <v>38407.665072399999</v>
          </cell>
          <cell r="C805">
            <v>45.4</v>
          </cell>
          <cell r="D805">
            <v>40.64</v>
          </cell>
        </row>
        <row r="806">
          <cell r="B806">
            <v>38407.665303870002</v>
          </cell>
          <cell r="C806">
            <v>45.3</v>
          </cell>
          <cell r="D806">
            <v>40.58</v>
          </cell>
        </row>
        <row r="807">
          <cell r="B807">
            <v>38407.665535319997</v>
          </cell>
          <cell r="C807">
            <v>45.4</v>
          </cell>
          <cell r="D807">
            <v>40.53</v>
          </cell>
        </row>
        <row r="808">
          <cell r="B808">
            <v>38407.66576679</v>
          </cell>
          <cell r="C808">
            <v>45.4</v>
          </cell>
          <cell r="D808">
            <v>40.47</v>
          </cell>
        </row>
        <row r="809">
          <cell r="B809">
            <v>38407.665998260003</v>
          </cell>
          <cell r="C809">
            <v>45.5</v>
          </cell>
          <cell r="D809">
            <v>40.4</v>
          </cell>
        </row>
        <row r="810">
          <cell r="B810">
            <v>38407.666229729999</v>
          </cell>
          <cell r="C810">
            <v>45.6</v>
          </cell>
          <cell r="D810">
            <v>40.32</v>
          </cell>
        </row>
        <row r="811">
          <cell r="B811">
            <v>38407.666461200002</v>
          </cell>
          <cell r="C811">
            <v>45.7</v>
          </cell>
          <cell r="D811">
            <v>40.25</v>
          </cell>
        </row>
        <row r="812">
          <cell r="B812">
            <v>38407.666692660001</v>
          </cell>
          <cell r="C812">
            <v>45.6</v>
          </cell>
          <cell r="D812">
            <v>40.17</v>
          </cell>
        </row>
        <row r="813">
          <cell r="B813">
            <v>38407.666924249999</v>
          </cell>
          <cell r="C813">
            <v>45.8</v>
          </cell>
          <cell r="D813">
            <v>40.1</v>
          </cell>
        </row>
        <row r="814">
          <cell r="B814">
            <v>38407.667155720002</v>
          </cell>
          <cell r="C814">
            <v>46.1</v>
          </cell>
          <cell r="D814">
            <v>40.03</v>
          </cell>
        </row>
        <row r="815">
          <cell r="B815">
            <v>38407.667387189998</v>
          </cell>
          <cell r="C815">
            <v>46.1</v>
          </cell>
          <cell r="D815">
            <v>39.979999999999997</v>
          </cell>
        </row>
        <row r="816">
          <cell r="B816">
            <v>38407.667618649997</v>
          </cell>
          <cell r="C816">
            <v>46.1</v>
          </cell>
          <cell r="D816">
            <v>39.92</v>
          </cell>
        </row>
        <row r="817">
          <cell r="B817">
            <v>38407.66785012</v>
          </cell>
          <cell r="C817">
            <v>46.2</v>
          </cell>
          <cell r="D817">
            <v>39.869999999999997</v>
          </cell>
        </row>
        <row r="818">
          <cell r="B818">
            <v>38407.668081590004</v>
          </cell>
          <cell r="C818">
            <v>46.4</v>
          </cell>
          <cell r="D818">
            <v>39.79</v>
          </cell>
        </row>
        <row r="819">
          <cell r="B819">
            <v>38407.668313059999</v>
          </cell>
          <cell r="C819">
            <v>46.6</v>
          </cell>
          <cell r="D819">
            <v>39.729999999999997</v>
          </cell>
        </row>
        <row r="820">
          <cell r="B820">
            <v>38407.668544510001</v>
          </cell>
          <cell r="C820">
            <v>46.6</v>
          </cell>
          <cell r="D820">
            <v>39.659999999999997</v>
          </cell>
        </row>
        <row r="821">
          <cell r="B821">
            <v>38407.668776099999</v>
          </cell>
          <cell r="C821">
            <v>46.7</v>
          </cell>
          <cell r="D821">
            <v>39.58</v>
          </cell>
        </row>
        <row r="822">
          <cell r="B822">
            <v>38407.669007570003</v>
          </cell>
          <cell r="C822">
            <v>46.8</v>
          </cell>
          <cell r="D822">
            <v>39.51</v>
          </cell>
        </row>
        <row r="823">
          <cell r="B823">
            <v>38407.669239039999</v>
          </cell>
          <cell r="C823">
            <v>46.9</v>
          </cell>
          <cell r="D823">
            <v>39.44</v>
          </cell>
        </row>
        <row r="824">
          <cell r="B824">
            <v>38407.669470499997</v>
          </cell>
          <cell r="C824">
            <v>46.8</v>
          </cell>
          <cell r="D824">
            <v>39.369999999999997</v>
          </cell>
        </row>
        <row r="825">
          <cell r="B825">
            <v>38407.66970197</v>
          </cell>
          <cell r="C825">
            <v>47.2</v>
          </cell>
          <cell r="D825">
            <v>39.299999999999997</v>
          </cell>
        </row>
        <row r="826">
          <cell r="B826">
            <v>38407.669933439996</v>
          </cell>
          <cell r="C826">
            <v>47.2</v>
          </cell>
          <cell r="D826">
            <v>39.24</v>
          </cell>
        </row>
        <row r="827">
          <cell r="B827">
            <v>38407.67016491</v>
          </cell>
          <cell r="C827">
            <v>47.4</v>
          </cell>
          <cell r="D827">
            <v>39.17</v>
          </cell>
        </row>
        <row r="828">
          <cell r="B828">
            <v>38407.670396480004</v>
          </cell>
          <cell r="C828">
            <v>47.5</v>
          </cell>
          <cell r="D828">
            <v>39.090000000000003</v>
          </cell>
        </row>
        <row r="829">
          <cell r="B829">
            <v>38407.670628070002</v>
          </cell>
          <cell r="C829">
            <v>47.7</v>
          </cell>
          <cell r="D829">
            <v>39.01</v>
          </cell>
        </row>
        <row r="830">
          <cell r="B830">
            <v>38407.670859420003</v>
          </cell>
          <cell r="C830">
            <v>48.1</v>
          </cell>
          <cell r="D830">
            <v>38.950000000000003</v>
          </cell>
        </row>
        <row r="831">
          <cell r="B831">
            <v>38407.671090889999</v>
          </cell>
          <cell r="C831">
            <v>48</v>
          </cell>
          <cell r="D831">
            <v>38.89</v>
          </cell>
        </row>
        <row r="832">
          <cell r="B832">
            <v>38407.671322349997</v>
          </cell>
          <cell r="C832">
            <v>47.9</v>
          </cell>
          <cell r="D832">
            <v>38.83</v>
          </cell>
        </row>
        <row r="833">
          <cell r="B833">
            <v>38407.671553820001</v>
          </cell>
          <cell r="C833">
            <v>48.1</v>
          </cell>
          <cell r="D833">
            <v>38.78</v>
          </cell>
        </row>
        <row r="834">
          <cell r="B834">
            <v>38407.671785289996</v>
          </cell>
          <cell r="C834">
            <v>48.2</v>
          </cell>
          <cell r="D834">
            <v>38.72</v>
          </cell>
        </row>
        <row r="835">
          <cell r="B835">
            <v>38407.67201676</v>
          </cell>
          <cell r="C835">
            <v>48.1</v>
          </cell>
          <cell r="D835">
            <v>38.659999999999997</v>
          </cell>
        </row>
        <row r="836">
          <cell r="B836">
            <v>38407.672248219998</v>
          </cell>
          <cell r="C836">
            <v>48.1</v>
          </cell>
          <cell r="D836">
            <v>38.58</v>
          </cell>
        </row>
        <row r="837">
          <cell r="B837">
            <v>38407.6724798</v>
          </cell>
          <cell r="C837">
            <v>48.4</v>
          </cell>
          <cell r="D837">
            <v>38.51</v>
          </cell>
        </row>
        <row r="838">
          <cell r="B838">
            <v>38407.672711270003</v>
          </cell>
          <cell r="C838">
            <v>48.6</v>
          </cell>
          <cell r="D838">
            <v>38.44</v>
          </cell>
        </row>
        <row r="839">
          <cell r="B839">
            <v>38407.672942739999</v>
          </cell>
          <cell r="C839">
            <v>48.7</v>
          </cell>
          <cell r="D839">
            <v>38.380000000000003</v>
          </cell>
        </row>
        <row r="840">
          <cell r="B840">
            <v>38407.673174210002</v>
          </cell>
          <cell r="C840">
            <v>48.7</v>
          </cell>
          <cell r="D840">
            <v>38.32</v>
          </cell>
        </row>
        <row r="841">
          <cell r="B841">
            <v>38407.673405670001</v>
          </cell>
          <cell r="C841">
            <v>49.1</v>
          </cell>
          <cell r="D841">
            <v>38.25</v>
          </cell>
        </row>
        <row r="842">
          <cell r="B842">
            <v>38407.673637139997</v>
          </cell>
          <cell r="C842">
            <v>49.1</v>
          </cell>
          <cell r="D842">
            <v>38.17</v>
          </cell>
        </row>
        <row r="843">
          <cell r="B843">
            <v>38407.67386861</v>
          </cell>
          <cell r="C843">
            <v>49.1</v>
          </cell>
          <cell r="D843">
            <v>38.1</v>
          </cell>
        </row>
        <row r="844">
          <cell r="B844">
            <v>38407.674100080003</v>
          </cell>
          <cell r="C844">
            <v>49.2</v>
          </cell>
          <cell r="D844">
            <v>38.03</v>
          </cell>
        </row>
        <row r="845">
          <cell r="B845">
            <v>38407.674331659997</v>
          </cell>
          <cell r="C845">
            <v>49.4</v>
          </cell>
          <cell r="D845">
            <v>37.96</v>
          </cell>
        </row>
        <row r="846">
          <cell r="B846">
            <v>38407.67456313</v>
          </cell>
          <cell r="C846">
            <v>49.6</v>
          </cell>
          <cell r="D846">
            <v>37.9</v>
          </cell>
        </row>
        <row r="847">
          <cell r="B847">
            <v>38407.674794589999</v>
          </cell>
          <cell r="C847">
            <v>49.8</v>
          </cell>
          <cell r="D847">
            <v>37.840000000000003</v>
          </cell>
        </row>
        <row r="848">
          <cell r="B848">
            <v>38407.675026060002</v>
          </cell>
          <cell r="C848">
            <v>49.7</v>
          </cell>
          <cell r="D848">
            <v>37.76</v>
          </cell>
        </row>
        <row r="849">
          <cell r="B849">
            <v>38407.675257520001</v>
          </cell>
          <cell r="C849">
            <v>50</v>
          </cell>
          <cell r="D849">
            <v>37.700000000000003</v>
          </cell>
        </row>
        <row r="850">
          <cell r="B850">
            <v>38407.675488989997</v>
          </cell>
          <cell r="C850">
            <v>50.1</v>
          </cell>
          <cell r="D850">
            <v>37.64</v>
          </cell>
        </row>
        <row r="851">
          <cell r="B851">
            <v>38407.67572046</v>
          </cell>
          <cell r="C851">
            <v>50.2</v>
          </cell>
          <cell r="D851">
            <v>37.58</v>
          </cell>
        </row>
        <row r="852">
          <cell r="B852">
            <v>38407.675952049998</v>
          </cell>
          <cell r="C852">
            <v>50.3</v>
          </cell>
          <cell r="D852">
            <v>37.520000000000003</v>
          </cell>
        </row>
        <row r="853">
          <cell r="B853">
            <v>38407.676183509997</v>
          </cell>
          <cell r="C853">
            <v>50.4</v>
          </cell>
          <cell r="D853">
            <v>37.46</v>
          </cell>
        </row>
        <row r="854">
          <cell r="B854">
            <v>38407.67641498</v>
          </cell>
          <cell r="C854">
            <v>50.5</v>
          </cell>
          <cell r="D854">
            <v>37.4</v>
          </cell>
        </row>
        <row r="855">
          <cell r="B855">
            <v>38407.676646450003</v>
          </cell>
          <cell r="C855">
            <v>50.5</v>
          </cell>
          <cell r="D855">
            <v>37.32</v>
          </cell>
        </row>
        <row r="856">
          <cell r="B856">
            <v>38407.676877919999</v>
          </cell>
          <cell r="C856">
            <v>50.6</v>
          </cell>
          <cell r="D856">
            <v>37.25</v>
          </cell>
        </row>
        <row r="857">
          <cell r="B857">
            <v>38407.677109370001</v>
          </cell>
          <cell r="C857">
            <v>50.6</v>
          </cell>
          <cell r="D857">
            <v>37.18</v>
          </cell>
        </row>
        <row r="858">
          <cell r="B858">
            <v>38407.677340839997</v>
          </cell>
          <cell r="C858">
            <v>50.7</v>
          </cell>
          <cell r="D858">
            <v>37.1</v>
          </cell>
        </row>
        <row r="859">
          <cell r="B859">
            <v>38407.67757231</v>
          </cell>
          <cell r="C859">
            <v>50.8</v>
          </cell>
          <cell r="D859">
            <v>37.020000000000003</v>
          </cell>
        </row>
        <row r="860">
          <cell r="B860">
            <v>38407.677803780003</v>
          </cell>
          <cell r="C860">
            <v>51</v>
          </cell>
          <cell r="D860">
            <v>36.94</v>
          </cell>
        </row>
        <row r="861">
          <cell r="B861">
            <v>38407.678035359997</v>
          </cell>
          <cell r="C861">
            <v>51.4</v>
          </cell>
          <cell r="D861">
            <v>36.86</v>
          </cell>
        </row>
        <row r="862">
          <cell r="B862">
            <v>38407.67826683</v>
          </cell>
          <cell r="C862">
            <v>51.4</v>
          </cell>
          <cell r="D862">
            <v>36.81</v>
          </cell>
        </row>
        <row r="863">
          <cell r="B863">
            <v>38407.678498300003</v>
          </cell>
          <cell r="C863">
            <v>51.6</v>
          </cell>
          <cell r="D863">
            <v>36.74</v>
          </cell>
        </row>
        <row r="864">
          <cell r="B864">
            <v>38407.678729769999</v>
          </cell>
          <cell r="C864">
            <v>51.8</v>
          </cell>
          <cell r="D864">
            <v>36.69</v>
          </cell>
        </row>
        <row r="865">
          <cell r="B865">
            <v>38407.678961229998</v>
          </cell>
          <cell r="C865">
            <v>52</v>
          </cell>
          <cell r="D865">
            <v>36.65</v>
          </cell>
        </row>
        <row r="866">
          <cell r="B866">
            <v>38407.679192700001</v>
          </cell>
          <cell r="C866">
            <v>52.2</v>
          </cell>
          <cell r="D866">
            <v>36.6</v>
          </cell>
        </row>
        <row r="867">
          <cell r="B867">
            <v>38407.679424280002</v>
          </cell>
          <cell r="C867">
            <v>52.3</v>
          </cell>
          <cell r="D867">
            <v>36.54</v>
          </cell>
        </row>
        <row r="868">
          <cell r="B868">
            <v>38407.67965564</v>
          </cell>
          <cell r="C868">
            <v>52.3</v>
          </cell>
          <cell r="D868">
            <v>36.479999999999997</v>
          </cell>
        </row>
        <row r="869">
          <cell r="B869">
            <v>38407.679887220002</v>
          </cell>
          <cell r="C869">
            <v>52.7</v>
          </cell>
          <cell r="D869">
            <v>36.4</v>
          </cell>
        </row>
        <row r="870">
          <cell r="B870">
            <v>38407.68011868</v>
          </cell>
          <cell r="C870">
            <v>52.7</v>
          </cell>
          <cell r="D870">
            <v>36.33</v>
          </cell>
        </row>
        <row r="871">
          <cell r="B871">
            <v>38407.680350150004</v>
          </cell>
          <cell r="C871">
            <v>53</v>
          </cell>
          <cell r="D871">
            <v>36.26</v>
          </cell>
        </row>
        <row r="872">
          <cell r="B872">
            <v>38407.680581619999</v>
          </cell>
          <cell r="C872">
            <v>53.3</v>
          </cell>
          <cell r="D872">
            <v>36.18</v>
          </cell>
        </row>
        <row r="873">
          <cell r="B873">
            <v>38407.680813090003</v>
          </cell>
          <cell r="C873">
            <v>53.4</v>
          </cell>
          <cell r="D873">
            <v>36.1</v>
          </cell>
        </row>
        <row r="874">
          <cell r="B874">
            <v>38407.681044550001</v>
          </cell>
          <cell r="C874">
            <v>53.6</v>
          </cell>
          <cell r="D874">
            <v>36.03</v>
          </cell>
        </row>
        <row r="875">
          <cell r="B875">
            <v>38407.681276019997</v>
          </cell>
          <cell r="C875">
            <v>53.8</v>
          </cell>
          <cell r="D875">
            <v>35.979999999999997</v>
          </cell>
        </row>
        <row r="876">
          <cell r="B876">
            <v>38407.681507490001</v>
          </cell>
          <cell r="C876">
            <v>54</v>
          </cell>
          <cell r="D876">
            <v>35.909999999999997</v>
          </cell>
        </row>
        <row r="877">
          <cell r="B877">
            <v>38407.681739070002</v>
          </cell>
          <cell r="C877">
            <v>54.3</v>
          </cell>
          <cell r="D877">
            <v>35.85</v>
          </cell>
        </row>
        <row r="878">
          <cell r="B878">
            <v>38407.68197053</v>
          </cell>
          <cell r="C878">
            <v>54.6</v>
          </cell>
          <cell r="D878">
            <v>35.79</v>
          </cell>
        </row>
        <row r="879">
          <cell r="B879">
            <v>38407.682202000004</v>
          </cell>
          <cell r="C879">
            <v>55</v>
          </cell>
          <cell r="D879">
            <v>35.72</v>
          </cell>
        </row>
        <row r="880">
          <cell r="B880">
            <v>38407.68243347</v>
          </cell>
          <cell r="C880">
            <v>55.2</v>
          </cell>
          <cell r="D880">
            <v>35.65</v>
          </cell>
        </row>
        <row r="881">
          <cell r="B881">
            <v>38407.682664940003</v>
          </cell>
          <cell r="C881">
            <v>55.6</v>
          </cell>
          <cell r="D881">
            <v>35.58</v>
          </cell>
        </row>
        <row r="882">
          <cell r="B882">
            <v>38407.682896400001</v>
          </cell>
          <cell r="C882">
            <v>56.1</v>
          </cell>
          <cell r="D882">
            <v>35.5</v>
          </cell>
        </row>
        <row r="883">
          <cell r="B883">
            <v>38407.683127869997</v>
          </cell>
          <cell r="C883">
            <v>56.6</v>
          </cell>
          <cell r="D883">
            <v>35.43</v>
          </cell>
        </row>
        <row r="884">
          <cell r="B884">
            <v>38407.683359340001</v>
          </cell>
          <cell r="C884">
            <v>57.4</v>
          </cell>
          <cell r="D884">
            <v>35.36</v>
          </cell>
        </row>
        <row r="885">
          <cell r="B885">
            <v>38407.683590929999</v>
          </cell>
          <cell r="C885">
            <v>57.9</v>
          </cell>
          <cell r="D885">
            <v>35.29</v>
          </cell>
        </row>
        <row r="886">
          <cell r="B886">
            <v>38407.683822500003</v>
          </cell>
          <cell r="C886">
            <v>58.6</v>
          </cell>
          <cell r="D886">
            <v>35.24</v>
          </cell>
        </row>
        <row r="887">
          <cell r="B887">
            <v>38407.684053849996</v>
          </cell>
          <cell r="C887">
            <v>59.6</v>
          </cell>
          <cell r="D887">
            <v>35.18</v>
          </cell>
        </row>
        <row r="888">
          <cell r="B888">
            <v>38407.68428532</v>
          </cell>
          <cell r="C888">
            <v>60.4</v>
          </cell>
          <cell r="D888">
            <v>35.119999999999997</v>
          </cell>
        </row>
        <row r="889">
          <cell r="B889">
            <v>38407.684516790003</v>
          </cell>
          <cell r="C889">
            <v>61.5</v>
          </cell>
          <cell r="D889">
            <v>35.04</v>
          </cell>
        </row>
        <row r="890">
          <cell r="B890">
            <v>38407.684748250002</v>
          </cell>
          <cell r="C890">
            <v>62.4</v>
          </cell>
          <cell r="D890">
            <v>34.979999999999997</v>
          </cell>
        </row>
        <row r="891">
          <cell r="B891">
            <v>38407.684979719998</v>
          </cell>
          <cell r="C891">
            <v>63.6</v>
          </cell>
          <cell r="D891">
            <v>34.92</v>
          </cell>
        </row>
        <row r="892">
          <cell r="B892">
            <v>38407.685211190001</v>
          </cell>
          <cell r="C892">
            <v>65.099999999999994</v>
          </cell>
          <cell r="D892">
            <v>34.85</v>
          </cell>
        </row>
        <row r="893">
          <cell r="B893">
            <v>38407.685442779999</v>
          </cell>
          <cell r="C893">
            <v>66.2</v>
          </cell>
          <cell r="D893">
            <v>34.79</v>
          </cell>
        </row>
        <row r="894">
          <cell r="B894">
            <v>38407.685674239998</v>
          </cell>
          <cell r="C894">
            <v>67.7</v>
          </cell>
          <cell r="D894">
            <v>34.72</v>
          </cell>
        </row>
        <row r="895">
          <cell r="B895">
            <v>38407.685905710001</v>
          </cell>
          <cell r="C895">
            <v>69.3</v>
          </cell>
          <cell r="D895">
            <v>34.65</v>
          </cell>
        </row>
        <row r="896">
          <cell r="B896">
            <v>38407.686137179997</v>
          </cell>
          <cell r="C896">
            <v>70.7</v>
          </cell>
          <cell r="D896">
            <v>34.58</v>
          </cell>
        </row>
        <row r="897">
          <cell r="B897">
            <v>38407.68636865</v>
          </cell>
          <cell r="C897">
            <v>72.5</v>
          </cell>
          <cell r="D897">
            <v>34.51</v>
          </cell>
        </row>
        <row r="898">
          <cell r="B898">
            <v>38407.686600120003</v>
          </cell>
          <cell r="C898">
            <v>74.5</v>
          </cell>
          <cell r="D898">
            <v>34.44</v>
          </cell>
        </row>
        <row r="899">
          <cell r="B899">
            <v>38407.686831569998</v>
          </cell>
          <cell r="C899">
            <v>76.5</v>
          </cell>
          <cell r="D899">
            <v>34.369999999999997</v>
          </cell>
        </row>
        <row r="900">
          <cell r="B900">
            <v>38407.687063040001</v>
          </cell>
          <cell r="C900">
            <v>78.900000000000006</v>
          </cell>
          <cell r="D900">
            <v>34.31</v>
          </cell>
        </row>
        <row r="901">
          <cell r="B901">
            <v>38407.687294750001</v>
          </cell>
          <cell r="C901">
            <v>80.5</v>
          </cell>
          <cell r="D901">
            <v>34.24</v>
          </cell>
        </row>
        <row r="902">
          <cell r="B902">
            <v>38407.687526100002</v>
          </cell>
          <cell r="C902">
            <v>82.8</v>
          </cell>
          <cell r="D902">
            <v>34.17</v>
          </cell>
        </row>
        <row r="903">
          <cell r="B903">
            <v>38407.687757560001</v>
          </cell>
          <cell r="C903">
            <v>85.4</v>
          </cell>
          <cell r="D903">
            <v>34.1</v>
          </cell>
        </row>
        <row r="904">
          <cell r="B904">
            <v>38407.687989029997</v>
          </cell>
          <cell r="C904">
            <v>87.7</v>
          </cell>
          <cell r="D904">
            <v>34.270000000000003</v>
          </cell>
        </row>
        <row r="905">
          <cell r="B905">
            <v>38407.6882205</v>
          </cell>
          <cell r="C905">
            <v>90.6</v>
          </cell>
          <cell r="D905">
            <v>35.35</v>
          </cell>
        </row>
        <row r="906">
          <cell r="B906">
            <v>38407.688451970003</v>
          </cell>
          <cell r="C906">
            <v>92</v>
          </cell>
          <cell r="D906">
            <v>36.57</v>
          </cell>
        </row>
        <row r="907">
          <cell r="B907">
            <v>38407.688683430002</v>
          </cell>
          <cell r="C907">
            <v>92.1</v>
          </cell>
          <cell r="D907">
            <v>37.840000000000003</v>
          </cell>
        </row>
        <row r="908">
          <cell r="B908">
            <v>38407.688915010003</v>
          </cell>
          <cell r="C908">
            <v>90.9</v>
          </cell>
          <cell r="D908">
            <v>39.090000000000003</v>
          </cell>
        </row>
        <row r="909">
          <cell r="B909">
            <v>38407.689146479999</v>
          </cell>
          <cell r="C909">
            <v>90.2</v>
          </cell>
          <cell r="D909">
            <v>40.47</v>
          </cell>
        </row>
        <row r="910">
          <cell r="B910">
            <v>38407.689377950002</v>
          </cell>
          <cell r="C910">
            <v>88.6</v>
          </cell>
          <cell r="D910">
            <v>41.64</v>
          </cell>
        </row>
        <row r="911">
          <cell r="B911">
            <v>38407.689609410001</v>
          </cell>
          <cell r="C911">
            <v>87.3</v>
          </cell>
          <cell r="D911">
            <v>42.95</v>
          </cell>
        </row>
        <row r="912">
          <cell r="B912">
            <v>38407.689840879997</v>
          </cell>
          <cell r="C912">
            <v>85.6</v>
          </cell>
          <cell r="D912">
            <v>44.14</v>
          </cell>
        </row>
        <row r="913">
          <cell r="B913">
            <v>38407.69007235</v>
          </cell>
          <cell r="C913">
            <v>84.3</v>
          </cell>
          <cell r="D913">
            <v>45.34</v>
          </cell>
        </row>
        <row r="914">
          <cell r="B914">
            <v>38407.690303820003</v>
          </cell>
          <cell r="C914">
            <v>82.2</v>
          </cell>
          <cell r="D914">
            <v>46.38</v>
          </cell>
        </row>
        <row r="915">
          <cell r="B915">
            <v>38407.690535280002</v>
          </cell>
          <cell r="C915">
            <v>81</v>
          </cell>
          <cell r="D915">
            <v>47.43</v>
          </cell>
        </row>
        <row r="916">
          <cell r="B916">
            <v>38407.6919242</v>
          </cell>
          <cell r="C916">
            <v>67.099999999999994</v>
          </cell>
          <cell r="D916">
            <v>53.71</v>
          </cell>
        </row>
        <row r="917">
          <cell r="B917">
            <v>38407.692155670004</v>
          </cell>
          <cell r="C917">
            <v>64.599999999999994</v>
          </cell>
          <cell r="D917">
            <v>54.74</v>
          </cell>
        </row>
        <row r="918">
          <cell r="B918">
            <v>38407.692387130002</v>
          </cell>
          <cell r="C918">
            <v>61.7</v>
          </cell>
          <cell r="D918">
            <v>55.8</v>
          </cell>
        </row>
        <row r="919">
          <cell r="B919">
            <v>38407.692618599998</v>
          </cell>
          <cell r="C919">
            <v>59.8</v>
          </cell>
          <cell r="D919">
            <v>56.87</v>
          </cell>
        </row>
        <row r="920">
          <cell r="B920">
            <v>38407.692850070001</v>
          </cell>
          <cell r="C920">
            <v>56.9</v>
          </cell>
          <cell r="D920">
            <v>57.83</v>
          </cell>
        </row>
        <row r="921">
          <cell r="B921">
            <v>38407.69308166</v>
          </cell>
          <cell r="C921">
            <v>52.8</v>
          </cell>
          <cell r="D921">
            <v>58.89</v>
          </cell>
        </row>
        <row r="922">
          <cell r="B922">
            <v>38407.693313119998</v>
          </cell>
          <cell r="C922">
            <v>49</v>
          </cell>
          <cell r="D922">
            <v>59.89</v>
          </cell>
        </row>
        <row r="923">
          <cell r="B923">
            <v>38407.693544579997</v>
          </cell>
          <cell r="C923">
            <v>45</v>
          </cell>
          <cell r="D923">
            <v>60.89</v>
          </cell>
        </row>
        <row r="924">
          <cell r="B924">
            <v>38407.69377605</v>
          </cell>
          <cell r="C924">
            <v>41.5</v>
          </cell>
          <cell r="D924">
            <v>61.88</v>
          </cell>
        </row>
        <row r="925">
          <cell r="B925">
            <v>38407.694007519996</v>
          </cell>
          <cell r="C925">
            <v>38.9</v>
          </cell>
          <cell r="D925">
            <v>62.85</v>
          </cell>
        </row>
        <row r="926">
          <cell r="B926">
            <v>38407.69423899</v>
          </cell>
          <cell r="C926">
            <v>37.4</v>
          </cell>
          <cell r="D926">
            <v>63.85</v>
          </cell>
        </row>
        <row r="927">
          <cell r="B927">
            <v>38407.694470449998</v>
          </cell>
          <cell r="C927">
            <v>36.5</v>
          </cell>
          <cell r="D927">
            <v>64.88</v>
          </cell>
        </row>
        <row r="928">
          <cell r="B928">
            <v>38407.694702039997</v>
          </cell>
          <cell r="C928">
            <v>36</v>
          </cell>
          <cell r="D928">
            <v>65.95</v>
          </cell>
        </row>
        <row r="929">
          <cell r="B929">
            <v>38407.69493351</v>
          </cell>
          <cell r="C929">
            <v>35.4</v>
          </cell>
          <cell r="D929">
            <v>66.900000000000006</v>
          </cell>
        </row>
        <row r="930">
          <cell r="B930">
            <v>38407.695164980003</v>
          </cell>
          <cell r="C930">
            <v>35.200000000000003</v>
          </cell>
          <cell r="D930">
            <v>67.97</v>
          </cell>
        </row>
        <row r="931">
          <cell r="B931">
            <v>38407.695396440002</v>
          </cell>
          <cell r="C931">
            <v>34.9</v>
          </cell>
          <cell r="D931">
            <v>68.930000000000007</v>
          </cell>
        </row>
        <row r="932">
          <cell r="B932">
            <v>38407.695627909998</v>
          </cell>
          <cell r="C932">
            <v>34.700000000000003</v>
          </cell>
          <cell r="D932">
            <v>69.94</v>
          </cell>
        </row>
        <row r="933">
          <cell r="B933">
            <v>38407.695859380001</v>
          </cell>
          <cell r="C933">
            <v>34.4</v>
          </cell>
          <cell r="D933">
            <v>70.98</v>
          </cell>
        </row>
        <row r="934">
          <cell r="B934">
            <v>38407.69609084</v>
          </cell>
          <cell r="C934">
            <v>34.299999999999997</v>
          </cell>
          <cell r="D934">
            <v>71.97</v>
          </cell>
        </row>
        <row r="935">
          <cell r="B935">
            <v>38407.696322529999</v>
          </cell>
          <cell r="C935">
            <v>34.1</v>
          </cell>
          <cell r="D935">
            <v>73.010000000000005</v>
          </cell>
        </row>
        <row r="936">
          <cell r="B936">
            <v>38407.696553889997</v>
          </cell>
          <cell r="C936">
            <v>33.9</v>
          </cell>
          <cell r="D936">
            <v>74</v>
          </cell>
        </row>
        <row r="937">
          <cell r="B937">
            <v>38407.69678536</v>
          </cell>
          <cell r="C937">
            <v>33.5</v>
          </cell>
          <cell r="D937">
            <v>75.010000000000005</v>
          </cell>
        </row>
        <row r="938">
          <cell r="B938">
            <v>38407.697016830003</v>
          </cell>
          <cell r="C938">
            <v>33.5</v>
          </cell>
          <cell r="D938">
            <v>76.08</v>
          </cell>
        </row>
        <row r="939">
          <cell r="B939">
            <v>38407.697248290002</v>
          </cell>
          <cell r="C939">
            <v>33.299999999999997</v>
          </cell>
          <cell r="D939">
            <v>77.03</v>
          </cell>
        </row>
        <row r="940">
          <cell r="B940">
            <v>38407.697479759998</v>
          </cell>
          <cell r="C940">
            <v>33.1</v>
          </cell>
          <cell r="D940">
            <v>78.03</v>
          </cell>
        </row>
        <row r="941">
          <cell r="B941">
            <v>38407.697711230001</v>
          </cell>
          <cell r="C941">
            <v>33.1</v>
          </cell>
          <cell r="D941">
            <v>79.069999999999993</v>
          </cell>
        </row>
        <row r="942">
          <cell r="B942">
            <v>38407.697942699997</v>
          </cell>
          <cell r="C942">
            <v>33.1</v>
          </cell>
          <cell r="D942">
            <v>80.06</v>
          </cell>
        </row>
        <row r="943">
          <cell r="B943">
            <v>38407.698174390003</v>
          </cell>
          <cell r="C943">
            <v>32.9</v>
          </cell>
          <cell r="D943">
            <v>81.099999999999994</v>
          </cell>
        </row>
        <row r="944">
          <cell r="B944">
            <v>38407.698405629999</v>
          </cell>
          <cell r="C944">
            <v>33</v>
          </cell>
          <cell r="D944">
            <v>82.06</v>
          </cell>
        </row>
        <row r="945">
          <cell r="B945">
            <v>38407.69863721</v>
          </cell>
          <cell r="C945">
            <v>32.799999999999997</v>
          </cell>
          <cell r="D945">
            <v>83.06</v>
          </cell>
        </row>
        <row r="946">
          <cell r="B946">
            <v>38407.698868680003</v>
          </cell>
          <cell r="C946">
            <v>32.799999999999997</v>
          </cell>
          <cell r="D946">
            <v>84.11</v>
          </cell>
        </row>
        <row r="947">
          <cell r="B947">
            <v>38407.699100140002</v>
          </cell>
          <cell r="C947">
            <v>32.5</v>
          </cell>
          <cell r="D947">
            <v>85.03</v>
          </cell>
        </row>
        <row r="948">
          <cell r="B948">
            <v>38407.699331609998</v>
          </cell>
          <cell r="C948">
            <v>32.4</v>
          </cell>
          <cell r="D948">
            <v>86.03</v>
          </cell>
        </row>
        <row r="949">
          <cell r="B949">
            <v>38407.699563080001</v>
          </cell>
          <cell r="C949">
            <v>32.200000000000003</v>
          </cell>
          <cell r="D949">
            <v>87.06</v>
          </cell>
        </row>
        <row r="950">
          <cell r="B950">
            <v>38407.699794660002</v>
          </cell>
          <cell r="C950">
            <v>32.200000000000003</v>
          </cell>
          <cell r="D950">
            <v>87.97</v>
          </cell>
        </row>
        <row r="951">
          <cell r="B951">
            <v>38407.70002602</v>
          </cell>
          <cell r="C951">
            <v>32</v>
          </cell>
          <cell r="D951">
            <v>88.85</v>
          </cell>
        </row>
        <row r="952">
          <cell r="B952">
            <v>38407.700257479999</v>
          </cell>
          <cell r="C952">
            <v>31.9</v>
          </cell>
          <cell r="D952">
            <v>89.44</v>
          </cell>
        </row>
        <row r="953">
          <cell r="B953">
            <v>38407.70048906</v>
          </cell>
          <cell r="C953">
            <v>31.7</v>
          </cell>
          <cell r="D953">
            <v>89.9</v>
          </cell>
        </row>
        <row r="954">
          <cell r="B954">
            <v>38407.700720530003</v>
          </cell>
          <cell r="C954">
            <v>31.6</v>
          </cell>
          <cell r="D954">
            <v>90.16</v>
          </cell>
        </row>
        <row r="955">
          <cell r="B955">
            <v>38407.700951999999</v>
          </cell>
          <cell r="C955">
            <v>31.6</v>
          </cell>
          <cell r="D955">
            <v>90.24</v>
          </cell>
        </row>
        <row r="956">
          <cell r="B956">
            <v>38407.701183459998</v>
          </cell>
          <cell r="C956">
            <v>31.7</v>
          </cell>
          <cell r="D956">
            <v>90.21</v>
          </cell>
        </row>
        <row r="957">
          <cell r="B957">
            <v>38407.701414930001</v>
          </cell>
          <cell r="C957">
            <v>31.7</v>
          </cell>
          <cell r="D957">
            <v>90.15</v>
          </cell>
        </row>
        <row r="958">
          <cell r="B958">
            <v>38407.701646399997</v>
          </cell>
          <cell r="C958">
            <v>31.7</v>
          </cell>
          <cell r="D958">
            <v>90.09</v>
          </cell>
        </row>
        <row r="959">
          <cell r="B959">
            <v>38407.70187787</v>
          </cell>
          <cell r="C959">
            <v>31.5</v>
          </cell>
          <cell r="D959">
            <v>90.03</v>
          </cell>
        </row>
        <row r="960">
          <cell r="B960">
            <v>38407.702109439997</v>
          </cell>
          <cell r="C960">
            <v>31.3</v>
          </cell>
          <cell r="D960">
            <v>90</v>
          </cell>
        </row>
        <row r="961">
          <cell r="B961">
            <v>38407.70234091</v>
          </cell>
          <cell r="C961">
            <v>31.5</v>
          </cell>
          <cell r="D961">
            <v>89.98</v>
          </cell>
        </row>
        <row r="962">
          <cell r="B962">
            <v>38407.702572380003</v>
          </cell>
          <cell r="C962">
            <v>31.3</v>
          </cell>
          <cell r="D962">
            <v>89.99</v>
          </cell>
        </row>
        <row r="963">
          <cell r="B963">
            <v>38407.702803849999</v>
          </cell>
          <cell r="C963">
            <v>31.1</v>
          </cell>
          <cell r="D963">
            <v>89.98</v>
          </cell>
        </row>
        <row r="964">
          <cell r="B964">
            <v>38407.703035309998</v>
          </cell>
          <cell r="C964">
            <v>31.1</v>
          </cell>
          <cell r="D964">
            <v>90</v>
          </cell>
        </row>
        <row r="965">
          <cell r="B965">
            <v>38407.703266780001</v>
          </cell>
          <cell r="C965">
            <v>31.2</v>
          </cell>
          <cell r="D965">
            <v>90</v>
          </cell>
        </row>
        <row r="966">
          <cell r="B966">
            <v>38407.703498249997</v>
          </cell>
          <cell r="C966">
            <v>31.3</v>
          </cell>
          <cell r="D966">
            <v>90.01</v>
          </cell>
        </row>
        <row r="967">
          <cell r="B967">
            <v>38407.70372972</v>
          </cell>
          <cell r="C967">
            <v>31.2</v>
          </cell>
          <cell r="D967">
            <v>90.01</v>
          </cell>
        </row>
        <row r="968">
          <cell r="B968">
            <v>38407.703961179999</v>
          </cell>
          <cell r="C968">
            <v>31.3</v>
          </cell>
          <cell r="D968">
            <v>90</v>
          </cell>
        </row>
        <row r="969">
          <cell r="B969">
            <v>38407.704192769997</v>
          </cell>
          <cell r="C969">
            <v>31.2</v>
          </cell>
          <cell r="D969">
            <v>90</v>
          </cell>
        </row>
        <row r="970">
          <cell r="B970">
            <v>38407.704424240001</v>
          </cell>
          <cell r="C970">
            <v>31.2</v>
          </cell>
          <cell r="D970">
            <v>90</v>
          </cell>
        </row>
        <row r="971">
          <cell r="B971">
            <v>38407.704655709997</v>
          </cell>
          <cell r="C971">
            <v>31.2</v>
          </cell>
          <cell r="D971">
            <v>90</v>
          </cell>
        </row>
        <row r="972">
          <cell r="B972">
            <v>38407.704887159998</v>
          </cell>
          <cell r="C972">
            <v>31.2</v>
          </cell>
          <cell r="D972">
            <v>90</v>
          </cell>
        </row>
        <row r="973">
          <cell r="B973">
            <v>38407.705118630001</v>
          </cell>
          <cell r="C973">
            <v>31.2</v>
          </cell>
          <cell r="D973">
            <v>89.99</v>
          </cell>
        </row>
        <row r="974">
          <cell r="B974">
            <v>38407.705350099997</v>
          </cell>
          <cell r="C974">
            <v>31.3</v>
          </cell>
          <cell r="D974">
            <v>90</v>
          </cell>
        </row>
        <row r="975">
          <cell r="B975">
            <v>38407.705581570001</v>
          </cell>
          <cell r="C975">
            <v>31.3</v>
          </cell>
          <cell r="D975">
            <v>89.99</v>
          </cell>
        </row>
        <row r="976">
          <cell r="B976">
            <v>38407.705813029999</v>
          </cell>
          <cell r="C976">
            <v>31.2</v>
          </cell>
          <cell r="D976">
            <v>89.99</v>
          </cell>
        </row>
        <row r="977">
          <cell r="B977">
            <v>38407.706044619998</v>
          </cell>
          <cell r="C977">
            <v>31.3</v>
          </cell>
          <cell r="D977">
            <v>90.01</v>
          </cell>
        </row>
        <row r="978">
          <cell r="B978">
            <v>38407.706276090001</v>
          </cell>
          <cell r="C978">
            <v>31.3</v>
          </cell>
          <cell r="D978">
            <v>90.01</v>
          </cell>
        </row>
        <row r="979">
          <cell r="B979">
            <v>38407.706507559997</v>
          </cell>
          <cell r="C979">
            <v>31.1</v>
          </cell>
          <cell r="D979">
            <v>90.01</v>
          </cell>
        </row>
        <row r="980">
          <cell r="B980">
            <v>38407.70673903</v>
          </cell>
          <cell r="C980">
            <v>31.1</v>
          </cell>
          <cell r="D980">
            <v>90.01</v>
          </cell>
        </row>
        <row r="981">
          <cell r="B981">
            <v>38407.706970489999</v>
          </cell>
          <cell r="C981">
            <v>31.1</v>
          </cell>
          <cell r="D981">
            <v>89.99</v>
          </cell>
        </row>
        <row r="982">
          <cell r="B982">
            <v>38407.707201960002</v>
          </cell>
          <cell r="C982">
            <v>31</v>
          </cell>
          <cell r="D982">
            <v>89.99</v>
          </cell>
        </row>
        <row r="983">
          <cell r="B983">
            <v>38407.707433429998</v>
          </cell>
          <cell r="C983">
            <v>31</v>
          </cell>
          <cell r="D983">
            <v>89.99</v>
          </cell>
        </row>
        <row r="984">
          <cell r="B984">
            <v>38407.707665009999</v>
          </cell>
          <cell r="C984">
            <v>31</v>
          </cell>
          <cell r="D984">
            <v>89.99</v>
          </cell>
        </row>
        <row r="985">
          <cell r="B985">
            <v>38407.707896469998</v>
          </cell>
          <cell r="C985">
            <v>31</v>
          </cell>
          <cell r="D985">
            <v>89.99</v>
          </cell>
        </row>
        <row r="986">
          <cell r="B986">
            <v>38407.708127940001</v>
          </cell>
          <cell r="C986">
            <v>31</v>
          </cell>
          <cell r="D986">
            <v>90</v>
          </cell>
        </row>
        <row r="987">
          <cell r="B987">
            <v>38407.708359409997</v>
          </cell>
          <cell r="C987">
            <v>30.9</v>
          </cell>
          <cell r="D987">
            <v>90</v>
          </cell>
        </row>
        <row r="988">
          <cell r="B988">
            <v>36537.691552199998</v>
          </cell>
          <cell r="C988">
            <v>133.24</v>
          </cell>
          <cell r="D988">
            <v>34.99</v>
          </cell>
        </row>
        <row r="989">
          <cell r="B989">
            <v>36537.691784139999</v>
          </cell>
          <cell r="C989">
            <v>133.52000000000001</v>
          </cell>
          <cell r="D989">
            <v>35</v>
          </cell>
        </row>
        <row r="990">
          <cell r="B990">
            <v>36537.692016200002</v>
          </cell>
          <cell r="C990">
            <v>133.91999999999999</v>
          </cell>
          <cell r="D990">
            <v>35.01</v>
          </cell>
        </row>
        <row r="991">
          <cell r="B991">
            <v>36537.692246990002</v>
          </cell>
          <cell r="C991">
            <v>134.02000000000001</v>
          </cell>
          <cell r="D991">
            <v>35.01</v>
          </cell>
        </row>
        <row r="992">
          <cell r="B992">
            <v>36537.692478359997</v>
          </cell>
          <cell r="C992">
            <v>134.26</v>
          </cell>
          <cell r="D992">
            <v>35</v>
          </cell>
        </row>
        <row r="993">
          <cell r="B993">
            <v>36537.692709839997</v>
          </cell>
          <cell r="C993">
            <v>134.19999999999999</v>
          </cell>
          <cell r="D993">
            <v>35</v>
          </cell>
        </row>
        <row r="994">
          <cell r="B994">
            <v>36537.692941200003</v>
          </cell>
          <cell r="C994">
            <v>134.86000000000001</v>
          </cell>
          <cell r="D994">
            <v>35</v>
          </cell>
        </row>
        <row r="995">
          <cell r="B995">
            <v>36537.693172569998</v>
          </cell>
          <cell r="C995">
            <v>135.78</v>
          </cell>
          <cell r="D995">
            <v>34.99</v>
          </cell>
        </row>
        <row r="996">
          <cell r="B996">
            <v>36537.69340394</v>
          </cell>
          <cell r="C996">
            <v>136.68</v>
          </cell>
          <cell r="D996">
            <v>34.99</v>
          </cell>
        </row>
        <row r="997">
          <cell r="B997">
            <v>36537.693636000004</v>
          </cell>
          <cell r="C997">
            <v>137.5</v>
          </cell>
          <cell r="D997">
            <v>34.99</v>
          </cell>
        </row>
        <row r="998">
          <cell r="B998">
            <v>36537.693866779999</v>
          </cell>
          <cell r="C998">
            <v>138.24</v>
          </cell>
          <cell r="D998">
            <v>35</v>
          </cell>
        </row>
        <row r="999">
          <cell r="B999">
            <v>36537.694098150001</v>
          </cell>
          <cell r="C999">
            <v>138.41999999999999</v>
          </cell>
          <cell r="D999">
            <v>34.99</v>
          </cell>
        </row>
        <row r="1000">
          <cell r="B1000">
            <v>36537.694330209997</v>
          </cell>
          <cell r="C1000">
            <v>138.66</v>
          </cell>
          <cell r="D1000">
            <v>35</v>
          </cell>
        </row>
        <row r="1001">
          <cell r="B1001">
            <v>36537.694560999997</v>
          </cell>
          <cell r="C1001">
            <v>139.36000000000001</v>
          </cell>
          <cell r="D1001">
            <v>34.99</v>
          </cell>
        </row>
        <row r="1002">
          <cell r="B1002">
            <v>36537.69479306</v>
          </cell>
          <cell r="C1002">
            <v>139.4</v>
          </cell>
          <cell r="D1002">
            <v>35</v>
          </cell>
        </row>
        <row r="1003">
          <cell r="B1003">
            <v>36537.695023840002</v>
          </cell>
          <cell r="C1003">
            <v>139.16</v>
          </cell>
          <cell r="D1003">
            <v>34.99</v>
          </cell>
        </row>
        <row r="1004">
          <cell r="B1004">
            <v>36537.69525579</v>
          </cell>
          <cell r="C1004">
            <v>139.74</v>
          </cell>
          <cell r="D1004">
            <v>34.99</v>
          </cell>
        </row>
        <row r="1005">
          <cell r="B1005">
            <v>36537.695487270001</v>
          </cell>
          <cell r="C1005">
            <v>140.4</v>
          </cell>
          <cell r="D1005">
            <v>34.99</v>
          </cell>
        </row>
        <row r="1006">
          <cell r="B1006">
            <v>36537.695718629999</v>
          </cell>
          <cell r="C1006">
            <v>140.80000000000001</v>
          </cell>
          <cell r="D1006">
            <v>34.99</v>
          </cell>
        </row>
        <row r="1007">
          <cell r="B1007">
            <v>36537.695950000001</v>
          </cell>
          <cell r="C1007">
            <v>141</v>
          </cell>
          <cell r="D1007">
            <v>34.99</v>
          </cell>
        </row>
        <row r="1008">
          <cell r="B1008">
            <v>36537.696181370004</v>
          </cell>
          <cell r="C1008">
            <v>142.18</v>
          </cell>
          <cell r="D1008">
            <v>35.020000000000003</v>
          </cell>
        </row>
        <row r="1009">
          <cell r="B1009">
            <v>36537.696412849997</v>
          </cell>
          <cell r="C1009">
            <v>143.86000000000001</v>
          </cell>
          <cell r="D1009">
            <v>35.81</v>
          </cell>
        </row>
        <row r="1010">
          <cell r="B1010">
            <v>36537.69664491</v>
          </cell>
          <cell r="C1010">
            <v>142.6</v>
          </cell>
          <cell r="D1010">
            <v>36.76</v>
          </cell>
        </row>
        <row r="1011">
          <cell r="B1011">
            <v>36537.696875579997</v>
          </cell>
          <cell r="C1011">
            <v>139.62</v>
          </cell>
          <cell r="D1011">
            <v>37.71</v>
          </cell>
        </row>
        <row r="1012">
          <cell r="B1012">
            <v>36537.69710764</v>
          </cell>
          <cell r="C1012">
            <v>135.26</v>
          </cell>
          <cell r="D1012">
            <v>38.630000000000003</v>
          </cell>
        </row>
        <row r="1013">
          <cell r="B1013">
            <v>36537.69733843</v>
          </cell>
          <cell r="C1013">
            <v>130.34</v>
          </cell>
          <cell r="D1013">
            <v>39.340000000000003</v>
          </cell>
        </row>
        <row r="1014">
          <cell r="B1014">
            <v>36537.697570490003</v>
          </cell>
          <cell r="C1014">
            <v>126.82</v>
          </cell>
          <cell r="D1014">
            <v>39.770000000000003</v>
          </cell>
        </row>
        <row r="1015">
          <cell r="B1015">
            <v>36537.697802429997</v>
          </cell>
          <cell r="C1015">
            <v>124.14</v>
          </cell>
          <cell r="D1015">
            <v>39.909999999999997</v>
          </cell>
        </row>
        <row r="1016">
          <cell r="B1016">
            <v>36537.698032640001</v>
          </cell>
          <cell r="C1016">
            <v>121.86</v>
          </cell>
          <cell r="D1016">
            <v>39.93</v>
          </cell>
        </row>
        <row r="1017">
          <cell r="B1017">
            <v>36537.698264699997</v>
          </cell>
          <cell r="C1017">
            <v>120.26</v>
          </cell>
          <cell r="D1017">
            <v>39.909999999999997</v>
          </cell>
        </row>
        <row r="1018">
          <cell r="B1018">
            <v>36537.698496060002</v>
          </cell>
          <cell r="C1018">
            <v>118.4</v>
          </cell>
          <cell r="D1018">
            <v>39.92</v>
          </cell>
        </row>
        <row r="1019">
          <cell r="B1019">
            <v>36537.698727429997</v>
          </cell>
          <cell r="C1019">
            <v>116.54</v>
          </cell>
          <cell r="D1019">
            <v>39.950000000000003</v>
          </cell>
        </row>
        <row r="1020">
          <cell r="B1020">
            <v>36537.6989588</v>
          </cell>
          <cell r="C1020">
            <v>115.26</v>
          </cell>
          <cell r="D1020">
            <v>39.950000000000003</v>
          </cell>
        </row>
        <row r="1021">
          <cell r="B1021">
            <v>36537.69919028</v>
          </cell>
          <cell r="C1021">
            <v>114.36</v>
          </cell>
          <cell r="D1021">
            <v>39.97</v>
          </cell>
        </row>
        <row r="1022">
          <cell r="B1022">
            <v>36537.699421639998</v>
          </cell>
          <cell r="C1022">
            <v>113.24</v>
          </cell>
          <cell r="D1022">
            <v>39.99</v>
          </cell>
        </row>
        <row r="1023">
          <cell r="B1023">
            <v>36537.69965301</v>
          </cell>
          <cell r="C1023">
            <v>112.14</v>
          </cell>
          <cell r="D1023">
            <v>40</v>
          </cell>
        </row>
        <row r="1024">
          <cell r="B1024">
            <v>36537.699884490001</v>
          </cell>
          <cell r="C1024">
            <v>111.08</v>
          </cell>
          <cell r="D1024">
            <v>40.01</v>
          </cell>
        </row>
        <row r="1025">
          <cell r="B1025">
            <v>36537.700115860003</v>
          </cell>
          <cell r="C1025">
            <v>110.56</v>
          </cell>
          <cell r="D1025">
            <v>40</v>
          </cell>
        </row>
        <row r="1026">
          <cell r="B1026">
            <v>36537.700347919999</v>
          </cell>
          <cell r="C1026">
            <v>109.94</v>
          </cell>
          <cell r="D1026">
            <v>40</v>
          </cell>
        </row>
        <row r="1027">
          <cell r="B1027">
            <v>36537.700578589996</v>
          </cell>
          <cell r="C1027">
            <v>109.74</v>
          </cell>
          <cell r="D1027">
            <v>39.99</v>
          </cell>
        </row>
        <row r="1028">
          <cell r="B1028">
            <v>36537.70081065</v>
          </cell>
          <cell r="C1028">
            <v>109.38</v>
          </cell>
          <cell r="D1028">
            <v>40</v>
          </cell>
        </row>
        <row r="1029">
          <cell r="B1029">
            <v>36537.701041439999</v>
          </cell>
          <cell r="C1029">
            <v>108.64</v>
          </cell>
          <cell r="D1029">
            <v>40.01</v>
          </cell>
        </row>
        <row r="1030">
          <cell r="B1030">
            <v>36537.701273500003</v>
          </cell>
          <cell r="C1030">
            <v>108.58</v>
          </cell>
          <cell r="D1030">
            <v>39.99</v>
          </cell>
        </row>
        <row r="1031">
          <cell r="B1031">
            <v>36537.701505559999</v>
          </cell>
          <cell r="C1031">
            <v>108.48</v>
          </cell>
          <cell r="D1031">
            <v>40</v>
          </cell>
        </row>
        <row r="1032">
          <cell r="B1032">
            <v>36537.701736230003</v>
          </cell>
          <cell r="C1032">
            <v>108.6</v>
          </cell>
          <cell r="D1032">
            <v>40.01</v>
          </cell>
        </row>
        <row r="1033">
          <cell r="B1033">
            <v>36537.701967710003</v>
          </cell>
          <cell r="C1033">
            <v>107.88</v>
          </cell>
          <cell r="D1033">
            <v>39.99</v>
          </cell>
        </row>
        <row r="1034">
          <cell r="B1034">
            <v>36537.702199070001</v>
          </cell>
          <cell r="C1034">
            <v>107.5</v>
          </cell>
          <cell r="D1034">
            <v>39.99</v>
          </cell>
        </row>
        <row r="1035">
          <cell r="B1035">
            <v>36537.702430439997</v>
          </cell>
          <cell r="C1035">
            <v>106.92</v>
          </cell>
          <cell r="D1035">
            <v>39.99</v>
          </cell>
        </row>
        <row r="1036">
          <cell r="B1036">
            <v>36537.702661809999</v>
          </cell>
          <cell r="C1036">
            <v>107.28</v>
          </cell>
          <cell r="D1036">
            <v>40</v>
          </cell>
        </row>
        <row r="1037">
          <cell r="B1037">
            <v>36537.702893289999</v>
          </cell>
          <cell r="C1037">
            <v>107.54</v>
          </cell>
          <cell r="D1037">
            <v>40</v>
          </cell>
        </row>
        <row r="1038">
          <cell r="B1038">
            <v>36537.703125350003</v>
          </cell>
          <cell r="C1038">
            <v>107.46</v>
          </cell>
          <cell r="D1038">
            <v>40</v>
          </cell>
        </row>
        <row r="1039">
          <cell r="B1039">
            <v>36537.703356710001</v>
          </cell>
          <cell r="C1039">
            <v>106.8</v>
          </cell>
          <cell r="D1039">
            <v>40.01</v>
          </cell>
        </row>
        <row r="1040">
          <cell r="B1040">
            <v>36537.703588080003</v>
          </cell>
          <cell r="C1040">
            <v>106.46</v>
          </cell>
          <cell r="D1040">
            <v>40.01</v>
          </cell>
        </row>
        <row r="1041">
          <cell r="B1041">
            <v>36537.703819440001</v>
          </cell>
          <cell r="C1041">
            <v>106.54</v>
          </cell>
          <cell r="D1041">
            <v>39.99</v>
          </cell>
        </row>
        <row r="1042">
          <cell r="B1042">
            <v>36537.704050230001</v>
          </cell>
          <cell r="C1042">
            <v>106.4</v>
          </cell>
          <cell r="D1042">
            <v>40</v>
          </cell>
        </row>
        <row r="1043">
          <cell r="B1043">
            <v>36537.704282289997</v>
          </cell>
          <cell r="C1043">
            <v>106.2</v>
          </cell>
          <cell r="D1043">
            <v>40</v>
          </cell>
        </row>
        <row r="1044">
          <cell r="B1044">
            <v>36537.704513659999</v>
          </cell>
          <cell r="C1044">
            <v>106.66</v>
          </cell>
          <cell r="D1044">
            <v>40</v>
          </cell>
        </row>
        <row r="1045">
          <cell r="B1045">
            <v>36537.704745139999</v>
          </cell>
          <cell r="C1045">
            <v>106.54</v>
          </cell>
          <cell r="D1045">
            <v>39.99</v>
          </cell>
        </row>
        <row r="1046">
          <cell r="B1046">
            <v>36537.704976499997</v>
          </cell>
          <cell r="C1046">
            <v>106.1</v>
          </cell>
          <cell r="D1046">
            <v>40</v>
          </cell>
        </row>
        <row r="1047">
          <cell r="B1047">
            <v>36537.70520787</v>
          </cell>
          <cell r="C1047">
            <v>105.72</v>
          </cell>
          <cell r="D1047">
            <v>40</v>
          </cell>
        </row>
        <row r="1048">
          <cell r="B1048">
            <v>36537.705439240002</v>
          </cell>
          <cell r="C1048">
            <v>106.02</v>
          </cell>
          <cell r="D1048">
            <v>40</v>
          </cell>
        </row>
        <row r="1049">
          <cell r="B1049">
            <v>36537.705671299998</v>
          </cell>
          <cell r="C1049">
            <v>106.32</v>
          </cell>
          <cell r="D1049">
            <v>40</v>
          </cell>
        </row>
        <row r="1050">
          <cell r="B1050">
            <v>36537.705902080001</v>
          </cell>
          <cell r="C1050">
            <v>106.16</v>
          </cell>
          <cell r="D1050">
            <v>40.01</v>
          </cell>
        </row>
        <row r="1051">
          <cell r="B1051">
            <v>36537.706133450003</v>
          </cell>
          <cell r="C1051">
            <v>105.9</v>
          </cell>
          <cell r="D1051">
            <v>40</v>
          </cell>
        </row>
        <row r="1052">
          <cell r="B1052">
            <v>36537.706364930003</v>
          </cell>
          <cell r="C1052">
            <v>105.8</v>
          </cell>
          <cell r="D1052">
            <v>40</v>
          </cell>
        </row>
        <row r="1053">
          <cell r="B1053">
            <v>36537.706596869997</v>
          </cell>
          <cell r="C1053">
            <v>106.22</v>
          </cell>
          <cell r="D1053">
            <v>40</v>
          </cell>
        </row>
        <row r="1054">
          <cell r="B1054">
            <v>36537.706828360002</v>
          </cell>
          <cell r="C1054">
            <v>106.94</v>
          </cell>
          <cell r="D1054">
            <v>39.99</v>
          </cell>
        </row>
        <row r="1055">
          <cell r="B1055">
            <v>36537.707059029999</v>
          </cell>
          <cell r="C1055">
            <v>107.24</v>
          </cell>
          <cell r="D1055">
            <v>39.99</v>
          </cell>
        </row>
        <row r="1056">
          <cell r="B1056">
            <v>36537.707291090002</v>
          </cell>
          <cell r="C1056">
            <v>108.2</v>
          </cell>
          <cell r="D1056">
            <v>39.979999999999997</v>
          </cell>
        </row>
        <row r="1057">
          <cell r="B1057">
            <v>36537.707522570003</v>
          </cell>
          <cell r="C1057">
            <v>107.98</v>
          </cell>
          <cell r="D1057">
            <v>39.99</v>
          </cell>
        </row>
        <row r="1058">
          <cell r="B1058">
            <v>36537.707753939998</v>
          </cell>
          <cell r="C1058">
            <v>107.62</v>
          </cell>
          <cell r="D1058">
            <v>40</v>
          </cell>
        </row>
        <row r="1059">
          <cell r="B1059">
            <v>36537.707985300003</v>
          </cell>
          <cell r="C1059">
            <v>107.86</v>
          </cell>
          <cell r="D1059">
            <v>40</v>
          </cell>
        </row>
        <row r="1060">
          <cell r="B1060">
            <v>36537.708216669998</v>
          </cell>
          <cell r="C1060">
            <v>107.78</v>
          </cell>
          <cell r="D1060">
            <v>40</v>
          </cell>
        </row>
        <row r="1061">
          <cell r="B1061">
            <v>36537.708448149999</v>
          </cell>
          <cell r="C1061">
            <v>107.5</v>
          </cell>
          <cell r="D1061">
            <v>39.99</v>
          </cell>
        </row>
        <row r="1062">
          <cell r="B1062">
            <v>36537.708679509997</v>
          </cell>
          <cell r="C1062">
            <v>107.26</v>
          </cell>
          <cell r="D1062">
            <v>39.99</v>
          </cell>
        </row>
        <row r="1063">
          <cell r="B1063">
            <v>36537.708910879999</v>
          </cell>
          <cell r="C1063">
            <v>107.68</v>
          </cell>
          <cell r="D1063">
            <v>40</v>
          </cell>
        </row>
        <row r="1064">
          <cell r="B1064">
            <v>36537.70914236</v>
          </cell>
          <cell r="C1064">
            <v>107.72</v>
          </cell>
          <cell r="D1064">
            <v>39.99</v>
          </cell>
        </row>
        <row r="1065">
          <cell r="B1065">
            <v>36537.709373730002</v>
          </cell>
          <cell r="C1065">
            <v>107.9</v>
          </cell>
          <cell r="D1065">
            <v>39.99</v>
          </cell>
        </row>
        <row r="1066">
          <cell r="B1066">
            <v>36537.709605789998</v>
          </cell>
          <cell r="C1066">
            <v>108.54</v>
          </cell>
          <cell r="D1066">
            <v>40.01</v>
          </cell>
        </row>
        <row r="1067">
          <cell r="B1067">
            <v>36537.709836460002</v>
          </cell>
          <cell r="C1067">
            <v>108.14</v>
          </cell>
          <cell r="D1067">
            <v>40.01</v>
          </cell>
        </row>
        <row r="1068">
          <cell r="B1068">
            <v>36537.710068519998</v>
          </cell>
          <cell r="C1068">
            <v>107.94</v>
          </cell>
          <cell r="D1068">
            <v>40</v>
          </cell>
        </row>
        <row r="1069">
          <cell r="B1069">
            <v>36537.710299309998</v>
          </cell>
          <cell r="C1069">
            <v>108.62</v>
          </cell>
          <cell r="D1069">
            <v>39.99</v>
          </cell>
        </row>
        <row r="1070">
          <cell r="B1070">
            <v>36537.710531370001</v>
          </cell>
          <cell r="C1070">
            <v>109.12</v>
          </cell>
          <cell r="D1070">
            <v>40</v>
          </cell>
        </row>
        <row r="1071">
          <cell r="B1071">
            <v>36537.710762729999</v>
          </cell>
          <cell r="C1071">
            <v>109.48</v>
          </cell>
          <cell r="D1071">
            <v>39.99</v>
          </cell>
        </row>
        <row r="1072">
          <cell r="B1072">
            <v>36537.710994100002</v>
          </cell>
          <cell r="C1072">
            <v>109.72</v>
          </cell>
          <cell r="D1072">
            <v>40</v>
          </cell>
        </row>
        <row r="1073">
          <cell r="B1073">
            <v>36537.711226159998</v>
          </cell>
          <cell r="C1073">
            <v>109.94</v>
          </cell>
          <cell r="D1073">
            <v>39.99</v>
          </cell>
        </row>
        <row r="1074">
          <cell r="B1074">
            <v>36537.71145694</v>
          </cell>
          <cell r="C1074">
            <v>109.74</v>
          </cell>
          <cell r="D1074">
            <v>40</v>
          </cell>
        </row>
        <row r="1075">
          <cell r="B1075">
            <v>36537.711688310003</v>
          </cell>
          <cell r="C1075">
            <v>109.98</v>
          </cell>
          <cell r="D1075">
            <v>40</v>
          </cell>
        </row>
        <row r="1076">
          <cell r="B1076">
            <v>36537.711919679998</v>
          </cell>
          <cell r="C1076">
            <v>110</v>
          </cell>
          <cell r="D1076">
            <v>40</v>
          </cell>
        </row>
        <row r="1077">
          <cell r="B1077">
            <v>36537.712151740001</v>
          </cell>
          <cell r="C1077">
            <v>110.44</v>
          </cell>
          <cell r="D1077">
            <v>39.99</v>
          </cell>
        </row>
        <row r="1078">
          <cell r="B1078">
            <v>36537.712382520003</v>
          </cell>
          <cell r="C1078">
            <v>110.4</v>
          </cell>
          <cell r="D1078">
            <v>40</v>
          </cell>
        </row>
        <row r="1079">
          <cell r="B1079">
            <v>36537.712613889998</v>
          </cell>
          <cell r="C1079">
            <v>110.5</v>
          </cell>
          <cell r="D1079">
            <v>40.01</v>
          </cell>
        </row>
        <row r="1080">
          <cell r="B1080">
            <v>36537.712845950002</v>
          </cell>
          <cell r="C1080">
            <v>111.5</v>
          </cell>
          <cell r="D1080">
            <v>40.19</v>
          </cell>
        </row>
        <row r="1081">
          <cell r="B1081">
            <v>36537.713076740001</v>
          </cell>
          <cell r="C1081">
            <v>112.96</v>
          </cell>
          <cell r="D1081">
            <v>41.09</v>
          </cell>
        </row>
        <row r="1082">
          <cell r="B1082">
            <v>36537.713308799997</v>
          </cell>
          <cell r="C1082">
            <v>112.32</v>
          </cell>
          <cell r="D1082">
            <v>41.99</v>
          </cell>
        </row>
        <row r="1083">
          <cell r="B1083">
            <v>36537.71354271</v>
          </cell>
          <cell r="C1083">
            <v>110.34</v>
          </cell>
          <cell r="D1083">
            <v>42.88</v>
          </cell>
        </row>
        <row r="1084">
          <cell r="B1084">
            <v>36537.713771529998</v>
          </cell>
          <cell r="C1084">
            <v>108.02</v>
          </cell>
          <cell r="D1084">
            <v>43.73</v>
          </cell>
        </row>
        <row r="1085">
          <cell r="B1085">
            <v>36537.714003009998</v>
          </cell>
          <cell r="C1085">
            <v>105.84</v>
          </cell>
          <cell r="D1085">
            <v>44.42</v>
          </cell>
        </row>
        <row r="1086">
          <cell r="B1086">
            <v>36537.714234370003</v>
          </cell>
          <cell r="C1086">
            <v>102.94</v>
          </cell>
          <cell r="D1086">
            <v>44.79</v>
          </cell>
        </row>
        <row r="1087">
          <cell r="B1087">
            <v>36537.714466439997</v>
          </cell>
          <cell r="C1087">
            <v>99.28</v>
          </cell>
          <cell r="D1087">
            <v>44.95</v>
          </cell>
        </row>
        <row r="1088">
          <cell r="B1088">
            <v>36537.714697110001</v>
          </cell>
          <cell r="C1088">
            <v>97.06</v>
          </cell>
          <cell r="D1088">
            <v>44.99</v>
          </cell>
        </row>
        <row r="1089">
          <cell r="B1089">
            <v>36537.714928590001</v>
          </cell>
          <cell r="C1089">
            <v>95.26</v>
          </cell>
          <cell r="D1089">
            <v>44.98</v>
          </cell>
        </row>
        <row r="1090">
          <cell r="B1090">
            <v>36537.715160649997</v>
          </cell>
          <cell r="C1090">
            <v>93.46</v>
          </cell>
          <cell r="D1090">
            <v>44.97</v>
          </cell>
        </row>
        <row r="1091">
          <cell r="B1091">
            <v>36537.715391320002</v>
          </cell>
          <cell r="C1091">
            <v>90.64</v>
          </cell>
          <cell r="D1091">
            <v>44.97</v>
          </cell>
        </row>
        <row r="1092">
          <cell r="B1092">
            <v>36537.715622800002</v>
          </cell>
          <cell r="C1092">
            <v>89.62</v>
          </cell>
          <cell r="D1092">
            <v>44.98</v>
          </cell>
        </row>
        <row r="1093">
          <cell r="B1093">
            <v>36537.71585475</v>
          </cell>
          <cell r="C1093">
            <v>87.96</v>
          </cell>
          <cell r="D1093">
            <v>44.98</v>
          </cell>
        </row>
        <row r="1094">
          <cell r="B1094">
            <v>36537.716086230001</v>
          </cell>
          <cell r="C1094">
            <v>85.84</v>
          </cell>
          <cell r="D1094">
            <v>44.99</v>
          </cell>
        </row>
        <row r="1095">
          <cell r="B1095">
            <v>36537.716317589999</v>
          </cell>
          <cell r="C1095">
            <v>84.46</v>
          </cell>
          <cell r="D1095">
            <v>44.99</v>
          </cell>
        </row>
        <row r="1096">
          <cell r="B1096">
            <v>36537.716548960001</v>
          </cell>
          <cell r="C1096">
            <v>83.18</v>
          </cell>
          <cell r="D1096">
            <v>45</v>
          </cell>
        </row>
        <row r="1097">
          <cell r="B1097">
            <v>36537.716779750001</v>
          </cell>
          <cell r="C1097">
            <v>82.72</v>
          </cell>
          <cell r="D1097">
            <v>44.99</v>
          </cell>
        </row>
        <row r="1098">
          <cell r="B1098">
            <v>36537.717011809997</v>
          </cell>
          <cell r="C1098">
            <v>81.72</v>
          </cell>
          <cell r="D1098">
            <v>45</v>
          </cell>
        </row>
        <row r="1099">
          <cell r="B1099">
            <v>36537.717243170002</v>
          </cell>
          <cell r="C1099">
            <v>80.72</v>
          </cell>
          <cell r="D1099">
            <v>44.99</v>
          </cell>
        </row>
        <row r="1100">
          <cell r="B1100">
            <v>36537.717475229998</v>
          </cell>
          <cell r="C1100">
            <v>79.72</v>
          </cell>
          <cell r="D1100">
            <v>44.99</v>
          </cell>
        </row>
        <row r="1101">
          <cell r="B1101">
            <v>36537.717706019997</v>
          </cell>
          <cell r="C1101">
            <v>78.72</v>
          </cell>
          <cell r="D1101">
            <v>45</v>
          </cell>
        </row>
        <row r="1102">
          <cell r="B1102">
            <v>36537.717937380003</v>
          </cell>
          <cell r="C1102">
            <v>77.72</v>
          </cell>
          <cell r="D1102">
            <v>44.99</v>
          </cell>
        </row>
        <row r="1103">
          <cell r="B1103">
            <v>36537.718168749998</v>
          </cell>
          <cell r="C1103">
            <v>76.72</v>
          </cell>
          <cell r="D1103">
            <v>45</v>
          </cell>
        </row>
        <row r="1104">
          <cell r="B1104">
            <v>36537.718400810001</v>
          </cell>
          <cell r="C1104">
            <v>75.72</v>
          </cell>
          <cell r="D1104">
            <v>45</v>
          </cell>
        </row>
        <row r="1105">
          <cell r="B1105">
            <v>36537.718632180004</v>
          </cell>
          <cell r="C1105">
            <v>75.72</v>
          </cell>
          <cell r="D1105">
            <v>45.01</v>
          </cell>
        </row>
        <row r="1106">
          <cell r="B1106">
            <v>36537.718862959999</v>
          </cell>
          <cell r="C1106">
            <v>74.72</v>
          </cell>
          <cell r="D1106">
            <v>45.01</v>
          </cell>
        </row>
        <row r="1107">
          <cell r="B1107">
            <v>36537.719094330001</v>
          </cell>
          <cell r="C1107">
            <v>74.72</v>
          </cell>
          <cell r="D1107">
            <v>44.99</v>
          </cell>
        </row>
        <row r="1108">
          <cell r="B1108">
            <v>36537.719325810001</v>
          </cell>
          <cell r="C1108">
            <v>73.73</v>
          </cell>
          <cell r="D1108">
            <v>45</v>
          </cell>
        </row>
        <row r="1109">
          <cell r="B1109">
            <v>36537.719557750002</v>
          </cell>
          <cell r="C1109">
            <v>73.72</v>
          </cell>
          <cell r="D1109">
            <v>44.99</v>
          </cell>
        </row>
        <row r="1110">
          <cell r="B1110">
            <v>36537.719788540002</v>
          </cell>
          <cell r="C1110">
            <v>73.72</v>
          </cell>
          <cell r="D1110">
            <v>44.99</v>
          </cell>
        </row>
        <row r="1111">
          <cell r="B1111">
            <v>36537.720020599998</v>
          </cell>
          <cell r="C1111">
            <v>72.72</v>
          </cell>
          <cell r="D1111">
            <v>45</v>
          </cell>
        </row>
        <row r="1112">
          <cell r="B1112">
            <v>36537.72025197</v>
          </cell>
          <cell r="C1112">
            <v>72.72</v>
          </cell>
          <cell r="D1112">
            <v>45</v>
          </cell>
        </row>
        <row r="1113">
          <cell r="B1113">
            <v>36537.720483450001</v>
          </cell>
          <cell r="C1113">
            <v>72.72</v>
          </cell>
          <cell r="D1113">
            <v>45.02</v>
          </cell>
        </row>
        <row r="1114">
          <cell r="B1114">
            <v>36537.720714809999</v>
          </cell>
          <cell r="C1114">
            <v>71.72</v>
          </cell>
          <cell r="D1114">
            <v>45.01</v>
          </cell>
        </row>
        <row r="1115">
          <cell r="B1115">
            <v>36537.720946180001</v>
          </cell>
          <cell r="C1115">
            <v>71.62</v>
          </cell>
          <cell r="D1115">
            <v>45.01</v>
          </cell>
        </row>
        <row r="1116">
          <cell r="B1116">
            <v>36537.721178239997</v>
          </cell>
          <cell r="C1116">
            <v>71.72</v>
          </cell>
          <cell r="D1116">
            <v>45</v>
          </cell>
        </row>
        <row r="1117">
          <cell r="B1117">
            <v>36537.721409029997</v>
          </cell>
          <cell r="C1117">
            <v>71.72</v>
          </cell>
          <cell r="D1117">
            <v>45</v>
          </cell>
        </row>
        <row r="1118">
          <cell r="B1118">
            <v>36537.72164109</v>
          </cell>
          <cell r="C1118">
            <v>70.72</v>
          </cell>
          <cell r="D1118">
            <v>44.99</v>
          </cell>
        </row>
        <row r="1119">
          <cell r="B1119">
            <v>36537.721871759997</v>
          </cell>
          <cell r="C1119">
            <v>70.72</v>
          </cell>
          <cell r="D1119">
            <v>45</v>
          </cell>
        </row>
        <row r="1120">
          <cell r="B1120">
            <v>36537.72210382</v>
          </cell>
          <cell r="C1120">
            <v>70.72</v>
          </cell>
          <cell r="D1120">
            <v>45</v>
          </cell>
        </row>
        <row r="1121">
          <cell r="B1121">
            <v>36537.722335190003</v>
          </cell>
          <cell r="C1121">
            <v>70.72</v>
          </cell>
          <cell r="D1121">
            <v>45</v>
          </cell>
        </row>
        <row r="1122">
          <cell r="B1122">
            <v>36537.722565969998</v>
          </cell>
          <cell r="C1122">
            <v>69.72</v>
          </cell>
          <cell r="D1122">
            <v>44.99</v>
          </cell>
        </row>
        <row r="1123">
          <cell r="B1123">
            <v>36537.722798030001</v>
          </cell>
          <cell r="C1123">
            <v>69.72</v>
          </cell>
          <cell r="D1123">
            <v>45</v>
          </cell>
        </row>
        <row r="1124">
          <cell r="B1124">
            <v>36537.723028820001</v>
          </cell>
          <cell r="C1124">
            <v>69.72</v>
          </cell>
          <cell r="D1124">
            <v>44.99</v>
          </cell>
        </row>
        <row r="1125">
          <cell r="B1125">
            <v>36537.723260879997</v>
          </cell>
          <cell r="C1125">
            <v>69.72</v>
          </cell>
          <cell r="D1125">
            <v>45</v>
          </cell>
        </row>
        <row r="1126">
          <cell r="B1126">
            <v>36537.723492819998</v>
          </cell>
          <cell r="C1126">
            <v>69.72</v>
          </cell>
          <cell r="D1126">
            <v>45.01</v>
          </cell>
        </row>
        <row r="1127">
          <cell r="B1127">
            <v>36537.723723609997</v>
          </cell>
          <cell r="C1127">
            <v>68.72</v>
          </cell>
          <cell r="D1127">
            <v>45</v>
          </cell>
        </row>
        <row r="1128">
          <cell r="B1128">
            <v>36537.72395498</v>
          </cell>
          <cell r="C1128">
            <v>68.72</v>
          </cell>
          <cell r="D1128">
            <v>45</v>
          </cell>
        </row>
        <row r="1129">
          <cell r="B1129">
            <v>36537.72418646</v>
          </cell>
          <cell r="C1129">
            <v>70.819999999999993</v>
          </cell>
          <cell r="D1129">
            <v>45</v>
          </cell>
        </row>
        <row r="1130">
          <cell r="B1130">
            <v>36537.724417819998</v>
          </cell>
          <cell r="C1130">
            <v>70.819999999999993</v>
          </cell>
          <cell r="D1130">
            <v>44.99</v>
          </cell>
        </row>
        <row r="1131">
          <cell r="B1131">
            <v>36537.724649880001</v>
          </cell>
          <cell r="C1131">
            <v>68.400000000000006</v>
          </cell>
          <cell r="D1131">
            <v>45</v>
          </cell>
        </row>
        <row r="1132">
          <cell r="B1132">
            <v>36537.724881249997</v>
          </cell>
          <cell r="C1132">
            <v>67.94</v>
          </cell>
          <cell r="D1132">
            <v>45</v>
          </cell>
        </row>
        <row r="1133">
          <cell r="B1133">
            <v>36537.725112040003</v>
          </cell>
          <cell r="C1133">
            <v>67.52</v>
          </cell>
          <cell r="D1133">
            <v>45</v>
          </cell>
        </row>
        <row r="1134">
          <cell r="B1134">
            <v>36537.725343400001</v>
          </cell>
          <cell r="C1134">
            <v>67.14</v>
          </cell>
          <cell r="D1134">
            <v>45</v>
          </cell>
        </row>
        <row r="1135">
          <cell r="B1135">
            <v>36537.725574769996</v>
          </cell>
          <cell r="C1135">
            <v>67.22</v>
          </cell>
          <cell r="D1135">
            <v>44.99</v>
          </cell>
        </row>
        <row r="1136">
          <cell r="B1136">
            <v>36537.725806249997</v>
          </cell>
          <cell r="C1136">
            <v>67.28</v>
          </cell>
          <cell r="D1136">
            <v>44.98</v>
          </cell>
        </row>
        <row r="1137">
          <cell r="B1137">
            <v>36537.72603831</v>
          </cell>
          <cell r="C1137">
            <v>67.5</v>
          </cell>
          <cell r="D1137">
            <v>44.99</v>
          </cell>
        </row>
        <row r="1138">
          <cell r="B1138">
            <v>36537.726269680003</v>
          </cell>
          <cell r="C1138">
            <v>67.78</v>
          </cell>
          <cell r="D1138">
            <v>44.99</v>
          </cell>
        </row>
        <row r="1139">
          <cell r="B1139">
            <v>36537.726501040001</v>
          </cell>
          <cell r="C1139">
            <v>68.319999999999993</v>
          </cell>
          <cell r="D1139">
            <v>45</v>
          </cell>
        </row>
        <row r="1140">
          <cell r="B1140">
            <v>36537.726733099997</v>
          </cell>
          <cell r="C1140">
            <v>68.36</v>
          </cell>
          <cell r="D1140">
            <v>45</v>
          </cell>
        </row>
        <row r="1141">
          <cell r="B1141">
            <v>36537.726963890003</v>
          </cell>
          <cell r="C1141">
            <v>68.739999999999995</v>
          </cell>
          <cell r="D1141">
            <v>45</v>
          </cell>
        </row>
        <row r="1142">
          <cell r="B1142">
            <v>36537.727195829997</v>
          </cell>
          <cell r="C1142">
            <v>68.739999999999995</v>
          </cell>
          <cell r="D1142">
            <v>45.01</v>
          </cell>
        </row>
        <row r="1143">
          <cell r="B1143">
            <v>36537.727427309997</v>
          </cell>
          <cell r="C1143">
            <v>69</v>
          </cell>
          <cell r="D1143">
            <v>44.98</v>
          </cell>
        </row>
        <row r="1144">
          <cell r="B1144">
            <v>36537.727658099997</v>
          </cell>
          <cell r="C1144">
            <v>69.16</v>
          </cell>
          <cell r="D1144">
            <v>45</v>
          </cell>
        </row>
        <row r="1145">
          <cell r="B1145">
            <v>36537.727890740003</v>
          </cell>
          <cell r="C1145">
            <v>69.06</v>
          </cell>
          <cell r="D1145">
            <v>45</v>
          </cell>
        </row>
        <row r="1146">
          <cell r="B1146">
            <v>36537.728123380002</v>
          </cell>
          <cell r="C1146">
            <v>69.2</v>
          </cell>
          <cell r="D1146">
            <v>44.99</v>
          </cell>
        </row>
        <row r="1147">
          <cell r="B1147">
            <v>36537.728352890001</v>
          </cell>
          <cell r="C1147">
            <v>69.680000000000007</v>
          </cell>
          <cell r="D1147">
            <v>45</v>
          </cell>
        </row>
        <row r="1148">
          <cell r="B1148">
            <v>36537.72858368</v>
          </cell>
          <cell r="C1148">
            <v>70.680000000000007</v>
          </cell>
          <cell r="D1148">
            <v>45</v>
          </cell>
        </row>
        <row r="1149">
          <cell r="B1149">
            <v>36537.728815620001</v>
          </cell>
          <cell r="C1149">
            <v>71.760000000000005</v>
          </cell>
          <cell r="D1149">
            <v>45.01</v>
          </cell>
        </row>
        <row r="1150">
          <cell r="B1150">
            <v>36537.729048959998</v>
          </cell>
          <cell r="C1150">
            <v>72.5</v>
          </cell>
          <cell r="D1150">
            <v>45.01</v>
          </cell>
        </row>
        <row r="1151">
          <cell r="B1151">
            <v>36537.729279170002</v>
          </cell>
          <cell r="C1151">
            <v>73.680000000000007</v>
          </cell>
          <cell r="D1151">
            <v>44.99</v>
          </cell>
        </row>
        <row r="1152">
          <cell r="B1152">
            <v>36537.729509839999</v>
          </cell>
          <cell r="C1152">
            <v>74.5</v>
          </cell>
          <cell r="D1152">
            <v>45</v>
          </cell>
        </row>
        <row r="1153">
          <cell r="B1153">
            <v>36537.729741319999</v>
          </cell>
          <cell r="C1153">
            <v>75.3</v>
          </cell>
          <cell r="D1153">
            <v>45.63</v>
          </cell>
        </row>
        <row r="1154">
          <cell r="B1154">
            <v>36537.729972690002</v>
          </cell>
          <cell r="C1154">
            <v>75.22</v>
          </cell>
          <cell r="D1154">
            <v>46.52</v>
          </cell>
        </row>
        <row r="1155">
          <cell r="B1155">
            <v>36537.730204749998</v>
          </cell>
          <cell r="C1155">
            <v>74.040000000000006</v>
          </cell>
          <cell r="D1155">
            <v>47.45</v>
          </cell>
        </row>
        <row r="1156">
          <cell r="B1156">
            <v>36537.730435420002</v>
          </cell>
          <cell r="C1156">
            <v>71.92</v>
          </cell>
          <cell r="D1156">
            <v>48.36</v>
          </cell>
        </row>
        <row r="1157">
          <cell r="B1157">
            <v>36537.730666900003</v>
          </cell>
          <cell r="C1157">
            <v>69.459999999999994</v>
          </cell>
          <cell r="D1157">
            <v>49.11</v>
          </cell>
        </row>
        <row r="1158">
          <cell r="B1158">
            <v>36537.730898260001</v>
          </cell>
          <cell r="C1158">
            <v>65</v>
          </cell>
          <cell r="D1158">
            <v>49.64</v>
          </cell>
        </row>
        <row r="1159">
          <cell r="B1159">
            <v>36537.731129630003</v>
          </cell>
          <cell r="C1159">
            <v>60.32</v>
          </cell>
          <cell r="D1159">
            <v>49.88</v>
          </cell>
        </row>
        <row r="1160">
          <cell r="B1160">
            <v>36537.731361110003</v>
          </cell>
          <cell r="C1160">
            <v>55.52</v>
          </cell>
          <cell r="D1160">
            <v>49.98</v>
          </cell>
        </row>
        <row r="1161">
          <cell r="B1161">
            <v>36537.731593060002</v>
          </cell>
          <cell r="C1161">
            <v>51.1</v>
          </cell>
          <cell r="D1161">
            <v>49.99</v>
          </cell>
        </row>
        <row r="1162">
          <cell r="B1162">
            <v>36537.731825119998</v>
          </cell>
          <cell r="C1162">
            <v>47.72</v>
          </cell>
          <cell r="D1162">
            <v>49.96</v>
          </cell>
        </row>
        <row r="1163">
          <cell r="B1163">
            <v>36537.732055209999</v>
          </cell>
          <cell r="C1163">
            <v>45.08</v>
          </cell>
          <cell r="D1163">
            <v>49.95</v>
          </cell>
        </row>
        <row r="1164">
          <cell r="B1164">
            <v>36537.732287270002</v>
          </cell>
          <cell r="C1164">
            <v>42.9</v>
          </cell>
          <cell r="D1164">
            <v>49.96</v>
          </cell>
        </row>
        <row r="1165">
          <cell r="B1165">
            <v>36537.732518750003</v>
          </cell>
          <cell r="C1165">
            <v>41.12</v>
          </cell>
          <cell r="D1165">
            <v>49.98</v>
          </cell>
        </row>
        <row r="1166">
          <cell r="B1166">
            <v>36537.732750119998</v>
          </cell>
          <cell r="C1166">
            <v>39.979999999999997</v>
          </cell>
          <cell r="D1166">
            <v>49.99</v>
          </cell>
        </row>
        <row r="1167">
          <cell r="B1167">
            <v>36537.732981480003</v>
          </cell>
          <cell r="C1167">
            <v>38.64</v>
          </cell>
          <cell r="D1167">
            <v>49.99</v>
          </cell>
        </row>
        <row r="1168">
          <cell r="B1168">
            <v>36537.733212849998</v>
          </cell>
          <cell r="C1168">
            <v>37.58</v>
          </cell>
          <cell r="D1168">
            <v>50</v>
          </cell>
        </row>
        <row r="1169">
          <cell r="B1169">
            <v>36537.733444329999</v>
          </cell>
          <cell r="C1169">
            <v>36.64</v>
          </cell>
          <cell r="D1169">
            <v>50</v>
          </cell>
        </row>
        <row r="1170">
          <cell r="B1170">
            <v>36537.733675689997</v>
          </cell>
          <cell r="C1170">
            <v>35.74</v>
          </cell>
          <cell r="D1170">
            <v>50.01</v>
          </cell>
        </row>
        <row r="1171">
          <cell r="B1171">
            <v>36537.73390775</v>
          </cell>
          <cell r="C1171">
            <v>35.26</v>
          </cell>
          <cell r="D1171">
            <v>50</v>
          </cell>
        </row>
        <row r="1172">
          <cell r="B1172">
            <v>36537.73413854</v>
          </cell>
          <cell r="C1172">
            <v>35.06</v>
          </cell>
          <cell r="D1172">
            <v>50.01</v>
          </cell>
        </row>
        <row r="1173">
          <cell r="B1173">
            <v>36537.734369910002</v>
          </cell>
          <cell r="C1173">
            <v>34.32</v>
          </cell>
          <cell r="D1173">
            <v>50</v>
          </cell>
        </row>
        <row r="1174">
          <cell r="B1174">
            <v>36537.73460127</v>
          </cell>
          <cell r="C1174">
            <v>34.159999999999997</v>
          </cell>
          <cell r="D1174">
            <v>49.99</v>
          </cell>
        </row>
        <row r="1175">
          <cell r="B1175">
            <v>36537.734833330003</v>
          </cell>
          <cell r="C1175">
            <v>33.6</v>
          </cell>
          <cell r="D1175">
            <v>50</v>
          </cell>
        </row>
        <row r="1176">
          <cell r="B1176">
            <v>36537.735064120003</v>
          </cell>
          <cell r="C1176">
            <v>33.28</v>
          </cell>
          <cell r="D1176">
            <v>49.99</v>
          </cell>
        </row>
        <row r="1177">
          <cell r="B1177">
            <v>36537.735296179999</v>
          </cell>
          <cell r="C1177">
            <v>33.08</v>
          </cell>
          <cell r="D1177">
            <v>49.99</v>
          </cell>
        </row>
        <row r="1178">
          <cell r="B1178">
            <v>36537.735527550001</v>
          </cell>
          <cell r="C1178">
            <v>32.700000000000003</v>
          </cell>
          <cell r="D1178">
            <v>50</v>
          </cell>
        </row>
        <row r="1179">
          <cell r="B1179">
            <v>36537.735758909999</v>
          </cell>
          <cell r="C1179">
            <v>32.44</v>
          </cell>
          <cell r="D1179">
            <v>50</v>
          </cell>
        </row>
        <row r="1180">
          <cell r="B1180">
            <v>36537.735990280002</v>
          </cell>
          <cell r="C1180">
            <v>32.200000000000003</v>
          </cell>
          <cell r="D1180">
            <v>49.99</v>
          </cell>
        </row>
        <row r="1181">
          <cell r="B1181">
            <v>36537.736221760002</v>
          </cell>
          <cell r="C1181">
            <v>31.96</v>
          </cell>
          <cell r="D1181">
            <v>49.99</v>
          </cell>
        </row>
        <row r="1182">
          <cell r="B1182">
            <v>36537.73645312</v>
          </cell>
          <cell r="C1182">
            <v>31.74</v>
          </cell>
          <cell r="D1182">
            <v>50</v>
          </cell>
        </row>
        <row r="1183">
          <cell r="B1183">
            <v>36537.736684490003</v>
          </cell>
          <cell r="C1183">
            <v>31.46</v>
          </cell>
          <cell r="D1183">
            <v>50</v>
          </cell>
        </row>
        <row r="1184">
          <cell r="B1184">
            <v>36537.736915970003</v>
          </cell>
          <cell r="C1184">
            <v>31.12</v>
          </cell>
          <cell r="D1184">
            <v>49.99</v>
          </cell>
        </row>
        <row r="1185">
          <cell r="B1185">
            <v>36537.737147920001</v>
          </cell>
          <cell r="C1185">
            <v>31.08</v>
          </cell>
          <cell r="D1185">
            <v>49.99</v>
          </cell>
        </row>
        <row r="1186">
          <cell r="B1186">
            <v>36537.737378700003</v>
          </cell>
          <cell r="C1186">
            <v>31.1</v>
          </cell>
          <cell r="D1186">
            <v>50.02</v>
          </cell>
        </row>
        <row r="1187">
          <cell r="B1187">
            <v>36537.737610069998</v>
          </cell>
          <cell r="C1187">
            <v>30.92</v>
          </cell>
          <cell r="D1187">
            <v>50.06</v>
          </cell>
        </row>
        <row r="1188">
          <cell r="B1188">
            <v>36537.737842130002</v>
          </cell>
          <cell r="C1188">
            <v>30.62</v>
          </cell>
          <cell r="D1188">
            <v>50.09</v>
          </cell>
        </row>
        <row r="1189">
          <cell r="B1189">
            <v>36537.738072920001</v>
          </cell>
          <cell r="C1189">
            <v>30.52</v>
          </cell>
          <cell r="D1189">
            <v>50.12</v>
          </cell>
        </row>
        <row r="1190">
          <cell r="B1190">
            <v>36537.738304279999</v>
          </cell>
          <cell r="C1190">
            <v>30.44</v>
          </cell>
          <cell r="D1190">
            <v>50.1</v>
          </cell>
        </row>
        <row r="1191">
          <cell r="B1191">
            <v>36537.738536340003</v>
          </cell>
          <cell r="C1191">
            <v>29.9</v>
          </cell>
          <cell r="D1191">
            <v>50.08</v>
          </cell>
        </row>
        <row r="1192">
          <cell r="B1192">
            <v>36537.738767709998</v>
          </cell>
          <cell r="C1192">
            <v>29.98</v>
          </cell>
          <cell r="D1192">
            <v>50.06</v>
          </cell>
        </row>
        <row r="1193">
          <cell r="B1193">
            <v>36537.738999189998</v>
          </cell>
          <cell r="C1193">
            <v>29.64</v>
          </cell>
          <cell r="D1193">
            <v>50.05</v>
          </cell>
        </row>
        <row r="1194">
          <cell r="B1194">
            <v>36537.739230560001</v>
          </cell>
          <cell r="C1194">
            <v>29.62</v>
          </cell>
          <cell r="D1194">
            <v>50.02</v>
          </cell>
        </row>
        <row r="1195">
          <cell r="B1195">
            <v>36537.739461919999</v>
          </cell>
          <cell r="C1195">
            <v>29.34</v>
          </cell>
          <cell r="D1195">
            <v>50.01</v>
          </cell>
        </row>
        <row r="1196">
          <cell r="B1196">
            <v>36537.739693290001</v>
          </cell>
          <cell r="C1196">
            <v>29.14</v>
          </cell>
          <cell r="D1196">
            <v>50.01</v>
          </cell>
        </row>
        <row r="1197">
          <cell r="B1197">
            <v>36537.739924770001</v>
          </cell>
          <cell r="C1197">
            <v>28.98</v>
          </cell>
          <cell r="D1197">
            <v>50</v>
          </cell>
        </row>
        <row r="1198">
          <cell r="B1198">
            <v>36537.740156829997</v>
          </cell>
          <cell r="C1198">
            <v>28.9</v>
          </cell>
          <cell r="D1198">
            <v>50</v>
          </cell>
        </row>
        <row r="1199">
          <cell r="B1199">
            <v>36537.740387500002</v>
          </cell>
          <cell r="C1199">
            <v>28.94</v>
          </cell>
          <cell r="D1199">
            <v>49.99</v>
          </cell>
        </row>
        <row r="1200">
          <cell r="B1200">
            <v>36537.740618980002</v>
          </cell>
          <cell r="C1200">
            <v>28.58</v>
          </cell>
          <cell r="D1200">
            <v>50</v>
          </cell>
        </row>
        <row r="1201">
          <cell r="B1201">
            <v>36537.74085093</v>
          </cell>
          <cell r="C1201">
            <v>28.74</v>
          </cell>
          <cell r="D1201">
            <v>50</v>
          </cell>
        </row>
        <row r="1202">
          <cell r="B1202">
            <v>36537.741082410001</v>
          </cell>
          <cell r="C1202">
            <v>28.66</v>
          </cell>
          <cell r="D1202">
            <v>50</v>
          </cell>
        </row>
        <row r="1203">
          <cell r="B1203">
            <v>36537.741313769999</v>
          </cell>
          <cell r="C1203">
            <v>28.78</v>
          </cell>
          <cell r="D1203">
            <v>50</v>
          </cell>
        </row>
        <row r="1204">
          <cell r="B1204">
            <v>36537.741544559998</v>
          </cell>
          <cell r="C1204">
            <v>28.56</v>
          </cell>
          <cell r="D1204">
            <v>49.99</v>
          </cell>
        </row>
        <row r="1205">
          <cell r="B1205">
            <v>36537.741776620001</v>
          </cell>
          <cell r="C1205">
            <v>28.28</v>
          </cell>
          <cell r="D1205">
            <v>50</v>
          </cell>
        </row>
        <row r="1206">
          <cell r="B1206">
            <v>36537.742007989997</v>
          </cell>
          <cell r="C1206">
            <v>28.12</v>
          </cell>
          <cell r="D1206">
            <v>50</v>
          </cell>
        </row>
        <row r="1207">
          <cell r="B1207">
            <v>36537.74224005</v>
          </cell>
          <cell r="C1207">
            <v>28.1</v>
          </cell>
          <cell r="D1207">
            <v>50</v>
          </cell>
        </row>
        <row r="1208">
          <cell r="B1208">
            <v>36537.742470719997</v>
          </cell>
          <cell r="C1208">
            <v>27.66</v>
          </cell>
          <cell r="D1208">
            <v>50</v>
          </cell>
        </row>
        <row r="1209">
          <cell r="B1209">
            <v>36537.74270278</v>
          </cell>
          <cell r="C1209">
            <v>27.9</v>
          </cell>
          <cell r="D1209">
            <v>50.1</v>
          </cell>
        </row>
        <row r="1210">
          <cell r="B1210">
            <v>36537.742933560003</v>
          </cell>
          <cell r="C1210">
            <v>28.34</v>
          </cell>
          <cell r="D1210">
            <v>51.09</v>
          </cell>
        </row>
        <row r="1211">
          <cell r="B1211">
            <v>36537.743165619999</v>
          </cell>
          <cell r="C1211">
            <v>27.62</v>
          </cell>
          <cell r="D1211">
            <v>52.14</v>
          </cell>
        </row>
        <row r="1212">
          <cell r="B1212">
            <v>36537.743396990001</v>
          </cell>
          <cell r="C1212">
            <v>26.64</v>
          </cell>
          <cell r="D1212">
            <v>53.21</v>
          </cell>
        </row>
        <row r="1213">
          <cell r="B1213">
            <v>36537.743627780001</v>
          </cell>
          <cell r="C1213">
            <v>24.6</v>
          </cell>
          <cell r="D1213">
            <v>54.09</v>
          </cell>
        </row>
        <row r="1214">
          <cell r="B1214">
            <v>36537.743859139999</v>
          </cell>
          <cell r="C1214">
            <v>21.9</v>
          </cell>
          <cell r="D1214">
            <v>54.64</v>
          </cell>
        </row>
        <row r="1215">
          <cell r="B1215">
            <v>36537.744090510001</v>
          </cell>
          <cell r="C1215">
            <v>19.52</v>
          </cell>
          <cell r="D1215">
            <v>54.9</v>
          </cell>
        </row>
        <row r="1216">
          <cell r="B1216">
            <v>36537.744322569997</v>
          </cell>
          <cell r="C1216">
            <v>17.46</v>
          </cell>
          <cell r="D1216">
            <v>54.97</v>
          </cell>
        </row>
        <row r="1217">
          <cell r="B1217">
            <v>36537.744553359997</v>
          </cell>
          <cell r="C1217">
            <v>16.100000000000001</v>
          </cell>
          <cell r="D1217">
            <v>54.97</v>
          </cell>
        </row>
        <row r="1218">
          <cell r="B1218">
            <v>36537.744786000003</v>
          </cell>
          <cell r="C1218">
            <v>15.22</v>
          </cell>
          <cell r="D1218">
            <v>54.95</v>
          </cell>
        </row>
        <row r="1219">
          <cell r="B1219">
            <v>36537.745016779998</v>
          </cell>
          <cell r="C1219">
            <v>14.7</v>
          </cell>
          <cell r="D1219">
            <v>54.95</v>
          </cell>
        </row>
        <row r="1220">
          <cell r="B1220">
            <v>36537.745248840001</v>
          </cell>
          <cell r="C1220">
            <v>14.26</v>
          </cell>
          <cell r="D1220">
            <v>54.96</v>
          </cell>
        </row>
        <row r="1221">
          <cell r="B1221">
            <v>36537.745479630001</v>
          </cell>
          <cell r="C1221">
            <v>13.94</v>
          </cell>
          <cell r="D1221">
            <v>54.98</v>
          </cell>
        </row>
        <row r="1222">
          <cell r="B1222">
            <v>36537.745711000003</v>
          </cell>
          <cell r="C1222">
            <v>13.7</v>
          </cell>
          <cell r="D1222">
            <v>54.99</v>
          </cell>
        </row>
        <row r="1223">
          <cell r="B1223">
            <v>36537.745943629998</v>
          </cell>
          <cell r="C1223">
            <v>13.7</v>
          </cell>
          <cell r="D1223">
            <v>55</v>
          </cell>
        </row>
        <row r="1224">
          <cell r="B1224">
            <v>36537.746173840002</v>
          </cell>
          <cell r="C1224">
            <v>13.78</v>
          </cell>
          <cell r="D1224">
            <v>55</v>
          </cell>
        </row>
        <row r="1225">
          <cell r="B1225">
            <v>36537.74640579</v>
          </cell>
          <cell r="C1225">
            <v>13.64</v>
          </cell>
          <cell r="D1225">
            <v>55</v>
          </cell>
        </row>
        <row r="1226">
          <cell r="B1226">
            <v>36537.746636570002</v>
          </cell>
          <cell r="C1226">
            <v>13.76</v>
          </cell>
          <cell r="D1226">
            <v>55</v>
          </cell>
        </row>
        <row r="1227">
          <cell r="B1227">
            <v>36537.746867939997</v>
          </cell>
          <cell r="C1227">
            <v>13.68</v>
          </cell>
          <cell r="D1227">
            <v>55</v>
          </cell>
        </row>
        <row r="1228">
          <cell r="B1228">
            <v>36537.747100000001</v>
          </cell>
          <cell r="C1228">
            <v>13.92</v>
          </cell>
          <cell r="D1228">
            <v>54.99</v>
          </cell>
        </row>
        <row r="1229">
          <cell r="B1229">
            <v>36537.747331370003</v>
          </cell>
          <cell r="C1229">
            <v>13.86</v>
          </cell>
          <cell r="D1229">
            <v>55</v>
          </cell>
        </row>
        <row r="1230">
          <cell r="B1230">
            <v>36537.747562149998</v>
          </cell>
          <cell r="C1230">
            <v>13.76</v>
          </cell>
          <cell r="D1230">
            <v>55</v>
          </cell>
        </row>
        <row r="1231">
          <cell r="B1231">
            <v>36537.747794210001</v>
          </cell>
          <cell r="C1231">
            <v>13.8</v>
          </cell>
          <cell r="D1231">
            <v>55</v>
          </cell>
        </row>
        <row r="1232">
          <cell r="B1232">
            <v>36537.748025579996</v>
          </cell>
          <cell r="C1232">
            <v>13.82</v>
          </cell>
          <cell r="D1232">
            <v>55</v>
          </cell>
        </row>
        <row r="1233">
          <cell r="B1233">
            <v>36537.748257059997</v>
          </cell>
          <cell r="C1233">
            <v>13.7</v>
          </cell>
          <cell r="D1233">
            <v>55</v>
          </cell>
        </row>
        <row r="1234">
          <cell r="B1234">
            <v>36537.748488429999</v>
          </cell>
          <cell r="C1234">
            <v>13.94</v>
          </cell>
          <cell r="D1234">
            <v>55</v>
          </cell>
        </row>
        <row r="1235">
          <cell r="B1235">
            <v>36537.748720490003</v>
          </cell>
          <cell r="C1235">
            <v>13.96</v>
          </cell>
          <cell r="D1235">
            <v>55</v>
          </cell>
        </row>
        <row r="1236">
          <cell r="B1236">
            <v>36537.748951850001</v>
          </cell>
          <cell r="C1236">
            <v>14.1</v>
          </cell>
          <cell r="D1236">
            <v>55</v>
          </cell>
        </row>
        <row r="1237">
          <cell r="B1237">
            <v>36537.74918264</v>
          </cell>
          <cell r="C1237">
            <v>14</v>
          </cell>
          <cell r="D1237">
            <v>55</v>
          </cell>
        </row>
        <row r="1238">
          <cell r="B1238">
            <v>36537.749413999998</v>
          </cell>
          <cell r="C1238">
            <v>14.28</v>
          </cell>
          <cell r="D1238">
            <v>55</v>
          </cell>
        </row>
        <row r="1239">
          <cell r="B1239">
            <v>36537.749645370001</v>
          </cell>
          <cell r="C1239">
            <v>14.2</v>
          </cell>
          <cell r="D1239">
            <v>55</v>
          </cell>
        </row>
        <row r="1240">
          <cell r="B1240">
            <v>36537.749877429997</v>
          </cell>
          <cell r="C1240">
            <v>14.2</v>
          </cell>
          <cell r="D1240">
            <v>55</v>
          </cell>
        </row>
        <row r="1241">
          <cell r="B1241">
            <v>36537.750108220003</v>
          </cell>
          <cell r="C1241">
            <v>14.24</v>
          </cell>
          <cell r="D1241">
            <v>55</v>
          </cell>
        </row>
        <row r="1242">
          <cell r="B1242">
            <v>36537.750339580001</v>
          </cell>
          <cell r="C1242">
            <v>14.32</v>
          </cell>
          <cell r="D1242">
            <v>55.38</v>
          </cell>
        </row>
        <row r="1243">
          <cell r="B1243">
            <v>36537.750570949996</v>
          </cell>
          <cell r="C1243">
            <v>14.38</v>
          </cell>
          <cell r="D1243">
            <v>56.49</v>
          </cell>
        </row>
        <row r="1244">
          <cell r="B1244">
            <v>36537.75080301</v>
          </cell>
          <cell r="C1244">
            <v>13.64</v>
          </cell>
          <cell r="D1244">
            <v>57.58</v>
          </cell>
        </row>
        <row r="1245">
          <cell r="B1245">
            <v>36537.751035070003</v>
          </cell>
          <cell r="C1245">
            <v>12.88</v>
          </cell>
          <cell r="D1245">
            <v>58.59</v>
          </cell>
        </row>
        <row r="1246">
          <cell r="B1246">
            <v>36537.751265860003</v>
          </cell>
          <cell r="C1246">
            <v>11.24</v>
          </cell>
          <cell r="D1246">
            <v>59.36</v>
          </cell>
        </row>
        <row r="1247">
          <cell r="B1247">
            <v>36537.751497220001</v>
          </cell>
          <cell r="C1247">
            <v>9.9600000000000009</v>
          </cell>
          <cell r="D1247">
            <v>59.79</v>
          </cell>
        </row>
        <row r="1248">
          <cell r="B1248">
            <v>36537.751728590003</v>
          </cell>
          <cell r="C1248">
            <v>9.26</v>
          </cell>
          <cell r="D1248">
            <v>59.94</v>
          </cell>
        </row>
        <row r="1249">
          <cell r="B1249">
            <v>36537.751960070003</v>
          </cell>
          <cell r="C1249">
            <v>8.2799999999999994</v>
          </cell>
          <cell r="D1249">
            <v>59.96</v>
          </cell>
        </row>
        <row r="1250">
          <cell r="B1250">
            <v>36537.752191439999</v>
          </cell>
          <cell r="C1250">
            <v>7.6</v>
          </cell>
          <cell r="D1250">
            <v>59.95</v>
          </cell>
        </row>
        <row r="1251">
          <cell r="B1251">
            <v>36537.752423500002</v>
          </cell>
          <cell r="C1251">
            <v>7.22</v>
          </cell>
          <cell r="D1251">
            <v>59.95</v>
          </cell>
        </row>
        <row r="1252">
          <cell r="B1252">
            <v>36537.752654279997</v>
          </cell>
          <cell r="C1252">
            <v>7.08</v>
          </cell>
          <cell r="D1252">
            <v>59.95</v>
          </cell>
        </row>
        <row r="1253">
          <cell r="B1253">
            <v>36537.752885649999</v>
          </cell>
          <cell r="C1253">
            <v>6.82</v>
          </cell>
          <cell r="D1253">
            <v>59.97</v>
          </cell>
        </row>
        <row r="1254">
          <cell r="B1254">
            <v>36537.753117710003</v>
          </cell>
          <cell r="C1254">
            <v>6.84</v>
          </cell>
          <cell r="D1254">
            <v>59.98</v>
          </cell>
        </row>
        <row r="1255">
          <cell r="B1255">
            <v>36537.75334838</v>
          </cell>
          <cell r="C1255">
            <v>6.82</v>
          </cell>
          <cell r="D1255">
            <v>60</v>
          </cell>
        </row>
        <row r="1256">
          <cell r="B1256">
            <v>36537.753580440003</v>
          </cell>
          <cell r="C1256">
            <v>6.64</v>
          </cell>
          <cell r="D1256">
            <v>59.99</v>
          </cell>
        </row>
        <row r="1257">
          <cell r="B1257">
            <v>36537.753811920003</v>
          </cell>
          <cell r="C1257">
            <v>6.66</v>
          </cell>
          <cell r="D1257">
            <v>60</v>
          </cell>
        </row>
        <row r="1258">
          <cell r="B1258">
            <v>36537.754043289999</v>
          </cell>
          <cell r="C1258">
            <v>6.6</v>
          </cell>
          <cell r="D1258">
            <v>60</v>
          </cell>
        </row>
        <row r="1259">
          <cell r="B1259">
            <v>36537.754274649997</v>
          </cell>
          <cell r="C1259">
            <v>6.54</v>
          </cell>
          <cell r="D1259">
            <v>60</v>
          </cell>
        </row>
        <row r="1260">
          <cell r="B1260">
            <v>36537.754506019999</v>
          </cell>
          <cell r="C1260">
            <v>6.62</v>
          </cell>
          <cell r="D1260">
            <v>60</v>
          </cell>
        </row>
        <row r="1261">
          <cell r="B1261">
            <v>36537.754737499999</v>
          </cell>
          <cell r="C1261">
            <v>6.82</v>
          </cell>
          <cell r="D1261">
            <v>59.99</v>
          </cell>
        </row>
        <row r="1262">
          <cell r="B1262">
            <v>36537.754968870002</v>
          </cell>
          <cell r="C1262">
            <v>6.74</v>
          </cell>
          <cell r="D1262">
            <v>60</v>
          </cell>
        </row>
        <row r="1263">
          <cell r="B1263">
            <v>36537.755200929998</v>
          </cell>
          <cell r="C1263">
            <v>6.58</v>
          </cell>
          <cell r="D1263">
            <v>60</v>
          </cell>
        </row>
        <row r="1264">
          <cell r="B1264">
            <v>36537.75543171</v>
          </cell>
          <cell r="C1264">
            <v>6.72</v>
          </cell>
          <cell r="D1264">
            <v>60</v>
          </cell>
        </row>
        <row r="1265">
          <cell r="B1265">
            <v>36537.755663659998</v>
          </cell>
          <cell r="C1265">
            <v>6.8</v>
          </cell>
          <cell r="D1265">
            <v>60</v>
          </cell>
        </row>
        <row r="1266">
          <cell r="B1266">
            <v>36537.755895139999</v>
          </cell>
          <cell r="C1266">
            <v>6.88</v>
          </cell>
          <cell r="D1266">
            <v>60</v>
          </cell>
        </row>
        <row r="1267">
          <cell r="B1267">
            <v>36537.756125810003</v>
          </cell>
          <cell r="C1267">
            <v>7.02</v>
          </cell>
          <cell r="D1267">
            <v>60</v>
          </cell>
        </row>
        <row r="1268">
          <cell r="B1268">
            <v>36537.756357290004</v>
          </cell>
          <cell r="C1268">
            <v>6.92</v>
          </cell>
          <cell r="D1268">
            <v>60</v>
          </cell>
        </row>
        <row r="1269">
          <cell r="B1269">
            <v>36537.756589240002</v>
          </cell>
          <cell r="C1269">
            <v>6.86</v>
          </cell>
          <cell r="D1269">
            <v>59.99</v>
          </cell>
        </row>
        <row r="1270">
          <cell r="B1270">
            <v>36537.756820019997</v>
          </cell>
          <cell r="C1270">
            <v>6.62</v>
          </cell>
          <cell r="D1270">
            <v>60</v>
          </cell>
        </row>
        <row r="1271">
          <cell r="B1271">
            <v>36537.757051499997</v>
          </cell>
          <cell r="C1271">
            <v>6.62</v>
          </cell>
          <cell r="D1271">
            <v>59.99</v>
          </cell>
        </row>
        <row r="1272">
          <cell r="B1272">
            <v>36537.757284140003</v>
          </cell>
          <cell r="C1272">
            <v>4.0199999999999996</v>
          </cell>
          <cell r="D1272">
            <v>60</v>
          </cell>
        </row>
        <row r="1273">
          <cell r="B1273">
            <v>38132.681801810002</v>
          </cell>
          <cell r="C1273">
            <v>5.5</v>
          </cell>
          <cell r="D1273">
            <v>73.77</v>
          </cell>
        </row>
        <row r="1274">
          <cell r="B1274">
            <v>38132.682033509998</v>
          </cell>
          <cell r="C1274">
            <v>5.5</v>
          </cell>
          <cell r="D1274">
            <v>74.67</v>
          </cell>
        </row>
        <row r="1275">
          <cell r="B1275">
            <v>38132.682264859999</v>
          </cell>
          <cell r="C1275">
            <v>5.6</v>
          </cell>
          <cell r="D1275">
            <v>75.62</v>
          </cell>
        </row>
        <row r="1276">
          <cell r="B1276">
            <v>38132.682496330002</v>
          </cell>
          <cell r="C1276">
            <v>5.6</v>
          </cell>
          <cell r="D1276">
            <v>76.53</v>
          </cell>
        </row>
        <row r="1277">
          <cell r="B1277">
            <v>38132.682727790001</v>
          </cell>
          <cell r="C1277">
            <v>5.6</v>
          </cell>
          <cell r="D1277">
            <v>77.45</v>
          </cell>
        </row>
        <row r="1278">
          <cell r="B1278">
            <v>38132.682959259997</v>
          </cell>
          <cell r="C1278">
            <v>5.6</v>
          </cell>
          <cell r="D1278">
            <v>78.37</v>
          </cell>
        </row>
        <row r="1279">
          <cell r="B1279">
            <v>38132.68319073</v>
          </cell>
          <cell r="C1279">
            <v>5.7</v>
          </cell>
          <cell r="D1279">
            <v>79.319999999999993</v>
          </cell>
        </row>
        <row r="1280">
          <cell r="B1280">
            <v>38132.683422200003</v>
          </cell>
          <cell r="C1280">
            <v>5.7</v>
          </cell>
          <cell r="D1280">
            <v>80.22</v>
          </cell>
        </row>
        <row r="1281">
          <cell r="B1281">
            <v>38132.683653660002</v>
          </cell>
          <cell r="C1281">
            <v>5.7</v>
          </cell>
          <cell r="D1281">
            <v>81.2</v>
          </cell>
        </row>
        <row r="1282">
          <cell r="B1282">
            <v>38132.683885240003</v>
          </cell>
          <cell r="C1282">
            <v>5.6</v>
          </cell>
          <cell r="D1282">
            <v>82.05</v>
          </cell>
        </row>
        <row r="1283">
          <cell r="B1283">
            <v>38132.684116709999</v>
          </cell>
          <cell r="C1283">
            <v>5.4</v>
          </cell>
          <cell r="D1283">
            <v>82.96</v>
          </cell>
        </row>
        <row r="1284">
          <cell r="B1284">
            <v>38132.684348180002</v>
          </cell>
          <cell r="C1284">
            <v>5.4</v>
          </cell>
          <cell r="D1284">
            <v>83.93</v>
          </cell>
        </row>
        <row r="1285">
          <cell r="B1285">
            <v>38132.684579640001</v>
          </cell>
          <cell r="C1285">
            <v>5.5</v>
          </cell>
          <cell r="D1285">
            <v>84.8</v>
          </cell>
        </row>
        <row r="1286">
          <cell r="B1286">
            <v>38132.684811109997</v>
          </cell>
          <cell r="C1286">
            <v>5.4</v>
          </cell>
          <cell r="D1286">
            <v>85.67</v>
          </cell>
        </row>
        <row r="1287">
          <cell r="B1287">
            <v>38132.68504258</v>
          </cell>
          <cell r="C1287">
            <v>5.3</v>
          </cell>
          <cell r="D1287">
            <v>86.64</v>
          </cell>
        </row>
        <row r="1288">
          <cell r="B1288">
            <v>38132.685274050003</v>
          </cell>
          <cell r="C1288">
            <v>5.3</v>
          </cell>
          <cell r="D1288">
            <v>87.51</v>
          </cell>
        </row>
        <row r="1289">
          <cell r="B1289">
            <v>38132.685505510002</v>
          </cell>
          <cell r="C1289">
            <v>5.0999999999999996</v>
          </cell>
          <cell r="D1289">
            <v>88.45</v>
          </cell>
        </row>
        <row r="1290">
          <cell r="B1290">
            <v>38132.685737090003</v>
          </cell>
          <cell r="C1290">
            <v>5.0999999999999996</v>
          </cell>
          <cell r="D1290">
            <v>89.21</v>
          </cell>
        </row>
        <row r="1291">
          <cell r="B1291">
            <v>38132.685968559999</v>
          </cell>
          <cell r="C1291">
            <v>5.0999999999999996</v>
          </cell>
          <cell r="D1291">
            <v>89.63</v>
          </cell>
        </row>
        <row r="1292">
          <cell r="B1292">
            <v>38132.686200030003</v>
          </cell>
          <cell r="C1292">
            <v>5.0999999999999996</v>
          </cell>
          <cell r="D1292">
            <v>89.8</v>
          </cell>
        </row>
        <row r="1293">
          <cell r="B1293">
            <v>38132.686431499998</v>
          </cell>
          <cell r="C1293">
            <v>5.0999999999999996</v>
          </cell>
          <cell r="D1293">
            <v>89.9</v>
          </cell>
        </row>
        <row r="1294">
          <cell r="B1294">
            <v>38132.686662959997</v>
          </cell>
          <cell r="C1294">
            <v>5.3</v>
          </cell>
          <cell r="D1294">
            <v>89.93</v>
          </cell>
        </row>
        <row r="1295">
          <cell r="B1295">
            <v>38132.68689443</v>
          </cell>
          <cell r="C1295">
            <v>5.2</v>
          </cell>
          <cell r="D1295">
            <v>89.96</v>
          </cell>
        </row>
        <row r="1296">
          <cell r="B1296">
            <v>38132.687125900004</v>
          </cell>
          <cell r="C1296">
            <v>5.3</v>
          </cell>
          <cell r="D1296">
            <v>89.97</v>
          </cell>
        </row>
        <row r="1297">
          <cell r="B1297">
            <v>38132.68735737</v>
          </cell>
          <cell r="C1297">
            <v>5.5</v>
          </cell>
          <cell r="D1297">
            <v>89.97</v>
          </cell>
        </row>
        <row r="1298">
          <cell r="B1298">
            <v>38132.687588829998</v>
          </cell>
          <cell r="C1298">
            <v>5.4</v>
          </cell>
          <cell r="D1298">
            <v>90</v>
          </cell>
        </row>
        <row r="1299">
          <cell r="B1299">
            <v>38132.687820419997</v>
          </cell>
          <cell r="C1299">
            <v>5.5</v>
          </cell>
          <cell r="D1299">
            <v>89.99</v>
          </cell>
        </row>
        <row r="1300">
          <cell r="B1300">
            <v>38132.68805189</v>
          </cell>
          <cell r="C1300">
            <v>5.4</v>
          </cell>
          <cell r="D1300">
            <v>90</v>
          </cell>
        </row>
        <row r="1301">
          <cell r="B1301">
            <v>38132.688283360003</v>
          </cell>
          <cell r="C1301">
            <v>5.5</v>
          </cell>
          <cell r="D1301">
            <v>90.01</v>
          </cell>
        </row>
        <row r="1302">
          <cell r="B1302">
            <v>38132.688514809997</v>
          </cell>
          <cell r="C1302">
            <v>5.5</v>
          </cell>
          <cell r="D1302">
            <v>90</v>
          </cell>
        </row>
        <row r="1303">
          <cell r="B1303">
            <v>38132.68874628</v>
          </cell>
          <cell r="C1303">
            <v>5.4</v>
          </cell>
          <cell r="D1303">
            <v>90</v>
          </cell>
        </row>
        <row r="1304">
          <cell r="B1304">
            <v>38132.688977749996</v>
          </cell>
          <cell r="C1304">
            <v>5.5</v>
          </cell>
          <cell r="D1304">
            <v>90.01</v>
          </cell>
        </row>
        <row r="1305">
          <cell r="B1305">
            <v>38132.68920922</v>
          </cell>
          <cell r="C1305">
            <v>5.6</v>
          </cell>
          <cell r="D1305">
            <v>90.01</v>
          </cell>
        </row>
        <row r="1306">
          <cell r="B1306">
            <v>38132.689440679998</v>
          </cell>
          <cell r="C1306">
            <v>5.6</v>
          </cell>
          <cell r="D1306">
            <v>90</v>
          </cell>
        </row>
        <row r="1307">
          <cell r="B1307">
            <v>38132.689672269997</v>
          </cell>
          <cell r="C1307">
            <v>5.4</v>
          </cell>
          <cell r="D1307">
            <v>89.99</v>
          </cell>
        </row>
        <row r="1308">
          <cell r="B1308">
            <v>38132.68990374</v>
          </cell>
          <cell r="C1308">
            <v>5.2</v>
          </cell>
          <cell r="D1308">
            <v>90.01</v>
          </cell>
        </row>
        <row r="1309">
          <cell r="B1309">
            <v>38132.690135210003</v>
          </cell>
          <cell r="C1309">
            <v>5.4</v>
          </cell>
          <cell r="D1309">
            <v>89.99</v>
          </cell>
        </row>
        <row r="1310">
          <cell r="B1310">
            <v>38132.690366670002</v>
          </cell>
          <cell r="C1310">
            <v>5.4</v>
          </cell>
          <cell r="D1310">
            <v>89.99</v>
          </cell>
        </row>
        <row r="1311">
          <cell r="B1311">
            <v>38132.690598139998</v>
          </cell>
          <cell r="C1311">
            <v>5.4</v>
          </cell>
          <cell r="D1311">
            <v>90.01</v>
          </cell>
        </row>
        <row r="1312">
          <cell r="B1312">
            <v>38132.690829610001</v>
          </cell>
          <cell r="C1312">
            <v>5.4</v>
          </cell>
          <cell r="D1312">
            <v>90</v>
          </cell>
        </row>
        <row r="1313">
          <cell r="B1313">
            <v>38132.691061079997</v>
          </cell>
          <cell r="C1313">
            <v>5.2</v>
          </cell>
          <cell r="D1313">
            <v>90</v>
          </cell>
        </row>
        <row r="1314">
          <cell r="B1314">
            <v>38132.691292650001</v>
          </cell>
          <cell r="C1314">
            <v>5.0999999999999996</v>
          </cell>
          <cell r="D1314">
            <v>90</v>
          </cell>
        </row>
        <row r="1315">
          <cell r="B1315">
            <v>38132.691524119997</v>
          </cell>
          <cell r="C1315">
            <v>5</v>
          </cell>
          <cell r="D1315">
            <v>90</v>
          </cell>
        </row>
        <row r="1316">
          <cell r="B1316">
            <v>38132.69175559</v>
          </cell>
          <cell r="C1316">
            <v>4.9000000000000004</v>
          </cell>
          <cell r="D1316">
            <v>90</v>
          </cell>
        </row>
        <row r="1317">
          <cell r="B1317">
            <v>38132.691987060003</v>
          </cell>
          <cell r="C1317">
            <v>4.5999999999999996</v>
          </cell>
          <cell r="D1317">
            <v>90</v>
          </cell>
        </row>
        <row r="1318">
          <cell r="B1318">
            <v>38132.692218520002</v>
          </cell>
          <cell r="C1318">
            <v>4.5</v>
          </cell>
          <cell r="D1318">
            <v>90.01</v>
          </cell>
        </row>
        <row r="1319">
          <cell r="B1319">
            <v>38132.692449989998</v>
          </cell>
          <cell r="C1319">
            <v>4.4000000000000004</v>
          </cell>
          <cell r="D1319">
            <v>90.01</v>
          </cell>
        </row>
        <row r="1320">
          <cell r="B1320">
            <v>38132.692681460001</v>
          </cell>
          <cell r="C1320">
            <v>4.2</v>
          </cell>
          <cell r="D1320">
            <v>90</v>
          </cell>
        </row>
        <row r="1321">
          <cell r="B1321">
            <v>38132.692912929997</v>
          </cell>
          <cell r="C1321">
            <v>4.0999999999999996</v>
          </cell>
          <cell r="D1321">
            <v>90</v>
          </cell>
        </row>
        <row r="1322">
          <cell r="B1322">
            <v>38132.6931444</v>
          </cell>
          <cell r="C1322">
            <v>3.9</v>
          </cell>
          <cell r="D1322">
            <v>89.99</v>
          </cell>
        </row>
        <row r="1323">
          <cell r="B1323">
            <v>38132.693375969997</v>
          </cell>
          <cell r="C1323">
            <v>3.6</v>
          </cell>
          <cell r="D1323">
            <v>90</v>
          </cell>
        </row>
        <row r="1324">
          <cell r="B1324">
            <v>38132.69360744</v>
          </cell>
          <cell r="C1324">
            <v>3.6</v>
          </cell>
          <cell r="D1324">
            <v>90</v>
          </cell>
        </row>
        <row r="1325">
          <cell r="B1325">
            <v>38132.693838910003</v>
          </cell>
          <cell r="C1325">
            <v>3.6</v>
          </cell>
          <cell r="D1325">
            <v>90</v>
          </cell>
        </row>
        <row r="1326">
          <cell r="B1326">
            <v>38132.694070379999</v>
          </cell>
          <cell r="C1326">
            <v>3.4</v>
          </cell>
          <cell r="D1326">
            <v>89.99</v>
          </cell>
        </row>
        <row r="1327">
          <cell r="B1327">
            <v>38132.694301839998</v>
          </cell>
          <cell r="C1327">
            <v>3.3</v>
          </cell>
          <cell r="D1327">
            <v>89.99</v>
          </cell>
        </row>
        <row r="1328">
          <cell r="B1328">
            <v>38132.694533310001</v>
          </cell>
          <cell r="C1328">
            <v>3.2</v>
          </cell>
          <cell r="D1328">
            <v>89.99</v>
          </cell>
        </row>
        <row r="1329">
          <cell r="B1329">
            <v>38132.694764779997</v>
          </cell>
          <cell r="C1329">
            <v>3.1</v>
          </cell>
          <cell r="D1329">
            <v>89.98</v>
          </cell>
        </row>
        <row r="1330">
          <cell r="B1330">
            <v>38132.69499625</v>
          </cell>
          <cell r="C1330">
            <v>3</v>
          </cell>
          <cell r="D1330">
            <v>89.99</v>
          </cell>
        </row>
        <row r="1331">
          <cell r="B1331">
            <v>38132.695227819997</v>
          </cell>
          <cell r="C1331">
            <v>2.8</v>
          </cell>
          <cell r="D1331">
            <v>90</v>
          </cell>
        </row>
        <row r="1332">
          <cell r="B1332">
            <v>38132.69545929</v>
          </cell>
          <cell r="C1332">
            <v>2.9</v>
          </cell>
          <cell r="D1332">
            <v>90.01</v>
          </cell>
        </row>
        <row r="1333">
          <cell r="B1333">
            <v>38132.695690760003</v>
          </cell>
          <cell r="C1333">
            <v>2.8</v>
          </cell>
          <cell r="D1333">
            <v>89.99</v>
          </cell>
        </row>
        <row r="1334">
          <cell r="B1334">
            <v>38132.695922229999</v>
          </cell>
          <cell r="C1334">
            <v>2.6</v>
          </cell>
          <cell r="D1334">
            <v>90</v>
          </cell>
        </row>
        <row r="1335">
          <cell r="B1335">
            <v>38132.696153689998</v>
          </cell>
          <cell r="C1335">
            <v>2.7</v>
          </cell>
          <cell r="D1335">
            <v>90</v>
          </cell>
        </row>
        <row r="1336">
          <cell r="B1336">
            <v>38132.696385160001</v>
          </cell>
          <cell r="C1336">
            <v>2.7</v>
          </cell>
          <cell r="D1336">
            <v>90</v>
          </cell>
        </row>
        <row r="1337">
          <cell r="B1337">
            <v>38132.696616629997</v>
          </cell>
          <cell r="C1337">
            <v>2.4</v>
          </cell>
          <cell r="D1337">
            <v>90</v>
          </cell>
        </row>
        <row r="1338">
          <cell r="B1338">
            <v>38132.6968481</v>
          </cell>
          <cell r="C1338">
            <v>2.4</v>
          </cell>
          <cell r="D1338">
            <v>90</v>
          </cell>
        </row>
        <row r="1339">
          <cell r="B1339">
            <v>38132.697079680001</v>
          </cell>
          <cell r="C1339">
            <v>2.2999999999999998</v>
          </cell>
          <cell r="D1339">
            <v>90</v>
          </cell>
        </row>
        <row r="1340">
          <cell r="B1340">
            <v>38132.697311149997</v>
          </cell>
          <cell r="C1340">
            <v>2.4</v>
          </cell>
          <cell r="D1340">
            <v>90</v>
          </cell>
        </row>
        <row r="1341">
          <cell r="B1341">
            <v>38132.697542620001</v>
          </cell>
          <cell r="C1341">
            <v>2.4</v>
          </cell>
          <cell r="D1341">
            <v>90</v>
          </cell>
        </row>
        <row r="1342">
          <cell r="B1342">
            <v>38132.697774089997</v>
          </cell>
          <cell r="C1342">
            <v>2.2000000000000002</v>
          </cell>
          <cell r="D1342">
            <v>89.98</v>
          </cell>
        </row>
        <row r="1343">
          <cell r="B1343">
            <v>38132.698005539998</v>
          </cell>
          <cell r="C1343">
            <v>2.1</v>
          </cell>
          <cell r="D1343">
            <v>89.98</v>
          </cell>
        </row>
        <row r="1344">
          <cell r="B1344">
            <v>38132.698237010001</v>
          </cell>
          <cell r="C1344">
            <v>2.1</v>
          </cell>
          <cell r="D1344">
            <v>90</v>
          </cell>
        </row>
        <row r="1345">
          <cell r="B1345">
            <v>38132.698468479997</v>
          </cell>
          <cell r="C1345">
            <v>2.1</v>
          </cell>
          <cell r="D1345">
            <v>90.01</v>
          </cell>
        </row>
        <row r="1346">
          <cell r="B1346">
            <v>38132.69869995</v>
          </cell>
          <cell r="C1346">
            <v>2.1</v>
          </cell>
          <cell r="D1346">
            <v>90</v>
          </cell>
        </row>
        <row r="1347">
          <cell r="B1347">
            <v>38132.698931530002</v>
          </cell>
          <cell r="C1347">
            <v>2.2000000000000002</v>
          </cell>
          <cell r="D1347">
            <v>89.98</v>
          </cell>
        </row>
        <row r="1348">
          <cell r="B1348">
            <v>38132.699162999997</v>
          </cell>
          <cell r="C1348">
            <v>2.4</v>
          </cell>
          <cell r="D1348">
            <v>89.99</v>
          </cell>
        </row>
        <row r="1349">
          <cell r="B1349">
            <v>38132.699394470001</v>
          </cell>
          <cell r="C1349">
            <v>2.2000000000000002</v>
          </cell>
          <cell r="D1349">
            <v>90</v>
          </cell>
        </row>
        <row r="1350">
          <cell r="B1350">
            <v>38132.699625939997</v>
          </cell>
          <cell r="C1350">
            <v>2.1</v>
          </cell>
          <cell r="D1350">
            <v>90</v>
          </cell>
        </row>
        <row r="1351">
          <cell r="B1351">
            <v>38132.69985741</v>
          </cell>
          <cell r="C1351">
            <v>2.2000000000000002</v>
          </cell>
          <cell r="D1351">
            <v>90</v>
          </cell>
        </row>
        <row r="1352">
          <cell r="B1352">
            <v>38132.700088869999</v>
          </cell>
          <cell r="C1352">
            <v>2.2000000000000002</v>
          </cell>
          <cell r="D1352">
            <v>90</v>
          </cell>
        </row>
        <row r="1353">
          <cell r="B1353">
            <v>38132.700320340002</v>
          </cell>
          <cell r="C1353">
            <v>2.2999999999999998</v>
          </cell>
          <cell r="D1353">
            <v>89.98</v>
          </cell>
        </row>
        <row r="1354">
          <cell r="B1354">
            <v>38132.700551809998</v>
          </cell>
          <cell r="C1354">
            <v>2.2999999999999998</v>
          </cell>
          <cell r="D1354">
            <v>89.99</v>
          </cell>
        </row>
        <row r="1355">
          <cell r="B1355">
            <v>38132.700783389999</v>
          </cell>
          <cell r="C1355">
            <v>2.2000000000000002</v>
          </cell>
          <cell r="D1355">
            <v>90</v>
          </cell>
        </row>
        <row r="1356">
          <cell r="B1356">
            <v>38132.701014849998</v>
          </cell>
          <cell r="C1356">
            <v>2.2999999999999998</v>
          </cell>
          <cell r="D1356">
            <v>89.99</v>
          </cell>
        </row>
        <row r="1357">
          <cell r="B1357">
            <v>38132.701246320001</v>
          </cell>
          <cell r="C1357">
            <v>2.2999999999999998</v>
          </cell>
          <cell r="D1357">
            <v>90</v>
          </cell>
        </row>
        <row r="1358">
          <cell r="B1358">
            <v>38132.701477789997</v>
          </cell>
          <cell r="C1358">
            <v>2.2999999999999998</v>
          </cell>
          <cell r="D1358">
            <v>90</v>
          </cell>
        </row>
        <row r="1359">
          <cell r="B1359">
            <v>38132.70170926</v>
          </cell>
          <cell r="C1359">
            <v>2.2999999999999998</v>
          </cell>
          <cell r="D1359">
            <v>90.01</v>
          </cell>
        </row>
        <row r="1360">
          <cell r="B1360">
            <v>38132.701940719999</v>
          </cell>
          <cell r="C1360">
            <v>2.2000000000000002</v>
          </cell>
          <cell r="D1360">
            <v>90</v>
          </cell>
        </row>
        <row r="1361">
          <cell r="B1361">
            <v>38132.702172190002</v>
          </cell>
          <cell r="C1361">
            <v>2.4</v>
          </cell>
          <cell r="D1361">
            <v>90</v>
          </cell>
        </row>
        <row r="1362">
          <cell r="B1362">
            <v>38132.702403659998</v>
          </cell>
          <cell r="C1362">
            <v>2.2999999999999998</v>
          </cell>
          <cell r="D1362">
            <v>89.98</v>
          </cell>
        </row>
        <row r="1363">
          <cell r="B1363">
            <v>39294.642005070004</v>
          </cell>
          <cell r="C1363">
            <v>22.4</v>
          </cell>
          <cell r="D1363">
            <v>49.85</v>
          </cell>
        </row>
        <row r="1364">
          <cell r="B1364">
            <v>39294.642120750003</v>
          </cell>
          <cell r="C1364">
            <v>22.2</v>
          </cell>
          <cell r="D1364">
            <v>49.82</v>
          </cell>
        </row>
        <row r="1365">
          <cell r="B1365">
            <v>39294.642236539999</v>
          </cell>
          <cell r="C1365">
            <v>21.9</v>
          </cell>
          <cell r="D1365">
            <v>49.79</v>
          </cell>
        </row>
        <row r="1366">
          <cell r="B1366">
            <v>39294.642352340001</v>
          </cell>
          <cell r="C1366">
            <v>22.5</v>
          </cell>
          <cell r="D1366">
            <v>49.75</v>
          </cell>
        </row>
        <row r="1367">
          <cell r="B1367">
            <v>39294.642468010003</v>
          </cell>
          <cell r="C1367">
            <v>22.6</v>
          </cell>
          <cell r="D1367">
            <v>49.72</v>
          </cell>
        </row>
        <row r="1368">
          <cell r="B1368">
            <v>39294.6425838</v>
          </cell>
          <cell r="C1368">
            <v>22.5</v>
          </cell>
          <cell r="D1368">
            <v>49.69</v>
          </cell>
        </row>
        <row r="1369">
          <cell r="B1369">
            <v>39294.642699479999</v>
          </cell>
          <cell r="C1369">
            <v>21.9</v>
          </cell>
          <cell r="D1369">
            <v>49.66</v>
          </cell>
        </row>
        <row r="1370">
          <cell r="B1370">
            <v>39294.642815270003</v>
          </cell>
          <cell r="C1370">
            <v>22.7</v>
          </cell>
          <cell r="D1370">
            <v>49.63</v>
          </cell>
        </row>
        <row r="1371">
          <cell r="B1371">
            <v>39294.642930950002</v>
          </cell>
          <cell r="C1371">
            <v>22.2</v>
          </cell>
          <cell r="D1371">
            <v>49.59</v>
          </cell>
        </row>
        <row r="1372">
          <cell r="B1372">
            <v>39294.643046739999</v>
          </cell>
          <cell r="C1372">
            <v>22.2</v>
          </cell>
          <cell r="D1372">
            <v>49.56</v>
          </cell>
        </row>
        <row r="1373">
          <cell r="B1373">
            <v>39294.643162519998</v>
          </cell>
          <cell r="C1373">
            <v>23.2</v>
          </cell>
          <cell r="D1373">
            <v>49.52</v>
          </cell>
        </row>
        <row r="1374">
          <cell r="B1374">
            <v>39294.643278210002</v>
          </cell>
          <cell r="C1374">
            <v>22.7</v>
          </cell>
          <cell r="D1374">
            <v>49.49</v>
          </cell>
        </row>
        <row r="1375">
          <cell r="B1375">
            <v>39294.643393990002</v>
          </cell>
          <cell r="C1375">
            <v>22</v>
          </cell>
          <cell r="D1375">
            <v>49.46</v>
          </cell>
        </row>
        <row r="1376">
          <cell r="B1376">
            <v>39294.643509660003</v>
          </cell>
          <cell r="C1376">
            <v>22.5</v>
          </cell>
          <cell r="D1376">
            <v>49.42</v>
          </cell>
        </row>
        <row r="1377">
          <cell r="B1377">
            <v>39294.643625459998</v>
          </cell>
          <cell r="C1377">
            <v>21.8</v>
          </cell>
          <cell r="D1377">
            <v>49.39</v>
          </cell>
        </row>
        <row r="1378">
          <cell r="B1378">
            <v>39294.643741129999</v>
          </cell>
          <cell r="C1378">
            <v>22.4</v>
          </cell>
          <cell r="D1378">
            <v>49.35</v>
          </cell>
        </row>
        <row r="1379">
          <cell r="B1379">
            <v>39294.643856930001</v>
          </cell>
          <cell r="C1379">
            <v>22.5</v>
          </cell>
          <cell r="D1379">
            <v>49.32</v>
          </cell>
        </row>
        <row r="1380">
          <cell r="B1380">
            <v>39294.643972600003</v>
          </cell>
          <cell r="C1380">
            <v>22.5</v>
          </cell>
          <cell r="D1380">
            <v>49.29</v>
          </cell>
        </row>
        <row r="1381">
          <cell r="B1381">
            <v>39294.644088970002</v>
          </cell>
          <cell r="C1381">
            <v>22.3</v>
          </cell>
          <cell r="D1381">
            <v>49.25</v>
          </cell>
        </row>
        <row r="1382">
          <cell r="B1382">
            <v>39294.644204190001</v>
          </cell>
          <cell r="C1382">
            <v>22.6</v>
          </cell>
          <cell r="D1382">
            <v>49.22</v>
          </cell>
        </row>
        <row r="1383">
          <cell r="B1383">
            <v>39294.644319860003</v>
          </cell>
          <cell r="C1383">
            <v>22.8</v>
          </cell>
          <cell r="D1383">
            <v>49.19</v>
          </cell>
        </row>
        <row r="1384">
          <cell r="B1384">
            <v>39294.64443565</v>
          </cell>
          <cell r="C1384">
            <v>22.4</v>
          </cell>
          <cell r="D1384">
            <v>49.16</v>
          </cell>
        </row>
        <row r="1385">
          <cell r="B1385">
            <v>39294.644551329999</v>
          </cell>
          <cell r="C1385">
            <v>22.4</v>
          </cell>
          <cell r="D1385">
            <v>49.13</v>
          </cell>
        </row>
        <row r="1386">
          <cell r="B1386">
            <v>39294.644667120003</v>
          </cell>
          <cell r="C1386">
            <v>22.1</v>
          </cell>
          <cell r="D1386">
            <v>49.09</v>
          </cell>
        </row>
        <row r="1387">
          <cell r="B1387">
            <v>39294.644782800002</v>
          </cell>
          <cell r="C1387">
            <v>22.4</v>
          </cell>
          <cell r="D1387">
            <v>49.04</v>
          </cell>
        </row>
        <row r="1388">
          <cell r="B1388">
            <v>39294.644898589999</v>
          </cell>
          <cell r="C1388">
            <v>22.9</v>
          </cell>
          <cell r="D1388">
            <v>49.01</v>
          </cell>
        </row>
        <row r="1389">
          <cell r="B1389">
            <v>39294.645014260001</v>
          </cell>
          <cell r="C1389">
            <v>22.9</v>
          </cell>
          <cell r="D1389">
            <v>48.99</v>
          </cell>
        </row>
        <row r="1390">
          <cell r="B1390">
            <v>39294.645130060002</v>
          </cell>
          <cell r="C1390">
            <v>22.8</v>
          </cell>
          <cell r="D1390">
            <v>48.96</v>
          </cell>
        </row>
        <row r="1391">
          <cell r="B1391">
            <v>39294.645245840002</v>
          </cell>
          <cell r="C1391">
            <v>22.3</v>
          </cell>
          <cell r="D1391">
            <v>48.92</v>
          </cell>
        </row>
        <row r="1392">
          <cell r="B1392">
            <v>39294.645361520001</v>
          </cell>
          <cell r="C1392">
            <v>23.2</v>
          </cell>
          <cell r="D1392">
            <v>48.89</v>
          </cell>
        </row>
        <row r="1393">
          <cell r="B1393">
            <v>39294.645477309998</v>
          </cell>
          <cell r="C1393">
            <v>22.9</v>
          </cell>
          <cell r="D1393">
            <v>48.86</v>
          </cell>
        </row>
        <row r="1394">
          <cell r="B1394">
            <v>39294.645592989997</v>
          </cell>
          <cell r="C1394">
            <v>22.6</v>
          </cell>
          <cell r="D1394">
            <v>48.82</v>
          </cell>
        </row>
        <row r="1395">
          <cell r="B1395">
            <v>39294.645708780001</v>
          </cell>
          <cell r="C1395">
            <v>23</v>
          </cell>
          <cell r="D1395">
            <v>48.79</v>
          </cell>
        </row>
        <row r="1396">
          <cell r="B1396">
            <v>39294.64582446</v>
          </cell>
          <cell r="C1396">
            <v>22.9</v>
          </cell>
          <cell r="D1396">
            <v>48.76</v>
          </cell>
        </row>
        <row r="1397">
          <cell r="B1397">
            <v>39294.64594024</v>
          </cell>
          <cell r="C1397">
            <v>23.1</v>
          </cell>
          <cell r="D1397">
            <v>48.72</v>
          </cell>
        </row>
        <row r="1398">
          <cell r="B1398">
            <v>39294.646056040001</v>
          </cell>
          <cell r="C1398">
            <v>22.7</v>
          </cell>
          <cell r="D1398">
            <v>48.69</v>
          </cell>
        </row>
        <row r="1399">
          <cell r="B1399">
            <v>39294.646171710003</v>
          </cell>
          <cell r="C1399">
            <v>23.2</v>
          </cell>
          <cell r="D1399">
            <v>48.66</v>
          </cell>
        </row>
        <row r="1400">
          <cell r="B1400">
            <v>39294.646287509997</v>
          </cell>
          <cell r="C1400">
            <v>23.1</v>
          </cell>
          <cell r="D1400">
            <v>48.63</v>
          </cell>
        </row>
        <row r="1401">
          <cell r="B1401">
            <v>39294.646403179999</v>
          </cell>
          <cell r="C1401">
            <v>23</v>
          </cell>
          <cell r="D1401">
            <v>48.6</v>
          </cell>
        </row>
        <row r="1402">
          <cell r="B1402">
            <v>39294.646518970003</v>
          </cell>
          <cell r="C1402">
            <v>23.1</v>
          </cell>
          <cell r="D1402">
            <v>48.56</v>
          </cell>
        </row>
        <row r="1403">
          <cell r="B1403">
            <v>39294.646634650002</v>
          </cell>
          <cell r="C1403">
            <v>22.6</v>
          </cell>
          <cell r="D1403">
            <v>48.52</v>
          </cell>
        </row>
        <row r="1404">
          <cell r="B1404">
            <v>39294.646750439999</v>
          </cell>
          <cell r="C1404">
            <v>22.6</v>
          </cell>
          <cell r="D1404">
            <v>48.49</v>
          </cell>
        </row>
        <row r="1405">
          <cell r="B1405">
            <v>39294.646866230003</v>
          </cell>
          <cell r="C1405">
            <v>22.7</v>
          </cell>
          <cell r="D1405">
            <v>48.46</v>
          </cell>
        </row>
        <row r="1406">
          <cell r="B1406">
            <v>39294.646981910002</v>
          </cell>
          <cell r="C1406">
            <v>23.1</v>
          </cell>
          <cell r="D1406">
            <v>48.42</v>
          </cell>
        </row>
        <row r="1407">
          <cell r="B1407">
            <v>39294.647097809997</v>
          </cell>
          <cell r="C1407">
            <v>22.9</v>
          </cell>
          <cell r="D1407">
            <v>48.38</v>
          </cell>
        </row>
        <row r="1408">
          <cell r="B1408">
            <v>39294.647213379998</v>
          </cell>
          <cell r="C1408">
            <v>23</v>
          </cell>
          <cell r="D1408">
            <v>48.35</v>
          </cell>
        </row>
        <row r="1409">
          <cell r="B1409">
            <v>39294.647329170002</v>
          </cell>
          <cell r="C1409">
            <v>22.4</v>
          </cell>
          <cell r="D1409">
            <v>48.32</v>
          </cell>
        </row>
        <row r="1410">
          <cell r="B1410">
            <v>39294.647444839997</v>
          </cell>
          <cell r="C1410">
            <v>22.9</v>
          </cell>
          <cell r="D1410">
            <v>48.29</v>
          </cell>
        </row>
        <row r="1411">
          <cell r="B1411">
            <v>39294.647560639998</v>
          </cell>
          <cell r="C1411">
            <v>23.3</v>
          </cell>
          <cell r="D1411">
            <v>48.26</v>
          </cell>
        </row>
        <row r="1412">
          <cell r="B1412">
            <v>39294.64767631</v>
          </cell>
          <cell r="C1412">
            <v>23.1</v>
          </cell>
          <cell r="D1412">
            <v>48.23</v>
          </cell>
        </row>
        <row r="1413">
          <cell r="B1413">
            <v>39294.64779209</v>
          </cell>
          <cell r="C1413">
            <v>23.3</v>
          </cell>
          <cell r="D1413">
            <v>48.2</v>
          </cell>
        </row>
        <row r="1414">
          <cell r="B1414">
            <v>39294.647907890001</v>
          </cell>
          <cell r="C1414">
            <v>23.1</v>
          </cell>
          <cell r="D1414">
            <v>48.16</v>
          </cell>
        </row>
        <row r="1415">
          <cell r="B1415">
            <v>39294.648023560003</v>
          </cell>
          <cell r="C1415">
            <v>23.3</v>
          </cell>
          <cell r="D1415">
            <v>48.13</v>
          </cell>
        </row>
        <row r="1416">
          <cell r="B1416">
            <v>39294.648139359997</v>
          </cell>
          <cell r="C1416">
            <v>23.4</v>
          </cell>
          <cell r="D1416">
            <v>48.09</v>
          </cell>
        </row>
        <row r="1417">
          <cell r="B1417">
            <v>39294.648255029999</v>
          </cell>
          <cell r="C1417">
            <v>23.1</v>
          </cell>
          <cell r="D1417">
            <v>48.05</v>
          </cell>
        </row>
        <row r="1418">
          <cell r="B1418">
            <v>39294.648371280004</v>
          </cell>
          <cell r="C1418">
            <v>23.3</v>
          </cell>
          <cell r="D1418">
            <v>48.02</v>
          </cell>
        </row>
        <row r="1419">
          <cell r="B1419">
            <v>39294.648486500002</v>
          </cell>
          <cell r="C1419">
            <v>23.6</v>
          </cell>
          <cell r="D1419">
            <v>47.98</v>
          </cell>
        </row>
        <row r="1420">
          <cell r="B1420">
            <v>39294.648602289999</v>
          </cell>
          <cell r="C1420">
            <v>23.3</v>
          </cell>
          <cell r="D1420">
            <v>47.95</v>
          </cell>
        </row>
        <row r="1421">
          <cell r="B1421">
            <v>39294.648718080003</v>
          </cell>
          <cell r="C1421">
            <v>23.4</v>
          </cell>
          <cell r="D1421">
            <v>47.91</v>
          </cell>
        </row>
        <row r="1422">
          <cell r="B1422">
            <v>39294.648833760002</v>
          </cell>
          <cell r="C1422">
            <v>22.8</v>
          </cell>
          <cell r="D1422">
            <v>47.89</v>
          </cell>
        </row>
        <row r="1423">
          <cell r="B1423">
            <v>39294.648949549999</v>
          </cell>
          <cell r="C1423">
            <v>23.7</v>
          </cell>
          <cell r="D1423">
            <v>47.86</v>
          </cell>
        </row>
        <row r="1424">
          <cell r="B1424">
            <v>39294.649065229998</v>
          </cell>
          <cell r="C1424">
            <v>23.4</v>
          </cell>
          <cell r="D1424">
            <v>47.82</v>
          </cell>
        </row>
        <row r="1425">
          <cell r="B1425">
            <v>39294.649181020002</v>
          </cell>
          <cell r="C1425">
            <v>23.5</v>
          </cell>
          <cell r="D1425">
            <v>47.79</v>
          </cell>
        </row>
        <row r="1426">
          <cell r="B1426">
            <v>39294.649296689997</v>
          </cell>
          <cell r="C1426">
            <v>23.4</v>
          </cell>
          <cell r="D1426">
            <v>47.75</v>
          </cell>
        </row>
        <row r="1427">
          <cell r="B1427">
            <v>39294.649412489998</v>
          </cell>
          <cell r="C1427">
            <v>23.5</v>
          </cell>
          <cell r="D1427">
            <v>47.73</v>
          </cell>
        </row>
        <row r="1428">
          <cell r="B1428">
            <v>39294.64952816</v>
          </cell>
          <cell r="C1428">
            <v>23.3</v>
          </cell>
          <cell r="D1428">
            <v>47.69</v>
          </cell>
        </row>
        <row r="1429">
          <cell r="B1429">
            <v>39294.649643960001</v>
          </cell>
          <cell r="C1429">
            <v>23.4</v>
          </cell>
          <cell r="D1429">
            <v>47.65</v>
          </cell>
        </row>
        <row r="1430">
          <cell r="B1430">
            <v>39294.649759749998</v>
          </cell>
          <cell r="C1430">
            <v>23</v>
          </cell>
          <cell r="D1430">
            <v>47.61</v>
          </cell>
        </row>
        <row r="1431">
          <cell r="B1431">
            <v>39294.64987542</v>
          </cell>
          <cell r="C1431">
            <v>22.9</v>
          </cell>
          <cell r="D1431">
            <v>47.59</v>
          </cell>
        </row>
        <row r="1432">
          <cell r="B1432">
            <v>39294.649991220002</v>
          </cell>
          <cell r="C1432">
            <v>22.8</v>
          </cell>
          <cell r="D1432">
            <v>47.56</v>
          </cell>
        </row>
        <row r="1433">
          <cell r="B1433">
            <v>39294.650106890003</v>
          </cell>
          <cell r="C1433">
            <v>23.2</v>
          </cell>
          <cell r="D1433">
            <v>47.52</v>
          </cell>
        </row>
        <row r="1434">
          <cell r="B1434">
            <v>39294.650222670003</v>
          </cell>
          <cell r="C1434">
            <v>23.3</v>
          </cell>
          <cell r="D1434">
            <v>47.49</v>
          </cell>
        </row>
        <row r="1435">
          <cell r="B1435">
            <v>39294.650338469997</v>
          </cell>
          <cell r="C1435">
            <v>23.1</v>
          </cell>
          <cell r="D1435">
            <v>47.46</v>
          </cell>
        </row>
        <row r="1436">
          <cell r="B1436">
            <v>39294.650454139999</v>
          </cell>
          <cell r="C1436">
            <v>23.3</v>
          </cell>
          <cell r="D1436">
            <v>47.42</v>
          </cell>
        </row>
        <row r="1437">
          <cell r="B1437">
            <v>39294.650569830002</v>
          </cell>
          <cell r="C1437">
            <v>23.2</v>
          </cell>
          <cell r="D1437">
            <v>47.39</v>
          </cell>
        </row>
        <row r="1438">
          <cell r="B1438">
            <v>39294.650685610002</v>
          </cell>
          <cell r="C1438">
            <v>23.5</v>
          </cell>
          <cell r="D1438">
            <v>47.35</v>
          </cell>
        </row>
        <row r="1439">
          <cell r="B1439">
            <v>39294.650801399999</v>
          </cell>
          <cell r="C1439">
            <v>22.7</v>
          </cell>
          <cell r="D1439">
            <v>47.33</v>
          </cell>
        </row>
        <row r="1440">
          <cell r="B1440">
            <v>39294.650917079998</v>
          </cell>
          <cell r="C1440">
            <v>23.3</v>
          </cell>
          <cell r="D1440">
            <v>47.29</v>
          </cell>
        </row>
        <row r="1441">
          <cell r="B1441">
            <v>39294.651032870002</v>
          </cell>
          <cell r="C1441">
            <v>22.9</v>
          </cell>
          <cell r="D1441">
            <v>47.25</v>
          </cell>
        </row>
        <row r="1442">
          <cell r="B1442">
            <v>39294.651148659999</v>
          </cell>
          <cell r="C1442">
            <v>23</v>
          </cell>
          <cell r="D1442">
            <v>47.22</v>
          </cell>
        </row>
        <row r="1443">
          <cell r="B1443">
            <v>39294.651264339998</v>
          </cell>
          <cell r="C1443">
            <v>23.1</v>
          </cell>
          <cell r="D1443">
            <v>47.19</v>
          </cell>
        </row>
        <row r="1444">
          <cell r="B1444">
            <v>39294.65138001</v>
          </cell>
          <cell r="C1444">
            <v>23.1</v>
          </cell>
          <cell r="D1444">
            <v>47.15</v>
          </cell>
        </row>
        <row r="1445">
          <cell r="B1445">
            <v>39294.651495810002</v>
          </cell>
          <cell r="C1445">
            <v>23.1</v>
          </cell>
          <cell r="D1445">
            <v>47.12</v>
          </cell>
        </row>
        <row r="1446">
          <cell r="B1446">
            <v>39294.651611599998</v>
          </cell>
          <cell r="C1446">
            <v>23.2</v>
          </cell>
          <cell r="D1446">
            <v>47.09</v>
          </cell>
        </row>
        <row r="1447">
          <cell r="B1447">
            <v>39294.65172727</v>
          </cell>
          <cell r="C1447">
            <v>22.9</v>
          </cell>
          <cell r="D1447">
            <v>47.05</v>
          </cell>
        </row>
        <row r="1448">
          <cell r="B1448">
            <v>39294.651843070002</v>
          </cell>
          <cell r="C1448">
            <v>23.2</v>
          </cell>
          <cell r="D1448">
            <v>47.02</v>
          </cell>
        </row>
        <row r="1449">
          <cell r="B1449">
            <v>39294.651958740003</v>
          </cell>
          <cell r="C1449">
            <v>23.4</v>
          </cell>
          <cell r="D1449">
            <v>46.99</v>
          </cell>
        </row>
        <row r="1450">
          <cell r="B1450">
            <v>39294.65207453</v>
          </cell>
          <cell r="C1450">
            <v>23.3</v>
          </cell>
          <cell r="D1450">
            <v>46.96</v>
          </cell>
        </row>
        <row r="1451">
          <cell r="B1451">
            <v>39294.652190209999</v>
          </cell>
          <cell r="C1451">
            <v>23.5</v>
          </cell>
          <cell r="D1451">
            <v>46.92</v>
          </cell>
        </row>
        <row r="1452">
          <cell r="B1452">
            <v>39294.652306000004</v>
          </cell>
          <cell r="C1452">
            <v>23.3</v>
          </cell>
          <cell r="D1452">
            <v>46.9</v>
          </cell>
        </row>
        <row r="1453">
          <cell r="B1453">
            <v>39294.652421790001</v>
          </cell>
          <cell r="C1453">
            <v>23.5</v>
          </cell>
          <cell r="D1453">
            <v>46.87</v>
          </cell>
        </row>
        <row r="1454">
          <cell r="B1454">
            <v>39294.65253747</v>
          </cell>
          <cell r="C1454">
            <v>23.5</v>
          </cell>
          <cell r="D1454">
            <v>46.83</v>
          </cell>
        </row>
        <row r="1455">
          <cell r="B1455">
            <v>39294.652653249999</v>
          </cell>
          <cell r="C1455">
            <v>23.1</v>
          </cell>
          <cell r="D1455">
            <v>46.8</v>
          </cell>
        </row>
        <row r="1456">
          <cell r="B1456">
            <v>39294.652768940003</v>
          </cell>
          <cell r="C1456">
            <v>23.3</v>
          </cell>
          <cell r="D1456">
            <v>46.76</v>
          </cell>
        </row>
        <row r="1457">
          <cell r="B1457">
            <v>39294.652884720002</v>
          </cell>
          <cell r="C1457">
            <v>23.4</v>
          </cell>
          <cell r="D1457">
            <v>46.73</v>
          </cell>
        </row>
        <row r="1458">
          <cell r="B1458">
            <v>39294.653000409999</v>
          </cell>
          <cell r="C1458">
            <v>23.1</v>
          </cell>
          <cell r="D1458">
            <v>46.69</v>
          </cell>
        </row>
        <row r="1459">
          <cell r="B1459">
            <v>39294.653116189998</v>
          </cell>
          <cell r="C1459">
            <v>23.2</v>
          </cell>
          <cell r="D1459">
            <v>46.65</v>
          </cell>
        </row>
        <row r="1460">
          <cell r="B1460">
            <v>39294.65323186</v>
          </cell>
          <cell r="C1460">
            <v>23.2</v>
          </cell>
          <cell r="D1460">
            <v>46.62</v>
          </cell>
        </row>
        <row r="1461">
          <cell r="B1461">
            <v>39294.653347660002</v>
          </cell>
          <cell r="C1461">
            <v>23</v>
          </cell>
          <cell r="D1461">
            <v>46.59</v>
          </cell>
        </row>
        <row r="1462">
          <cell r="B1462">
            <v>39294.653463449999</v>
          </cell>
          <cell r="C1462">
            <v>23.4</v>
          </cell>
          <cell r="D1462">
            <v>46.55</v>
          </cell>
        </row>
        <row r="1463">
          <cell r="B1463">
            <v>39294.65357912</v>
          </cell>
          <cell r="C1463">
            <v>23.1</v>
          </cell>
          <cell r="D1463">
            <v>46.52</v>
          </cell>
        </row>
        <row r="1464">
          <cell r="B1464">
            <v>39294.653694920002</v>
          </cell>
          <cell r="C1464">
            <v>23.2</v>
          </cell>
          <cell r="D1464">
            <v>46.48</v>
          </cell>
        </row>
        <row r="1465">
          <cell r="B1465">
            <v>39294.653810590004</v>
          </cell>
          <cell r="C1465">
            <v>23.2</v>
          </cell>
          <cell r="D1465">
            <v>46.45</v>
          </cell>
        </row>
        <row r="1466">
          <cell r="B1466">
            <v>39294.653926389998</v>
          </cell>
          <cell r="C1466">
            <v>23.5</v>
          </cell>
          <cell r="D1466">
            <v>46.42</v>
          </cell>
        </row>
        <row r="1467">
          <cell r="B1467">
            <v>39294.654042059999</v>
          </cell>
          <cell r="C1467">
            <v>23</v>
          </cell>
          <cell r="D1467">
            <v>46.39</v>
          </cell>
        </row>
        <row r="1468">
          <cell r="B1468">
            <v>39294.654157849996</v>
          </cell>
          <cell r="C1468">
            <v>22.8</v>
          </cell>
          <cell r="D1468">
            <v>46.36</v>
          </cell>
        </row>
        <row r="1469">
          <cell r="B1469">
            <v>39294.654273649998</v>
          </cell>
          <cell r="C1469">
            <v>23.2</v>
          </cell>
          <cell r="D1469">
            <v>46.32</v>
          </cell>
        </row>
        <row r="1470">
          <cell r="B1470">
            <v>39294.65438932</v>
          </cell>
          <cell r="C1470">
            <v>23.3</v>
          </cell>
          <cell r="D1470">
            <v>46.29</v>
          </cell>
        </row>
        <row r="1471">
          <cell r="B1471">
            <v>39294.654505099999</v>
          </cell>
          <cell r="C1471">
            <v>23.3</v>
          </cell>
          <cell r="D1471">
            <v>46.26</v>
          </cell>
        </row>
        <row r="1472">
          <cell r="B1472">
            <v>39294.654620790003</v>
          </cell>
          <cell r="C1472">
            <v>22.9</v>
          </cell>
          <cell r="D1472">
            <v>46.23</v>
          </cell>
        </row>
        <row r="1473">
          <cell r="B1473">
            <v>39294.654736570003</v>
          </cell>
          <cell r="C1473">
            <v>23.2</v>
          </cell>
          <cell r="D1473">
            <v>46.18</v>
          </cell>
        </row>
        <row r="1474">
          <cell r="B1474">
            <v>39294.654852259999</v>
          </cell>
          <cell r="C1474">
            <v>23.4</v>
          </cell>
          <cell r="D1474">
            <v>46.16</v>
          </cell>
        </row>
        <row r="1475">
          <cell r="B1475">
            <v>39294.654968039998</v>
          </cell>
          <cell r="C1475">
            <v>23.4</v>
          </cell>
          <cell r="D1475">
            <v>46.12</v>
          </cell>
        </row>
        <row r="1476">
          <cell r="B1476">
            <v>39294.655083719997</v>
          </cell>
          <cell r="C1476">
            <v>22.6</v>
          </cell>
          <cell r="D1476">
            <v>46.09</v>
          </cell>
        </row>
        <row r="1477">
          <cell r="B1477">
            <v>39294.655199510002</v>
          </cell>
          <cell r="C1477">
            <v>23.5</v>
          </cell>
          <cell r="D1477">
            <v>46.06</v>
          </cell>
        </row>
        <row r="1478">
          <cell r="B1478">
            <v>39294.655315299999</v>
          </cell>
          <cell r="C1478">
            <v>23.1</v>
          </cell>
          <cell r="D1478">
            <v>46.02</v>
          </cell>
        </row>
        <row r="1479">
          <cell r="B1479">
            <v>39294.65543097</v>
          </cell>
          <cell r="C1479">
            <v>23.3</v>
          </cell>
          <cell r="D1479">
            <v>45.99</v>
          </cell>
        </row>
        <row r="1480">
          <cell r="B1480">
            <v>39294.655546770002</v>
          </cell>
          <cell r="C1480">
            <v>23.4</v>
          </cell>
          <cell r="D1480">
            <v>45.95</v>
          </cell>
        </row>
        <row r="1481">
          <cell r="B1481">
            <v>39294.655662439996</v>
          </cell>
          <cell r="C1481">
            <v>23.2</v>
          </cell>
          <cell r="D1481">
            <v>45.92</v>
          </cell>
        </row>
        <row r="1482">
          <cell r="B1482">
            <v>39294.655778239998</v>
          </cell>
          <cell r="C1482">
            <v>23.6</v>
          </cell>
          <cell r="D1482">
            <v>45.89</v>
          </cell>
        </row>
        <row r="1483">
          <cell r="B1483">
            <v>39294.65589391</v>
          </cell>
          <cell r="C1483">
            <v>23.2</v>
          </cell>
          <cell r="D1483">
            <v>45.86</v>
          </cell>
        </row>
        <row r="1484">
          <cell r="B1484">
            <v>39294.656009699997</v>
          </cell>
          <cell r="C1484">
            <v>23.6</v>
          </cell>
          <cell r="D1484">
            <v>45.82</v>
          </cell>
        </row>
        <row r="1485">
          <cell r="B1485">
            <v>39294.656125380003</v>
          </cell>
          <cell r="C1485">
            <v>23.4</v>
          </cell>
          <cell r="D1485">
            <v>45.78</v>
          </cell>
        </row>
        <row r="1486">
          <cell r="B1486">
            <v>39294.65624117</v>
          </cell>
          <cell r="C1486">
            <v>23.5</v>
          </cell>
          <cell r="D1486">
            <v>45.76</v>
          </cell>
        </row>
        <row r="1487">
          <cell r="B1487">
            <v>39294.656356970001</v>
          </cell>
          <cell r="C1487">
            <v>23.4</v>
          </cell>
          <cell r="D1487">
            <v>45.73</v>
          </cell>
        </row>
        <row r="1488">
          <cell r="B1488">
            <v>39294.656472640003</v>
          </cell>
          <cell r="C1488">
            <v>23.2</v>
          </cell>
          <cell r="D1488">
            <v>45.69</v>
          </cell>
        </row>
        <row r="1489">
          <cell r="B1489">
            <v>39294.65658843</v>
          </cell>
          <cell r="C1489">
            <v>23.3</v>
          </cell>
          <cell r="D1489">
            <v>45.66</v>
          </cell>
        </row>
        <row r="1490">
          <cell r="B1490">
            <v>39294.656704109999</v>
          </cell>
          <cell r="C1490">
            <v>23.2</v>
          </cell>
          <cell r="D1490">
            <v>45.62</v>
          </cell>
        </row>
        <row r="1491">
          <cell r="B1491">
            <v>39294.656819900003</v>
          </cell>
          <cell r="C1491">
            <v>23.5</v>
          </cell>
          <cell r="D1491">
            <v>45.59</v>
          </cell>
        </row>
        <row r="1492">
          <cell r="B1492">
            <v>39294.656935569998</v>
          </cell>
          <cell r="C1492">
            <v>23.4</v>
          </cell>
          <cell r="D1492">
            <v>45.56</v>
          </cell>
        </row>
        <row r="1493">
          <cell r="B1493">
            <v>39294.657051369999</v>
          </cell>
          <cell r="C1493">
            <v>23.3</v>
          </cell>
          <cell r="D1493">
            <v>45.52</v>
          </cell>
        </row>
        <row r="1494">
          <cell r="B1494">
            <v>39294.657167149999</v>
          </cell>
          <cell r="C1494">
            <v>23.1</v>
          </cell>
          <cell r="D1494">
            <v>45.49</v>
          </cell>
        </row>
        <row r="1495">
          <cell r="B1495">
            <v>39294.657282840002</v>
          </cell>
          <cell r="C1495">
            <v>23</v>
          </cell>
          <cell r="D1495">
            <v>45.46</v>
          </cell>
        </row>
        <row r="1496">
          <cell r="B1496">
            <v>39294.657398620002</v>
          </cell>
          <cell r="C1496">
            <v>23.5</v>
          </cell>
          <cell r="D1496">
            <v>45.43</v>
          </cell>
        </row>
        <row r="1497">
          <cell r="B1497">
            <v>39294.657514289996</v>
          </cell>
          <cell r="C1497">
            <v>23.6</v>
          </cell>
          <cell r="D1497">
            <v>45.39</v>
          </cell>
        </row>
        <row r="1498">
          <cell r="B1498">
            <v>39294.657630089998</v>
          </cell>
          <cell r="C1498">
            <v>23.1</v>
          </cell>
          <cell r="D1498">
            <v>45.36</v>
          </cell>
        </row>
        <row r="1499">
          <cell r="B1499">
            <v>39294.65774576</v>
          </cell>
          <cell r="C1499">
            <v>23.2</v>
          </cell>
          <cell r="D1499">
            <v>45.32</v>
          </cell>
        </row>
        <row r="1500">
          <cell r="B1500">
            <v>39294.657861549997</v>
          </cell>
          <cell r="C1500">
            <v>23.5</v>
          </cell>
          <cell r="D1500">
            <v>45.29</v>
          </cell>
        </row>
        <row r="1501">
          <cell r="B1501">
            <v>39294.657977349998</v>
          </cell>
          <cell r="C1501">
            <v>23.4</v>
          </cell>
          <cell r="D1501">
            <v>45.26</v>
          </cell>
        </row>
        <row r="1502">
          <cell r="B1502">
            <v>39294.65809302</v>
          </cell>
          <cell r="C1502">
            <v>23.1</v>
          </cell>
          <cell r="D1502">
            <v>45.22</v>
          </cell>
        </row>
        <row r="1503">
          <cell r="B1503">
            <v>39294.658208820001</v>
          </cell>
          <cell r="C1503">
            <v>23.2</v>
          </cell>
          <cell r="D1503">
            <v>45.19</v>
          </cell>
        </row>
        <row r="1504">
          <cell r="B1504">
            <v>39294.658324490003</v>
          </cell>
          <cell r="C1504">
            <v>23.2</v>
          </cell>
          <cell r="D1504">
            <v>45.15</v>
          </cell>
        </row>
        <row r="1505">
          <cell r="B1505">
            <v>39294.65844028</v>
          </cell>
          <cell r="C1505">
            <v>23.7</v>
          </cell>
          <cell r="D1505">
            <v>45.12</v>
          </cell>
        </row>
        <row r="1506">
          <cell r="B1506">
            <v>39294.658555959999</v>
          </cell>
          <cell r="C1506">
            <v>23.5</v>
          </cell>
          <cell r="D1506">
            <v>45.09</v>
          </cell>
        </row>
        <row r="1507">
          <cell r="B1507">
            <v>39294.658671750003</v>
          </cell>
          <cell r="C1507">
            <v>22.9</v>
          </cell>
          <cell r="D1507">
            <v>45.06</v>
          </cell>
        </row>
        <row r="1508">
          <cell r="B1508">
            <v>39294.658787419998</v>
          </cell>
          <cell r="C1508">
            <v>23.6</v>
          </cell>
          <cell r="D1508">
            <v>45.02</v>
          </cell>
        </row>
        <row r="1509">
          <cell r="B1509">
            <v>39294.658903219999</v>
          </cell>
          <cell r="C1509">
            <v>23.3</v>
          </cell>
          <cell r="D1509">
            <v>44.99</v>
          </cell>
        </row>
        <row r="1510">
          <cell r="B1510">
            <v>39294.659018999999</v>
          </cell>
          <cell r="C1510">
            <v>23.3</v>
          </cell>
          <cell r="D1510">
            <v>44.95</v>
          </cell>
        </row>
        <row r="1511">
          <cell r="B1511">
            <v>39294.659134690002</v>
          </cell>
          <cell r="C1511">
            <v>22.5</v>
          </cell>
          <cell r="D1511">
            <v>44.92</v>
          </cell>
        </row>
        <row r="1512">
          <cell r="B1512">
            <v>39294.659250470002</v>
          </cell>
          <cell r="C1512">
            <v>23.3</v>
          </cell>
          <cell r="D1512">
            <v>44.89</v>
          </cell>
        </row>
        <row r="1513">
          <cell r="B1513">
            <v>39294.659366150001</v>
          </cell>
          <cell r="C1513">
            <v>23</v>
          </cell>
          <cell r="D1513">
            <v>44.85</v>
          </cell>
        </row>
        <row r="1514">
          <cell r="B1514">
            <v>39294.659481939998</v>
          </cell>
          <cell r="C1514">
            <v>23.3</v>
          </cell>
          <cell r="D1514">
            <v>44.82</v>
          </cell>
        </row>
        <row r="1515">
          <cell r="B1515">
            <v>39294.659597619997</v>
          </cell>
          <cell r="C1515">
            <v>23.1</v>
          </cell>
          <cell r="D1515">
            <v>44.79</v>
          </cell>
        </row>
        <row r="1516">
          <cell r="B1516">
            <v>39294.659713410001</v>
          </cell>
          <cell r="C1516">
            <v>23</v>
          </cell>
          <cell r="D1516">
            <v>44.76</v>
          </cell>
        </row>
        <row r="1517">
          <cell r="B1517">
            <v>39294.65982909</v>
          </cell>
          <cell r="C1517">
            <v>22.9</v>
          </cell>
          <cell r="D1517">
            <v>44.72</v>
          </cell>
        </row>
        <row r="1518">
          <cell r="B1518">
            <v>39294.65994487</v>
          </cell>
          <cell r="C1518">
            <v>22.8</v>
          </cell>
          <cell r="D1518">
            <v>44.69</v>
          </cell>
        </row>
        <row r="1519">
          <cell r="B1519">
            <v>39294.660060670001</v>
          </cell>
          <cell r="C1519">
            <v>23.4</v>
          </cell>
          <cell r="D1519">
            <v>44.66</v>
          </cell>
        </row>
        <row r="1520">
          <cell r="B1520">
            <v>39294.660176340003</v>
          </cell>
          <cell r="C1520">
            <v>22.3</v>
          </cell>
          <cell r="D1520">
            <v>44.62</v>
          </cell>
        </row>
        <row r="1521">
          <cell r="B1521">
            <v>39294.66029236</v>
          </cell>
          <cell r="C1521">
            <v>23.2</v>
          </cell>
          <cell r="D1521">
            <v>44.58</v>
          </cell>
        </row>
        <row r="1522">
          <cell r="B1522">
            <v>39294.660407809999</v>
          </cell>
          <cell r="C1522">
            <v>22.7</v>
          </cell>
          <cell r="D1522">
            <v>44.55</v>
          </cell>
        </row>
        <row r="1523">
          <cell r="B1523">
            <v>39294.660523600003</v>
          </cell>
          <cell r="C1523">
            <v>22.7</v>
          </cell>
          <cell r="D1523">
            <v>44.52</v>
          </cell>
        </row>
        <row r="1524">
          <cell r="B1524">
            <v>39294.660639280002</v>
          </cell>
          <cell r="C1524">
            <v>23.3</v>
          </cell>
          <cell r="D1524">
            <v>44.49</v>
          </cell>
        </row>
        <row r="1525">
          <cell r="B1525">
            <v>39294.660755069999</v>
          </cell>
          <cell r="C1525">
            <v>23.3</v>
          </cell>
          <cell r="D1525">
            <v>44.45</v>
          </cell>
        </row>
        <row r="1526">
          <cell r="B1526">
            <v>39294.660870740001</v>
          </cell>
          <cell r="C1526">
            <v>23.5</v>
          </cell>
          <cell r="D1526">
            <v>44.42</v>
          </cell>
        </row>
        <row r="1527">
          <cell r="B1527">
            <v>39294.660986540002</v>
          </cell>
          <cell r="C1527">
            <v>23.1</v>
          </cell>
          <cell r="D1527">
            <v>44.39</v>
          </cell>
        </row>
        <row r="1528">
          <cell r="B1528">
            <v>39294.661102329999</v>
          </cell>
          <cell r="C1528">
            <v>23.8</v>
          </cell>
          <cell r="D1528">
            <v>44.35</v>
          </cell>
        </row>
        <row r="1529">
          <cell r="B1529">
            <v>39294.661218000001</v>
          </cell>
          <cell r="C1529">
            <v>23.2</v>
          </cell>
          <cell r="D1529">
            <v>44.32</v>
          </cell>
        </row>
        <row r="1530">
          <cell r="B1530">
            <v>39294.661333800002</v>
          </cell>
          <cell r="C1530">
            <v>23.6</v>
          </cell>
          <cell r="D1530">
            <v>44.29</v>
          </cell>
        </row>
        <row r="1531">
          <cell r="B1531">
            <v>39294.661449469997</v>
          </cell>
          <cell r="C1531">
            <v>23.7</v>
          </cell>
          <cell r="D1531">
            <v>44.25</v>
          </cell>
        </row>
        <row r="1532">
          <cell r="B1532">
            <v>39294.661565269998</v>
          </cell>
          <cell r="C1532">
            <v>23.3</v>
          </cell>
          <cell r="D1532">
            <v>44.22</v>
          </cell>
        </row>
        <row r="1533">
          <cell r="B1533">
            <v>39294.66168094</v>
          </cell>
          <cell r="C1533">
            <v>23.4</v>
          </cell>
          <cell r="D1533">
            <v>44.19</v>
          </cell>
        </row>
        <row r="1534">
          <cell r="B1534">
            <v>39294.661800560003</v>
          </cell>
          <cell r="C1534">
            <v>23.2</v>
          </cell>
          <cell r="D1534">
            <v>44.16</v>
          </cell>
        </row>
        <row r="1535">
          <cell r="B1535">
            <v>39294.661912520001</v>
          </cell>
          <cell r="C1535">
            <v>23.5</v>
          </cell>
          <cell r="D1535">
            <v>44.13</v>
          </cell>
        </row>
        <row r="1536">
          <cell r="B1536">
            <v>39294.662028190003</v>
          </cell>
          <cell r="C1536">
            <v>23.4</v>
          </cell>
          <cell r="D1536">
            <v>44.09</v>
          </cell>
        </row>
        <row r="1537">
          <cell r="B1537">
            <v>39294.66214398</v>
          </cell>
          <cell r="C1537">
            <v>23.6</v>
          </cell>
          <cell r="D1537">
            <v>44.05</v>
          </cell>
        </row>
        <row r="1538">
          <cell r="B1538">
            <v>39294.662259659999</v>
          </cell>
          <cell r="C1538">
            <v>23.9</v>
          </cell>
          <cell r="D1538">
            <v>44.02</v>
          </cell>
        </row>
        <row r="1539">
          <cell r="B1539">
            <v>39294.662375450003</v>
          </cell>
          <cell r="C1539">
            <v>23.7</v>
          </cell>
          <cell r="D1539">
            <v>43.99</v>
          </cell>
        </row>
        <row r="1540">
          <cell r="B1540">
            <v>39294.662491130002</v>
          </cell>
          <cell r="C1540">
            <v>23.6</v>
          </cell>
          <cell r="D1540">
            <v>43.96</v>
          </cell>
        </row>
        <row r="1541">
          <cell r="B1541">
            <v>39294.662606919999</v>
          </cell>
          <cell r="C1541">
            <v>23.5</v>
          </cell>
          <cell r="D1541">
            <v>43.93</v>
          </cell>
        </row>
        <row r="1542">
          <cell r="B1542">
            <v>39294.662722710003</v>
          </cell>
          <cell r="C1542">
            <v>23.4</v>
          </cell>
          <cell r="D1542">
            <v>43.89</v>
          </cell>
        </row>
        <row r="1543">
          <cell r="B1543">
            <v>39294.662838390002</v>
          </cell>
          <cell r="C1543">
            <v>23.6</v>
          </cell>
          <cell r="D1543">
            <v>43.85</v>
          </cell>
        </row>
        <row r="1544">
          <cell r="B1544">
            <v>39294.662954179999</v>
          </cell>
          <cell r="C1544">
            <v>23.1</v>
          </cell>
          <cell r="D1544">
            <v>43.83</v>
          </cell>
        </row>
        <row r="1545">
          <cell r="B1545">
            <v>39294.663069859998</v>
          </cell>
          <cell r="C1545">
            <v>23.3</v>
          </cell>
          <cell r="D1545">
            <v>43.8</v>
          </cell>
        </row>
        <row r="1546">
          <cell r="B1546">
            <v>39294.663185650003</v>
          </cell>
          <cell r="C1546">
            <v>23.3</v>
          </cell>
          <cell r="D1546">
            <v>43.76</v>
          </cell>
        </row>
        <row r="1547">
          <cell r="B1547">
            <v>39294.663301319997</v>
          </cell>
          <cell r="C1547">
            <v>23</v>
          </cell>
          <cell r="D1547">
            <v>43.72</v>
          </cell>
        </row>
        <row r="1548">
          <cell r="B1548">
            <v>39294.663417229996</v>
          </cell>
          <cell r="C1548">
            <v>23.4</v>
          </cell>
          <cell r="D1548">
            <v>43.69</v>
          </cell>
        </row>
        <row r="1549">
          <cell r="B1549">
            <v>39294.66353279</v>
          </cell>
          <cell r="C1549">
            <v>23</v>
          </cell>
          <cell r="D1549">
            <v>43.66</v>
          </cell>
        </row>
        <row r="1550">
          <cell r="B1550">
            <v>39294.663648579997</v>
          </cell>
          <cell r="C1550">
            <v>23.3</v>
          </cell>
          <cell r="D1550">
            <v>43.62</v>
          </cell>
        </row>
        <row r="1551">
          <cell r="B1551">
            <v>39294.663764379999</v>
          </cell>
          <cell r="C1551">
            <v>23.4</v>
          </cell>
          <cell r="D1551">
            <v>43.59</v>
          </cell>
        </row>
        <row r="1552">
          <cell r="B1552">
            <v>39294.66388005</v>
          </cell>
          <cell r="C1552">
            <v>22.7</v>
          </cell>
          <cell r="D1552">
            <v>43.56</v>
          </cell>
        </row>
        <row r="1553">
          <cell r="B1553">
            <v>39294.663995839997</v>
          </cell>
          <cell r="C1553">
            <v>23</v>
          </cell>
          <cell r="D1553">
            <v>43.53</v>
          </cell>
        </row>
        <row r="1554">
          <cell r="B1554">
            <v>39294.664111519996</v>
          </cell>
          <cell r="C1554">
            <v>22.8</v>
          </cell>
          <cell r="D1554">
            <v>43.49</v>
          </cell>
        </row>
        <row r="1555">
          <cell r="B1555">
            <v>39294.664227300003</v>
          </cell>
          <cell r="C1555">
            <v>23.1</v>
          </cell>
          <cell r="D1555">
            <v>43.45</v>
          </cell>
        </row>
        <row r="1556">
          <cell r="B1556">
            <v>39294.66434299</v>
          </cell>
          <cell r="C1556">
            <v>23.4</v>
          </cell>
          <cell r="D1556">
            <v>43.43</v>
          </cell>
        </row>
        <row r="1557">
          <cell r="B1557">
            <v>39294.664458769999</v>
          </cell>
          <cell r="C1557">
            <v>23.4</v>
          </cell>
          <cell r="D1557">
            <v>43.39</v>
          </cell>
        </row>
        <row r="1558">
          <cell r="B1558">
            <v>39294.664574560004</v>
          </cell>
          <cell r="C1558">
            <v>23.9</v>
          </cell>
          <cell r="D1558">
            <v>43.35</v>
          </cell>
        </row>
        <row r="1559">
          <cell r="B1559">
            <v>39294.664690240003</v>
          </cell>
          <cell r="C1559">
            <v>23.5</v>
          </cell>
          <cell r="D1559">
            <v>43.32</v>
          </cell>
        </row>
        <row r="1560">
          <cell r="B1560">
            <v>39294.664806029999</v>
          </cell>
          <cell r="C1560">
            <v>23.7</v>
          </cell>
          <cell r="D1560">
            <v>43.29</v>
          </cell>
        </row>
        <row r="1561">
          <cell r="B1561">
            <v>39294.664921709998</v>
          </cell>
          <cell r="C1561">
            <v>23.6</v>
          </cell>
          <cell r="D1561">
            <v>43.25</v>
          </cell>
        </row>
        <row r="1562">
          <cell r="B1562">
            <v>39294.665037500003</v>
          </cell>
          <cell r="C1562">
            <v>23.5</v>
          </cell>
          <cell r="D1562">
            <v>43.22</v>
          </cell>
        </row>
        <row r="1563">
          <cell r="B1563">
            <v>39294.665153169997</v>
          </cell>
          <cell r="C1563">
            <v>23</v>
          </cell>
          <cell r="D1563">
            <v>43.19</v>
          </cell>
        </row>
        <row r="1564">
          <cell r="B1564">
            <v>39294.665268969999</v>
          </cell>
          <cell r="C1564">
            <v>23.3</v>
          </cell>
          <cell r="D1564">
            <v>43.15</v>
          </cell>
        </row>
        <row r="1565">
          <cell r="B1565">
            <v>39294.66538464</v>
          </cell>
          <cell r="C1565">
            <v>23.6</v>
          </cell>
          <cell r="D1565">
            <v>43.12</v>
          </cell>
        </row>
        <row r="1566">
          <cell r="B1566">
            <v>39294.665500429997</v>
          </cell>
          <cell r="C1566">
            <v>22.9</v>
          </cell>
          <cell r="D1566">
            <v>43.09</v>
          </cell>
        </row>
        <row r="1567">
          <cell r="B1567">
            <v>39294.665616229999</v>
          </cell>
          <cell r="C1567">
            <v>22.9</v>
          </cell>
          <cell r="D1567">
            <v>43.06</v>
          </cell>
        </row>
        <row r="1568">
          <cell r="B1568">
            <v>39294.665731900001</v>
          </cell>
          <cell r="C1568">
            <v>22.6</v>
          </cell>
          <cell r="D1568">
            <v>43.02</v>
          </cell>
        </row>
        <row r="1569">
          <cell r="B1569">
            <v>39294.665847700002</v>
          </cell>
          <cell r="C1569">
            <v>23.1</v>
          </cell>
          <cell r="D1569">
            <v>42.99</v>
          </cell>
        </row>
        <row r="1570">
          <cell r="B1570">
            <v>39294.665963599997</v>
          </cell>
          <cell r="C1570">
            <v>23.3</v>
          </cell>
          <cell r="D1570">
            <v>42.96</v>
          </cell>
        </row>
        <row r="1571">
          <cell r="B1571">
            <v>39294.666079160001</v>
          </cell>
          <cell r="C1571">
            <v>23.5</v>
          </cell>
          <cell r="D1571">
            <v>42.92</v>
          </cell>
        </row>
        <row r="1572">
          <cell r="B1572">
            <v>39294.66619484</v>
          </cell>
          <cell r="C1572">
            <v>22.9</v>
          </cell>
          <cell r="D1572">
            <v>42.89</v>
          </cell>
        </row>
        <row r="1573">
          <cell r="B1573">
            <v>39294.666310619999</v>
          </cell>
          <cell r="C1573">
            <v>22.9</v>
          </cell>
          <cell r="D1573">
            <v>42.86</v>
          </cell>
        </row>
        <row r="1574">
          <cell r="B1574">
            <v>39294.666426310003</v>
          </cell>
          <cell r="C1574">
            <v>22.9</v>
          </cell>
          <cell r="D1574">
            <v>42.82</v>
          </cell>
        </row>
        <row r="1575">
          <cell r="B1575">
            <v>39294.666542090003</v>
          </cell>
          <cell r="C1575">
            <v>22.8</v>
          </cell>
          <cell r="D1575">
            <v>42.79</v>
          </cell>
        </row>
        <row r="1576">
          <cell r="B1576">
            <v>39294.66665788</v>
          </cell>
          <cell r="C1576">
            <v>22.7</v>
          </cell>
          <cell r="D1576">
            <v>42.77</v>
          </cell>
        </row>
        <row r="1577">
          <cell r="B1577">
            <v>39294.666773559999</v>
          </cell>
          <cell r="C1577">
            <v>22.7</v>
          </cell>
          <cell r="D1577">
            <v>42.74</v>
          </cell>
        </row>
        <row r="1578">
          <cell r="B1578">
            <v>39294.666889350003</v>
          </cell>
          <cell r="C1578">
            <v>22.7</v>
          </cell>
          <cell r="D1578">
            <v>42.7</v>
          </cell>
        </row>
        <row r="1579">
          <cell r="B1579">
            <v>39294.667005019997</v>
          </cell>
          <cell r="C1579">
            <v>22.4</v>
          </cell>
          <cell r="D1579">
            <v>42.66</v>
          </cell>
        </row>
        <row r="1580">
          <cell r="B1580">
            <v>39294.667120819999</v>
          </cell>
          <cell r="C1580">
            <v>23.3</v>
          </cell>
          <cell r="D1580">
            <v>42.63</v>
          </cell>
        </row>
        <row r="1581">
          <cell r="B1581">
            <v>39294.667236490001</v>
          </cell>
          <cell r="C1581">
            <v>23</v>
          </cell>
          <cell r="D1581">
            <v>42.59</v>
          </cell>
        </row>
        <row r="1582">
          <cell r="B1582">
            <v>39294.667352290002</v>
          </cell>
          <cell r="C1582">
            <v>22.7</v>
          </cell>
          <cell r="D1582">
            <v>42.55</v>
          </cell>
        </row>
        <row r="1583">
          <cell r="B1583">
            <v>39294.667468079999</v>
          </cell>
          <cell r="C1583">
            <v>22.7</v>
          </cell>
          <cell r="D1583">
            <v>42.51</v>
          </cell>
        </row>
        <row r="1584">
          <cell r="B1584">
            <v>39294.667583750001</v>
          </cell>
          <cell r="C1584">
            <v>22.9</v>
          </cell>
          <cell r="D1584">
            <v>42.48</v>
          </cell>
        </row>
        <row r="1585">
          <cell r="B1585">
            <v>39294.667699550002</v>
          </cell>
          <cell r="C1585">
            <v>23</v>
          </cell>
          <cell r="D1585">
            <v>42.45</v>
          </cell>
        </row>
        <row r="1586">
          <cell r="B1586">
            <v>39294.667815219997</v>
          </cell>
          <cell r="C1586">
            <v>23.2</v>
          </cell>
          <cell r="D1586">
            <v>42.41</v>
          </cell>
        </row>
        <row r="1587">
          <cell r="B1587">
            <v>39294.667931010001</v>
          </cell>
          <cell r="C1587">
            <v>22.9</v>
          </cell>
          <cell r="D1587">
            <v>42.38</v>
          </cell>
        </row>
        <row r="1588">
          <cell r="B1588">
            <v>39294.66804669</v>
          </cell>
          <cell r="C1588">
            <v>23.3</v>
          </cell>
          <cell r="D1588">
            <v>42.35</v>
          </cell>
        </row>
        <row r="1589">
          <cell r="B1589">
            <v>39294.668162479997</v>
          </cell>
          <cell r="C1589">
            <v>23.5</v>
          </cell>
          <cell r="D1589">
            <v>42.31</v>
          </cell>
        </row>
        <row r="1590">
          <cell r="B1590">
            <v>39294.668278279998</v>
          </cell>
          <cell r="C1590">
            <v>23.1</v>
          </cell>
          <cell r="D1590">
            <v>42.29</v>
          </cell>
        </row>
        <row r="1591">
          <cell r="B1591">
            <v>39294.66839395</v>
          </cell>
          <cell r="C1591">
            <v>22.9</v>
          </cell>
          <cell r="D1591">
            <v>42.26</v>
          </cell>
        </row>
        <row r="1592">
          <cell r="B1592">
            <v>39294.66850973</v>
          </cell>
          <cell r="C1592">
            <v>23.2</v>
          </cell>
          <cell r="D1592">
            <v>42.23</v>
          </cell>
        </row>
        <row r="1593">
          <cell r="B1593">
            <v>39294.668625420003</v>
          </cell>
          <cell r="C1593">
            <v>23.4</v>
          </cell>
          <cell r="D1593">
            <v>42.21</v>
          </cell>
        </row>
        <row r="1594">
          <cell r="B1594">
            <v>39294.668741200003</v>
          </cell>
          <cell r="C1594">
            <v>23.7</v>
          </cell>
          <cell r="D1594">
            <v>42.17</v>
          </cell>
        </row>
        <row r="1595">
          <cell r="B1595">
            <v>39294.668856869997</v>
          </cell>
          <cell r="C1595">
            <v>23.3</v>
          </cell>
          <cell r="D1595">
            <v>42.12</v>
          </cell>
        </row>
        <row r="1596">
          <cell r="B1596">
            <v>39294.668972669999</v>
          </cell>
          <cell r="C1596">
            <v>23</v>
          </cell>
          <cell r="D1596">
            <v>42.09</v>
          </cell>
        </row>
        <row r="1597">
          <cell r="B1597">
            <v>39294.669088340001</v>
          </cell>
          <cell r="C1597">
            <v>23.2</v>
          </cell>
          <cell r="D1597">
            <v>42.05</v>
          </cell>
        </row>
        <row r="1598">
          <cell r="B1598">
            <v>39294.669204140002</v>
          </cell>
          <cell r="C1598">
            <v>23.5</v>
          </cell>
          <cell r="D1598">
            <v>42.02</v>
          </cell>
        </row>
        <row r="1599">
          <cell r="B1599">
            <v>39294.669319929999</v>
          </cell>
          <cell r="C1599">
            <v>23.1</v>
          </cell>
          <cell r="D1599">
            <v>41.99</v>
          </cell>
        </row>
        <row r="1600">
          <cell r="B1600">
            <v>39294.669435600001</v>
          </cell>
          <cell r="C1600">
            <v>23</v>
          </cell>
          <cell r="D1600">
            <v>41.95</v>
          </cell>
        </row>
        <row r="1601">
          <cell r="B1601">
            <v>39294.669551400002</v>
          </cell>
          <cell r="C1601">
            <v>23.3</v>
          </cell>
          <cell r="D1601">
            <v>41.92</v>
          </cell>
        </row>
        <row r="1602">
          <cell r="B1602">
            <v>39294.669667069997</v>
          </cell>
          <cell r="C1602">
            <v>23.1</v>
          </cell>
          <cell r="D1602">
            <v>41.89</v>
          </cell>
        </row>
        <row r="1603">
          <cell r="B1603">
            <v>39294.669782869998</v>
          </cell>
          <cell r="C1603">
            <v>22.9</v>
          </cell>
          <cell r="D1603">
            <v>41.86</v>
          </cell>
        </row>
        <row r="1604">
          <cell r="B1604">
            <v>39294.66989854</v>
          </cell>
          <cell r="C1604">
            <v>22.8</v>
          </cell>
          <cell r="D1604">
            <v>41.82</v>
          </cell>
        </row>
        <row r="1605">
          <cell r="B1605">
            <v>39294.670014329997</v>
          </cell>
          <cell r="C1605">
            <v>23.4</v>
          </cell>
          <cell r="D1605">
            <v>41.79</v>
          </cell>
        </row>
        <row r="1606">
          <cell r="B1606">
            <v>39294.670130129998</v>
          </cell>
          <cell r="C1606">
            <v>23.1</v>
          </cell>
          <cell r="D1606">
            <v>41.74</v>
          </cell>
        </row>
        <row r="1607">
          <cell r="B1607">
            <v>39294.6702458</v>
          </cell>
          <cell r="C1607">
            <v>22.8</v>
          </cell>
          <cell r="D1607">
            <v>41.72</v>
          </cell>
        </row>
        <row r="1608">
          <cell r="B1608">
            <v>39294.670361589997</v>
          </cell>
          <cell r="C1608">
            <v>23.3</v>
          </cell>
          <cell r="D1608">
            <v>41.68</v>
          </cell>
        </row>
        <row r="1609">
          <cell r="B1609">
            <v>39294.670477270003</v>
          </cell>
          <cell r="C1609">
            <v>22.2</v>
          </cell>
          <cell r="D1609">
            <v>41.64</v>
          </cell>
        </row>
        <row r="1610">
          <cell r="B1610">
            <v>39294.67059306</v>
          </cell>
          <cell r="C1610">
            <v>23.1</v>
          </cell>
          <cell r="D1610">
            <v>41.61</v>
          </cell>
        </row>
        <row r="1611">
          <cell r="B1611">
            <v>39294.670708739999</v>
          </cell>
          <cell r="C1611">
            <v>23.5</v>
          </cell>
          <cell r="D1611">
            <v>41.58</v>
          </cell>
        </row>
        <row r="1612">
          <cell r="B1612">
            <v>39294.670824530003</v>
          </cell>
          <cell r="C1612">
            <v>23.4</v>
          </cell>
          <cell r="D1612">
            <v>41.56</v>
          </cell>
        </row>
        <row r="1613">
          <cell r="B1613">
            <v>39294.670940199998</v>
          </cell>
          <cell r="C1613">
            <v>23</v>
          </cell>
          <cell r="D1613">
            <v>41.52</v>
          </cell>
        </row>
        <row r="1614">
          <cell r="B1614">
            <v>39294.671055999999</v>
          </cell>
          <cell r="C1614">
            <v>22.8</v>
          </cell>
          <cell r="D1614">
            <v>41.49</v>
          </cell>
        </row>
        <row r="1615">
          <cell r="B1615">
            <v>39294.671171779999</v>
          </cell>
          <cell r="C1615">
            <v>22.9</v>
          </cell>
          <cell r="D1615">
            <v>41.45</v>
          </cell>
        </row>
        <row r="1616">
          <cell r="B1616">
            <v>39294.671287450001</v>
          </cell>
          <cell r="C1616">
            <v>22.8</v>
          </cell>
          <cell r="D1616">
            <v>41.43</v>
          </cell>
        </row>
        <row r="1617">
          <cell r="B1617">
            <v>39294.671403250002</v>
          </cell>
          <cell r="C1617">
            <v>23.4</v>
          </cell>
          <cell r="D1617">
            <v>41.39</v>
          </cell>
        </row>
        <row r="1618">
          <cell r="B1618">
            <v>39294.671518919997</v>
          </cell>
          <cell r="C1618">
            <v>22.9</v>
          </cell>
          <cell r="D1618">
            <v>41.36</v>
          </cell>
        </row>
        <row r="1619">
          <cell r="B1619">
            <v>39294.671634719998</v>
          </cell>
          <cell r="C1619">
            <v>23.1</v>
          </cell>
          <cell r="D1619">
            <v>41.33</v>
          </cell>
        </row>
        <row r="1620">
          <cell r="B1620">
            <v>39294.67175039</v>
          </cell>
          <cell r="C1620">
            <v>23.3</v>
          </cell>
          <cell r="D1620">
            <v>41.29</v>
          </cell>
        </row>
        <row r="1621">
          <cell r="B1621">
            <v>39294.671866179997</v>
          </cell>
          <cell r="C1621">
            <v>22.7</v>
          </cell>
          <cell r="D1621">
            <v>41.26</v>
          </cell>
        </row>
        <row r="1622">
          <cell r="B1622">
            <v>39294.671981860003</v>
          </cell>
          <cell r="C1622">
            <v>22.7</v>
          </cell>
          <cell r="D1622">
            <v>41.22</v>
          </cell>
        </row>
        <row r="1623">
          <cell r="B1623">
            <v>39294.67209765</v>
          </cell>
          <cell r="C1623">
            <v>22.4</v>
          </cell>
          <cell r="D1623">
            <v>41.19</v>
          </cell>
        </row>
        <row r="1624">
          <cell r="B1624">
            <v>39294.672213439997</v>
          </cell>
          <cell r="C1624">
            <v>22.8</v>
          </cell>
          <cell r="D1624">
            <v>41.16</v>
          </cell>
        </row>
        <row r="1625">
          <cell r="B1625">
            <v>39294.672329120003</v>
          </cell>
          <cell r="C1625">
            <v>22.6</v>
          </cell>
          <cell r="D1625">
            <v>41.14</v>
          </cell>
        </row>
        <row r="1626">
          <cell r="B1626">
            <v>39294.67244491</v>
          </cell>
          <cell r="C1626">
            <v>22.5</v>
          </cell>
          <cell r="D1626">
            <v>41.1</v>
          </cell>
        </row>
        <row r="1627">
          <cell r="B1627">
            <v>39294.672560589999</v>
          </cell>
          <cell r="C1627">
            <v>23.1</v>
          </cell>
          <cell r="D1627">
            <v>41.06</v>
          </cell>
        </row>
        <row r="1628">
          <cell r="B1628">
            <v>39294.672676380003</v>
          </cell>
          <cell r="C1628">
            <v>22.6</v>
          </cell>
          <cell r="D1628">
            <v>41.02</v>
          </cell>
        </row>
        <row r="1629">
          <cell r="B1629">
            <v>39294.672792049998</v>
          </cell>
          <cell r="C1629">
            <v>23.3</v>
          </cell>
          <cell r="D1629">
            <v>40.99</v>
          </cell>
        </row>
        <row r="1630">
          <cell r="B1630">
            <v>39294.672907849999</v>
          </cell>
          <cell r="C1630">
            <v>23.6</v>
          </cell>
          <cell r="D1630">
            <v>40.950000000000003</v>
          </cell>
        </row>
        <row r="1631">
          <cell r="B1631">
            <v>39294.673023629999</v>
          </cell>
          <cell r="C1631">
            <v>23.2</v>
          </cell>
          <cell r="D1631">
            <v>40.93</v>
          </cell>
        </row>
        <row r="1632">
          <cell r="B1632">
            <v>39294.673139320003</v>
          </cell>
          <cell r="C1632">
            <v>23.1</v>
          </cell>
          <cell r="D1632">
            <v>40.880000000000003</v>
          </cell>
        </row>
        <row r="1633">
          <cell r="B1633">
            <v>39294.673255100002</v>
          </cell>
          <cell r="C1633">
            <v>23.1</v>
          </cell>
          <cell r="D1633">
            <v>40.85</v>
          </cell>
        </row>
        <row r="1634">
          <cell r="B1634">
            <v>39294.673370780001</v>
          </cell>
          <cell r="C1634">
            <v>22.9</v>
          </cell>
          <cell r="D1634">
            <v>40.82</v>
          </cell>
        </row>
        <row r="1635">
          <cell r="B1635">
            <v>39294.673486569998</v>
          </cell>
          <cell r="C1635">
            <v>22.5</v>
          </cell>
          <cell r="D1635">
            <v>40.79</v>
          </cell>
        </row>
        <row r="1636">
          <cell r="B1636">
            <v>39294.673602249997</v>
          </cell>
          <cell r="C1636">
            <v>22.8</v>
          </cell>
          <cell r="D1636">
            <v>40.76</v>
          </cell>
        </row>
        <row r="1637">
          <cell r="B1637">
            <v>39294.673718029997</v>
          </cell>
          <cell r="C1637">
            <v>23.1</v>
          </cell>
          <cell r="D1637">
            <v>40.72</v>
          </cell>
        </row>
        <row r="1638">
          <cell r="B1638">
            <v>39294.673833829998</v>
          </cell>
          <cell r="C1638">
            <v>23</v>
          </cell>
          <cell r="D1638">
            <v>40.69</v>
          </cell>
        </row>
        <row r="1639">
          <cell r="B1639">
            <v>39294.6739495</v>
          </cell>
          <cell r="C1639">
            <v>23.1</v>
          </cell>
          <cell r="D1639">
            <v>40.659999999999997</v>
          </cell>
        </row>
        <row r="1640">
          <cell r="B1640">
            <v>39294.674065300002</v>
          </cell>
          <cell r="C1640">
            <v>23.2</v>
          </cell>
          <cell r="D1640">
            <v>40.619999999999997</v>
          </cell>
        </row>
        <row r="1641">
          <cell r="B1641">
            <v>39294.674180970003</v>
          </cell>
          <cell r="C1641">
            <v>23.2</v>
          </cell>
          <cell r="D1641">
            <v>40.590000000000003</v>
          </cell>
        </row>
        <row r="1642">
          <cell r="B1642">
            <v>39294.674296869998</v>
          </cell>
          <cell r="C1642">
            <v>23.2</v>
          </cell>
          <cell r="D1642">
            <v>40.549999999999997</v>
          </cell>
        </row>
        <row r="1643">
          <cell r="B1643">
            <v>39294.674412439999</v>
          </cell>
          <cell r="C1643">
            <v>23</v>
          </cell>
          <cell r="D1643">
            <v>40.53</v>
          </cell>
        </row>
        <row r="1644">
          <cell r="B1644">
            <v>39294.674528230003</v>
          </cell>
          <cell r="C1644">
            <v>23.2</v>
          </cell>
          <cell r="D1644">
            <v>40.49</v>
          </cell>
        </row>
        <row r="1645">
          <cell r="B1645">
            <v>39294.674643899998</v>
          </cell>
          <cell r="C1645">
            <v>23.2</v>
          </cell>
          <cell r="D1645">
            <v>40.46</v>
          </cell>
        </row>
        <row r="1646">
          <cell r="B1646">
            <v>39294.674759699999</v>
          </cell>
          <cell r="C1646">
            <v>23.4</v>
          </cell>
          <cell r="D1646">
            <v>40.42</v>
          </cell>
        </row>
        <row r="1647">
          <cell r="B1647">
            <v>39294.674875490004</v>
          </cell>
          <cell r="C1647">
            <v>23.1</v>
          </cell>
          <cell r="D1647">
            <v>40.4</v>
          </cell>
        </row>
        <row r="1648">
          <cell r="B1648">
            <v>39294.674991170003</v>
          </cell>
          <cell r="C1648">
            <v>22.8</v>
          </cell>
          <cell r="D1648">
            <v>40.36</v>
          </cell>
        </row>
        <row r="1649">
          <cell r="B1649">
            <v>39294.67510696</v>
          </cell>
          <cell r="C1649">
            <v>22.8</v>
          </cell>
          <cell r="D1649">
            <v>40.33</v>
          </cell>
        </row>
        <row r="1650">
          <cell r="B1650">
            <v>39294.675222630001</v>
          </cell>
          <cell r="C1650">
            <v>22.9</v>
          </cell>
          <cell r="D1650">
            <v>40.299999999999997</v>
          </cell>
        </row>
        <row r="1651">
          <cell r="B1651">
            <v>39294.675338430003</v>
          </cell>
          <cell r="C1651">
            <v>23.3</v>
          </cell>
          <cell r="D1651">
            <v>40.26</v>
          </cell>
        </row>
        <row r="1652">
          <cell r="B1652">
            <v>39294.675454099997</v>
          </cell>
          <cell r="C1652">
            <v>22.8</v>
          </cell>
          <cell r="D1652">
            <v>40.229999999999997</v>
          </cell>
        </row>
        <row r="1653">
          <cell r="B1653">
            <v>39294.675569879997</v>
          </cell>
          <cell r="C1653">
            <v>22.9</v>
          </cell>
          <cell r="D1653">
            <v>40.200000000000003</v>
          </cell>
        </row>
        <row r="1654">
          <cell r="B1654">
            <v>39294.67568557</v>
          </cell>
          <cell r="C1654">
            <v>22.9</v>
          </cell>
          <cell r="D1654">
            <v>40.159999999999997</v>
          </cell>
        </row>
        <row r="1655">
          <cell r="B1655">
            <v>39294.67580135</v>
          </cell>
          <cell r="C1655">
            <v>23</v>
          </cell>
          <cell r="D1655">
            <v>40.119999999999997</v>
          </cell>
        </row>
        <row r="1656">
          <cell r="B1656">
            <v>39294.675917150002</v>
          </cell>
          <cell r="C1656">
            <v>22.3</v>
          </cell>
          <cell r="D1656">
            <v>40.090000000000003</v>
          </cell>
        </row>
        <row r="1657">
          <cell r="B1657">
            <v>39294.676032820003</v>
          </cell>
          <cell r="C1657">
            <v>22.9</v>
          </cell>
          <cell r="D1657">
            <v>40.049999999999997</v>
          </cell>
        </row>
        <row r="1658">
          <cell r="B1658">
            <v>39294.67614861</v>
          </cell>
          <cell r="C1658">
            <v>22.6</v>
          </cell>
          <cell r="D1658">
            <v>40.020000000000003</v>
          </cell>
        </row>
        <row r="1659">
          <cell r="B1659">
            <v>39294.676264289999</v>
          </cell>
          <cell r="C1659">
            <v>22.9</v>
          </cell>
          <cell r="D1659">
            <v>40</v>
          </cell>
        </row>
        <row r="1660">
          <cell r="B1660">
            <v>39294.676380080004</v>
          </cell>
          <cell r="C1660">
            <v>22.6</v>
          </cell>
          <cell r="D1660">
            <v>39.96</v>
          </cell>
        </row>
        <row r="1661">
          <cell r="B1661">
            <v>39294.676495760003</v>
          </cell>
          <cell r="C1661">
            <v>22.8</v>
          </cell>
          <cell r="D1661">
            <v>39.93</v>
          </cell>
        </row>
        <row r="1662">
          <cell r="B1662">
            <v>39294.67661155</v>
          </cell>
          <cell r="C1662">
            <v>22.9</v>
          </cell>
          <cell r="D1662">
            <v>39.89</v>
          </cell>
        </row>
        <row r="1663">
          <cell r="B1663">
            <v>39294.676727339996</v>
          </cell>
          <cell r="C1663">
            <v>22.6</v>
          </cell>
          <cell r="D1663">
            <v>39.86</v>
          </cell>
        </row>
        <row r="1664">
          <cell r="B1664">
            <v>39294.676843020003</v>
          </cell>
          <cell r="C1664">
            <v>22.4</v>
          </cell>
          <cell r="D1664">
            <v>39.82</v>
          </cell>
        </row>
        <row r="1665">
          <cell r="B1665">
            <v>39294.67695881</v>
          </cell>
          <cell r="C1665">
            <v>23.4</v>
          </cell>
          <cell r="D1665">
            <v>39.79</v>
          </cell>
        </row>
        <row r="1666">
          <cell r="B1666">
            <v>39294.677074480001</v>
          </cell>
          <cell r="C1666">
            <v>22.9</v>
          </cell>
          <cell r="D1666">
            <v>39.76</v>
          </cell>
        </row>
        <row r="1667">
          <cell r="B1667">
            <v>39294.677190280003</v>
          </cell>
          <cell r="C1667">
            <v>23.1</v>
          </cell>
          <cell r="D1667">
            <v>39.72</v>
          </cell>
        </row>
        <row r="1668">
          <cell r="B1668">
            <v>39294.677305949997</v>
          </cell>
          <cell r="C1668">
            <v>22.7</v>
          </cell>
          <cell r="D1668">
            <v>39.69</v>
          </cell>
        </row>
        <row r="1669">
          <cell r="B1669">
            <v>39294.677421749999</v>
          </cell>
          <cell r="C1669">
            <v>23.1</v>
          </cell>
          <cell r="D1669">
            <v>39.65</v>
          </cell>
        </row>
        <row r="1670">
          <cell r="B1670">
            <v>39294.677537420001</v>
          </cell>
          <cell r="C1670">
            <v>23.2</v>
          </cell>
          <cell r="D1670">
            <v>39.630000000000003</v>
          </cell>
        </row>
        <row r="1671">
          <cell r="B1671">
            <v>39294.677653209998</v>
          </cell>
          <cell r="C1671">
            <v>23</v>
          </cell>
          <cell r="D1671">
            <v>39.590000000000003</v>
          </cell>
        </row>
        <row r="1672">
          <cell r="B1672">
            <v>39294.677769000002</v>
          </cell>
          <cell r="C1672">
            <v>22.9</v>
          </cell>
          <cell r="D1672">
            <v>39.56</v>
          </cell>
        </row>
        <row r="1673">
          <cell r="B1673">
            <v>39294.677884680001</v>
          </cell>
          <cell r="C1673">
            <v>22.9</v>
          </cell>
          <cell r="D1673">
            <v>39.520000000000003</v>
          </cell>
        </row>
        <row r="1674">
          <cell r="B1674">
            <v>39294.67800046</v>
          </cell>
          <cell r="C1674">
            <v>22.8</v>
          </cell>
          <cell r="D1674">
            <v>39.49</v>
          </cell>
        </row>
        <row r="1675">
          <cell r="B1675">
            <v>39294.678116149997</v>
          </cell>
          <cell r="C1675">
            <v>23.1</v>
          </cell>
          <cell r="D1675">
            <v>39.450000000000003</v>
          </cell>
        </row>
        <row r="1676">
          <cell r="B1676">
            <v>39294.678231929996</v>
          </cell>
          <cell r="C1676">
            <v>23</v>
          </cell>
          <cell r="D1676">
            <v>39.42</v>
          </cell>
        </row>
        <row r="1677">
          <cell r="B1677">
            <v>39294.67834762</v>
          </cell>
          <cell r="C1677">
            <v>23.2</v>
          </cell>
          <cell r="D1677">
            <v>39.39</v>
          </cell>
        </row>
        <row r="1678">
          <cell r="B1678">
            <v>39294.6784634</v>
          </cell>
          <cell r="C1678">
            <v>23.2</v>
          </cell>
          <cell r="D1678">
            <v>39.36</v>
          </cell>
        </row>
        <row r="1679">
          <cell r="B1679">
            <v>39294.678579189997</v>
          </cell>
          <cell r="C1679">
            <v>23.2</v>
          </cell>
          <cell r="D1679">
            <v>39.32</v>
          </cell>
        </row>
        <row r="1680">
          <cell r="B1680">
            <v>39294.678694870003</v>
          </cell>
          <cell r="C1680">
            <v>23.1</v>
          </cell>
          <cell r="D1680">
            <v>39.29</v>
          </cell>
        </row>
        <row r="1681">
          <cell r="B1681">
            <v>39294.67881066</v>
          </cell>
          <cell r="C1681">
            <v>22.9</v>
          </cell>
          <cell r="D1681">
            <v>39.26</v>
          </cell>
        </row>
        <row r="1682">
          <cell r="B1682">
            <v>39294.678926330002</v>
          </cell>
          <cell r="C1682">
            <v>23.3</v>
          </cell>
          <cell r="D1682">
            <v>39.22</v>
          </cell>
        </row>
        <row r="1683">
          <cell r="B1683">
            <v>39294.679042130003</v>
          </cell>
          <cell r="C1683">
            <v>23.5</v>
          </cell>
          <cell r="D1683">
            <v>39.18</v>
          </cell>
        </row>
        <row r="1684">
          <cell r="B1684">
            <v>39294.679157799997</v>
          </cell>
          <cell r="C1684">
            <v>23.3</v>
          </cell>
          <cell r="D1684">
            <v>39.15</v>
          </cell>
        </row>
        <row r="1685">
          <cell r="B1685">
            <v>39294.679273599999</v>
          </cell>
          <cell r="C1685">
            <v>23.4</v>
          </cell>
          <cell r="D1685">
            <v>39.119999999999997</v>
          </cell>
        </row>
        <row r="1686">
          <cell r="B1686">
            <v>39294.679389270001</v>
          </cell>
          <cell r="C1686">
            <v>23.2</v>
          </cell>
          <cell r="D1686">
            <v>39.08</v>
          </cell>
        </row>
        <row r="1687">
          <cell r="B1687">
            <v>39294.679505059998</v>
          </cell>
          <cell r="C1687">
            <v>23.2</v>
          </cell>
          <cell r="D1687">
            <v>39.06</v>
          </cell>
        </row>
        <row r="1688">
          <cell r="B1688">
            <v>39294.679620859999</v>
          </cell>
          <cell r="C1688">
            <v>23.7</v>
          </cell>
          <cell r="D1688">
            <v>39.020000000000003</v>
          </cell>
        </row>
        <row r="1689">
          <cell r="B1689">
            <v>39294.679736530001</v>
          </cell>
          <cell r="C1689">
            <v>23.2</v>
          </cell>
          <cell r="D1689">
            <v>38.99</v>
          </cell>
        </row>
        <row r="1690">
          <cell r="B1690">
            <v>39294.679852330002</v>
          </cell>
          <cell r="C1690">
            <v>23.6</v>
          </cell>
          <cell r="D1690">
            <v>38.950000000000003</v>
          </cell>
        </row>
        <row r="1691">
          <cell r="B1691">
            <v>39294.679967999997</v>
          </cell>
          <cell r="C1691">
            <v>23.3</v>
          </cell>
          <cell r="D1691">
            <v>38.92</v>
          </cell>
        </row>
        <row r="1692">
          <cell r="B1692">
            <v>39294.680083779996</v>
          </cell>
          <cell r="C1692">
            <v>23.4</v>
          </cell>
          <cell r="D1692">
            <v>38.89</v>
          </cell>
        </row>
        <row r="1693">
          <cell r="B1693">
            <v>39294.68019947</v>
          </cell>
          <cell r="C1693">
            <v>23.6</v>
          </cell>
          <cell r="D1693">
            <v>38.86</v>
          </cell>
        </row>
        <row r="1694">
          <cell r="B1694">
            <v>39294.68031525</v>
          </cell>
          <cell r="C1694">
            <v>23</v>
          </cell>
          <cell r="D1694">
            <v>38.83</v>
          </cell>
        </row>
        <row r="1695">
          <cell r="B1695">
            <v>39294.680431039997</v>
          </cell>
          <cell r="C1695">
            <v>23.3</v>
          </cell>
          <cell r="D1695">
            <v>38.79</v>
          </cell>
        </row>
        <row r="1696">
          <cell r="B1696">
            <v>39294.68054696</v>
          </cell>
          <cell r="C1696">
            <v>22.8</v>
          </cell>
          <cell r="D1696">
            <v>38.76</v>
          </cell>
        </row>
        <row r="1697">
          <cell r="B1697">
            <v>39294.68066251</v>
          </cell>
          <cell r="C1697">
            <v>23.2</v>
          </cell>
          <cell r="D1697">
            <v>38.729999999999997</v>
          </cell>
        </row>
        <row r="1698">
          <cell r="B1698">
            <v>39294.680778189999</v>
          </cell>
          <cell r="C1698">
            <v>23.6</v>
          </cell>
          <cell r="D1698">
            <v>38.700000000000003</v>
          </cell>
        </row>
        <row r="1699">
          <cell r="B1699">
            <v>39294.680893980003</v>
          </cell>
          <cell r="C1699">
            <v>23.9</v>
          </cell>
          <cell r="D1699">
            <v>38.659999999999997</v>
          </cell>
        </row>
        <row r="1700">
          <cell r="B1700">
            <v>39294.681009649998</v>
          </cell>
          <cell r="C1700">
            <v>23.3</v>
          </cell>
          <cell r="D1700">
            <v>38.630000000000003</v>
          </cell>
        </row>
        <row r="1701">
          <cell r="B1701">
            <v>39294.681125449999</v>
          </cell>
          <cell r="C1701">
            <v>23.4</v>
          </cell>
          <cell r="D1701">
            <v>38.590000000000003</v>
          </cell>
        </row>
        <row r="1702">
          <cell r="B1702">
            <v>39294.681241120001</v>
          </cell>
          <cell r="C1702">
            <v>22.9</v>
          </cell>
          <cell r="D1702">
            <v>38.549999999999997</v>
          </cell>
        </row>
        <row r="1703">
          <cell r="B1703">
            <v>39294.681356909998</v>
          </cell>
          <cell r="C1703">
            <v>23.2</v>
          </cell>
          <cell r="D1703">
            <v>38.520000000000003</v>
          </cell>
        </row>
        <row r="1704">
          <cell r="B1704">
            <v>39294.681472709999</v>
          </cell>
          <cell r="C1704">
            <v>23.9</v>
          </cell>
          <cell r="D1704">
            <v>38.49</v>
          </cell>
        </row>
        <row r="1705">
          <cell r="B1705">
            <v>39294.681588500003</v>
          </cell>
          <cell r="C1705">
            <v>23.7</v>
          </cell>
          <cell r="D1705">
            <v>38.450000000000003</v>
          </cell>
        </row>
        <row r="1706">
          <cell r="B1706">
            <v>39294.681704180002</v>
          </cell>
          <cell r="C1706">
            <v>23.7</v>
          </cell>
          <cell r="D1706">
            <v>38.42</v>
          </cell>
        </row>
        <row r="1707">
          <cell r="B1707">
            <v>39294.681819849997</v>
          </cell>
          <cell r="C1707">
            <v>23.8</v>
          </cell>
          <cell r="D1707">
            <v>38.380000000000003</v>
          </cell>
        </row>
        <row r="1708">
          <cell r="B1708">
            <v>39294.681935640001</v>
          </cell>
          <cell r="C1708">
            <v>23.6</v>
          </cell>
          <cell r="D1708">
            <v>38.35</v>
          </cell>
        </row>
        <row r="1709">
          <cell r="B1709">
            <v>39294.68205132</v>
          </cell>
          <cell r="C1709">
            <v>23.8</v>
          </cell>
          <cell r="D1709">
            <v>38.32</v>
          </cell>
        </row>
        <row r="1710">
          <cell r="B1710">
            <v>39294.682167109997</v>
          </cell>
          <cell r="C1710">
            <v>23.5</v>
          </cell>
          <cell r="D1710">
            <v>38.29</v>
          </cell>
        </row>
        <row r="1711">
          <cell r="B1711">
            <v>39294.682282779999</v>
          </cell>
          <cell r="C1711">
            <v>23.7</v>
          </cell>
          <cell r="D1711">
            <v>38.25</v>
          </cell>
        </row>
        <row r="1712">
          <cell r="B1712">
            <v>39294.68239858</v>
          </cell>
          <cell r="C1712">
            <v>24.1</v>
          </cell>
          <cell r="D1712">
            <v>38.22</v>
          </cell>
        </row>
        <row r="1713">
          <cell r="B1713">
            <v>39294.68251436</v>
          </cell>
          <cell r="C1713">
            <v>23.8</v>
          </cell>
          <cell r="D1713">
            <v>38.19</v>
          </cell>
        </row>
        <row r="1714">
          <cell r="B1714">
            <v>39294.682630050003</v>
          </cell>
          <cell r="C1714">
            <v>23.7</v>
          </cell>
          <cell r="D1714">
            <v>38.159999999999997</v>
          </cell>
        </row>
        <row r="1715">
          <cell r="B1715">
            <v>39294.682745830003</v>
          </cell>
          <cell r="C1715">
            <v>23.9</v>
          </cell>
          <cell r="D1715">
            <v>38.119999999999997</v>
          </cell>
        </row>
        <row r="1716">
          <cell r="B1716">
            <v>39294.68286162</v>
          </cell>
          <cell r="C1716">
            <v>24.3</v>
          </cell>
          <cell r="D1716">
            <v>38.090000000000003</v>
          </cell>
        </row>
        <row r="1717">
          <cell r="B1717">
            <v>39294.682977299999</v>
          </cell>
          <cell r="C1717">
            <v>23.9</v>
          </cell>
          <cell r="D1717">
            <v>38.06</v>
          </cell>
        </row>
        <row r="1718">
          <cell r="B1718">
            <v>39294.68390317</v>
          </cell>
          <cell r="C1718">
            <v>21.6</v>
          </cell>
          <cell r="D1718">
            <v>37.79</v>
          </cell>
        </row>
        <row r="1719">
          <cell r="B1719">
            <v>39294.684018959997</v>
          </cell>
          <cell r="C1719">
            <v>22.5</v>
          </cell>
          <cell r="D1719">
            <v>37.76</v>
          </cell>
        </row>
        <row r="1720">
          <cell r="B1720">
            <v>39294.684134759998</v>
          </cell>
          <cell r="C1720">
            <v>22.5</v>
          </cell>
          <cell r="D1720">
            <v>37.72</v>
          </cell>
        </row>
        <row r="1721">
          <cell r="B1721">
            <v>39294.684250660001</v>
          </cell>
          <cell r="C1721">
            <v>22.7</v>
          </cell>
          <cell r="D1721">
            <v>37.69</v>
          </cell>
        </row>
        <row r="1722">
          <cell r="B1722">
            <v>39294.684366219997</v>
          </cell>
          <cell r="C1722">
            <v>23.1</v>
          </cell>
          <cell r="D1722">
            <v>37.659999999999997</v>
          </cell>
        </row>
        <row r="1723">
          <cell r="B1723">
            <v>39294.684481900003</v>
          </cell>
          <cell r="C1723">
            <v>23.3</v>
          </cell>
          <cell r="D1723">
            <v>37.619999999999997</v>
          </cell>
        </row>
        <row r="1724">
          <cell r="B1724">
            <v>39294.68459769</v>
          </cell>
          <cell r="C1724">
            <v>24</v>
          </cell>
          <cell r="D1724">
            <v>37.590000000000003</v>
          </cell>
        </row>
        <row r="1725">
          <cell r="B1725">
            <v>39294.684713360002</v>
          </cell>
          <cell r="C1725">
            <v>23.7</v>
          </cell>
          <cell r="D1725">
            <v>37.56</v>
          </cell>
        </row>
        <row r="1726">
          <cell r="B1726">
            <v>39294.684829160004</v>
          </cell>
          <cell r="C1726">
            <v>23.8</v>
          </cell>
          <cell r="D1726">
            <v>37.520000000000003</v>
          </cell>
        </row>
        <row r="1727">
          <cell r="B1727">
            <v>39294.684944829998</v>
          </cell>
          <cell r="C1727">
            <v>24</v>
          </cell>
          <cell r="D1727">
            <v>37.49</v>
          </cell>
        </row>
        <row r="1728">
          <cell r="B1728">
            <v>39294.685060620002</v>
          </cell>
          <cell r="C1728">
            <v>24.2</v>
          </cell>
          <cell r="D1728">
            <v>37.46</v>
          </cell>
        </row>
        <row r="1729">
          <cell r="B1729">
            <v>39294.685176409999</v>
          </cell>
          <cell r="C1729">
            <v>24.2</v>
          </cell>
          <cell r="D1729">
            <v>37.43</v>
          </cell>
        </row>
        <row r="1730">
          <cell r="B1730">
            <v>39294.685292080001</v>
          </cell>
          <cell r="C1730">
            <v>24</v>
          </cell>
          <cell r="D1730">
            <v>37.39</v>
          </cell>
        </row>
        <row r="1731">
          <cell r="B1731">
            <v>39294.685407880002</v>
          </cell>
          <cell r="C1731">
            <v>24.3</v>
          </cell>
          <cell r="D1731">
            <v>37.35</v>
          </cell>
        </row>
        <row r="1732">
          <cell r="B1732">
            <v>39294.685523549997</v>
          </cell>
          <cell r="C1732">
            <v>23.9</v>
          </cell>
          <cell r="D1732">
            <v>37.32</v>
          </cell>
        </row>
        <row r="1733">
          <cell r="B1733">
            <v>39294.685639340001</v>
          </cell>
          <cell r="C1733">
            <v>24</v>
          </cell>
          <cell r="D1733">
            <v>37.28</v>
          </cell>
        </row>
        <row r="1734">
          <cell r="B1734">
            <v>39294.68575502</v>
          </cell>
          <cell r="C1734">
            <v>24.4</v>
          </cell>
          <cell r="D1734">
            <v>37.25</v>
          </cell>
        </row>
        <row r="1735">
          <cell r="B1735">
            <v>39294.685870809997</v>
          </cell>
          <cell r="C1735">
            <v>24.4</v>
          </cell>
          <cell r="D1735">
            <v>37.229999999999997</v>
          </cell>
        </row>
        <row r="1736">
          <cell r="B1736">
            <v>39294.685986490003</v>
          </cell>
          <cell r="C1736">
            <v>24.6</v>
          </cell>
          <cell r="D1736">
            <v>37.18</v>
          </cell>
        </row>
        <row r="1737">
          <cell r="B1737">
            <v>39294.68610228</v>
          </cell>
          <cell r="C1737">
            <v>24.8</v>
          </cell>
          <cell r="D1737">
            <v>37.15</v>
          </cell>
        </row>
        <row r="1738">
          <cell r="B1738">
            <v>39294.686218069997</v>
          </cell>
          <cell r="C1738">
            <v>25.4</v>
          </cell>
          <cell r="D1738">
            <v>37.119999999999997</v>
          </cell>
        </row>
        <row r="1739">
          <cell r="B1739">
            <v>39294.686333750004</v>
          </cell>
          <cell r="C1739">
            <v>24.9</v>
          </cell>
          <cell r="D1739">
            <v>37.090000000000003</v>
          </cell>
        </row>
        <row r="1740">
          <cell r="B1740">
            <v>39294.68644954</v>
          </cell>
          <cell r="C1740">
            <v>25.4</v>
          </cell>
          <cell r="D1740">
            <v>37.06</v>
          </cell>
        </row>
        <row r="1741">
          <cell r="B1741">
            <v>39294.686565219999</v>
          </cell>
          <cell r="C1741">
            <v>25.7</v>
          </cell>
          <cell r="D1741">
            <v>37.03</v>
          </cell>
        </row>
        <row r="1742">
          <cell r="B1742">
            <v>39294.686681009996</v>
          </cell>
          <cell r="C1742">
            <v>25.5</v>
          </cell>
          <cell r="D1742">
            <v>36.99</v>
          </cell>
        </row>
        <row r="1743">
          <cell r="B1743">
            <v>39294.686796679998</v>
          </cell>
          <cell r="C1743">
            <v>26</v>
          </cell>
          <cell r="D1743">
            <v>36.96</v>
          </cell>
        </row>
        <row r="1744">
          <cell r="B1744">
            <v>39294.68691248</v>
          </cell>
          <cell r="C1744">
            <v>26.3</v>
          </cell>
          <cell r="D1744">
            <v>36.93</v>
          </cell>
        </row>
        <row r="1745">
          <cell r="B1745">
            <v>39294.687028259999</v>
          </cell>
          <cell r="C1745">
            <v>26.4</v>
          </cell>
          <cell r="D1745">
            <v>36.9</v>
          </cell>
        </row>
        <row r="1746">
          <cell r="B1746">
            <v>39294.687143939998</v>
          </cell>
          <cell r="C1746">
            <v>26.6</v>
          </cell>
          <cell r="D1746">
            <v>36.86</v>
          </cell>
        </row>
        <row r="1747">
          <cell r="B1747">
            <v>39294.687259730003</v>
          </cell>
          <cell r="C1747">
            <v>26.8</v>
          </cell>
          <cell r="D1747">
            <v>36.83</v>
          </cell>
        </row>
        <row r="1748">
          <cell r="B1748">
            <v>39294.687375410002</v>
          </cell>
          <cell r="C1748">
            <v>26.7</v>
          </cell>
          <cell r="D1748">
            <v>36.79</v>
          </cell>
        </row>
        <row r="1749">
          <cell r="B1749">
            <v>39294.687491199998</v>
          </cell>
          <cell r="C1749">
            <v>26.9</v>
          </cell>
          <cell r="D1749">
            <v>36.76</v>
          </cell>
        </row>
        <row r="1750">
          <cell r="B1750">
            <v>39294.68760687</v>
          </cell>
          <cell r="C1750">
            <v>28</v>
          </cell>
          <cell r="D1750">
            <v>36.729999999999997</v>
          </cell>
        </row>
        <row r="1751">
          <cell r="B1751">
            <v>39294.687722659997</v>
          </cell>
          <cell r="C1751">
            <v>27.7</v>
          </cell>
          <cell r="D1751">
            <v>36.69</v>
          </cell>
        </row>
        <row r="1752">
          <cell r="B1752">
            <v>39294.687838340004</v>
          </cell>
          <cell r="C1752">
            <v>28.5</v>
          </cell>
          <cell r="D1752">
            <v>36.65</v>
          </cell>
        </row>
        <row r="1753">
          <cell r="B1753">
            <v>39294.68795413</v>
          </cell>
          <cell r="C1753">
            <v>28.6</v>
          </cell>
          <cell r="D1753">
            <v>36.619999999999997</v>
          </cell>
        </row>
        <row r="1754">
          <cell r="B1754">
            <v>39294.688070030003</v>
          </cell>
          <cell r="C1754">
            <v>28.5</v>
          </cell>
          <cell r="D1754">
            <v>36.590000000000003</v>
          </cell>
        </row>
        <row r="1755">
          <cell r="B1755">
            <v>39294.688185600004</v>
          </cell>
          <cell r="C1755">
            <v>28.8</v>
          </cell>
          <cell r="D1755">
            <v>36.549999999999997</v>
          </cell>
        </row>
        <row r="1756">
          <cell r="B1756">
            <v>39294.688301499998</v>
          </cell>
          <cell r="C1756">
            <v>29.5</v>
          </cell>
          <cell r="D1756">
            <v>36.520000000000003</v>
          </cell>
        </row>
        <row r="1757">
          <cell r="B1757">
            <v>39294.68841707</v>
          </cell>
          <cell r="C1757">
            <v>29.4</v>
          </cell>
          <cell r="D1757">
            <v>36.49</v>
          </cell>
        </row>
        <row r="1758">
          <cell r="B1758">
            <v>39294.688532859996</v>
          </cell>
          <cell r="C1758">
            <v>30.1</v>
          </cell>
          <cell r="D1758">
            <v>36.46</v>
          </cell>
        </row>
        <row r="1759">
          <cell r="B1759">
            <v>39294.688660129999</v>
          </cell>
          <cell r="C1759">
            <v>30.7</v>
          </cell>
          <cell r="D1759">
            <v>36.42</v>
          </cell>
        </row>
        <row r="1760">
          <cell r="B1760">
            <v>39294.688775909999</v>
          </cell>
          <cell r="C1760">
            <v>30.3</v>
          </cell>
          <cell r="D1760">
            <v>36.39</v>
          </cell>
        </row>
        <row r="1761">
          <cell r="B1761">
            <v>39294.688891600003</v>
          </cell>
          <cell r="C1761">
            <v>30.2</v>
          </cell>
          <cell r="D1761">
            <v>36.36</v>
          </cell>
        </row>
        <row r="1762">
          <cell r="B1762">
            <v>39294.689007380002</v>
          </cell>
          <cell r="C1762">
            <v>30.4</v>
          </cell>
          <cell r="D1762">
            <v>36.32</v>
          </cell>
        </row>
        <row r="1763">
          <cell r="B1763">
            <v>39294.689123169999</v>
          </cell>
          <cell r="C1763">
            <v>30.8</v>
          </cell>
          <cell r="D1763">
            <v>36.28</v>
          </cell>
        </row>
        <row r="1764">
          <cell r="B1764">
            <v>39294.689238849998</v>
          </cell>
          <cell r="C1764">
            <v>31</v>
          </cell>
          <cell r="D1764">
            <v>36.24</v>
          </cell>
        </row>
        <row r="1765">
          <cell r="B1765">
            <v>39294.689355219998</v>
          </cell>
          <cell r="C1765">
            <v>31</v>
          </cell>
          <cell r="D1765">
            <v>36.21</v>
          </cell>
        </row>
        <row r="1766">
          <cell r="B1766">
            <v>39294.689470309997</v>
          </cell>
          <cell r="C1766">
            <v>32.1</v>
          </cell>
          <cell r="D1766">
            <v>36.17</v>
          </cell>
        </row>
        <row r="1767">
          <cell r="B1767">
            <v>39294.689586109998</v>
          </cell>
          <cell r="C1767">
            <v>32.200000000000003</v>
          </cell>
          <cell r="D1767">
            <v>36.15</v>
          </cell>
        </row>
        <row r="1768">
          <cell r="B1768">
            <v>39294.68970178</v>
          </cell>
          <cell r="C1768">
            <v>32.700000000000003</v>
          </cell>
          <cell r="D1768">
            <v>36.119999999999997</v>
          </cell>
        </row>
        <row r="1769">
          <cell r="B1769">
            <v>39294.689817580002</v>
          </cell>
          <cell r="C1769">
            <v>32.799999999999997</v>
          </cell>
          <cell r="D1769">
            <v>36.090000000000003</v>
          </cell>
        </row>
        <row r="1770">
          <cell r="B1770">
            <v>39294.689933250003</v>
          </cell>
          <cell r="C1770">
            <v>33.299999999999997</v>
          </cell>
          <cell r="D1770">
            <v>36.06</v>
          </cell>
        </row>
        <row r="1771">
          <cell r="B1771">
            <v>39294.69004904</v>
          </cell>
          <cell r="C1771">
            <v>33.700000000000003</v>
          </cell>
          <cell r="D1771">
            <v>36.020000000000003</v>
          </cell>
        </row>
        <row r="1772">
          <cell r="B1772">
            <v>39294.690164840002</v>
          </cell>
          <cell r="C1772">
            <v>33.9</v>
          </cell>
          <cell r="D1772">
            <v>35.99</v>
          </cell>
        </row>
        <row r="1773">
          <cell r="B1773">
            <v>39294.690280510004</v>
          </cell>
          <cell r="C1773">
            <v>34.200000000000003</v>
          </cell>
          <cell r="D1773">
            <v>35.96</v>
          </cell>
        </row>
        <row r="1774">
          <cell r="B1774">
            <v>39294.6903963</v>
          </cell>
          <cell r="C1774">
            <v>34.9</v>
          </cell>
          <cell r="D1774">
            <v>35.93</v>
          </cell>
        </row>
        <row r="1775">
          <cell r="B1775">
            <v>39294.690511979999</v>
          </cell>
          <cell r="C1775">
            <v>35.299999999999997</v>
          </cell>
          <cell r="D1775">
            <v>35.9</v>
          </cell>
        </row>
        <row r="1776">
          <cell r="B1776">
            <v>39294.690627770004</v>
          </cell>
          <cell r="C1776">
            <v>35.6</v>
          </cell>
          <cell r="D1776">
            <v>35.86</v>
          </cell>
        </row>
        <row r="1777">
          <cell r="B1777">
            <v>39294.690743450003</v>
          </cell>
          <cell r="C1777">
            <v>36.799999999999997</v>
          </cell>
          <cell r="D1777">
            <v>35.82</v>
          </cell>
        </row>
        <row r="1778">
          <cell r="B1778">
            <v>39294.69085924</v>
          </cell>
          <cell r="C1778">
            <v>36</v>
          </cell>
          <cell r="D1778">
            <v>35.78</v>
          </cell>
        </row>
        <row r="1779">
          <cell r="B1779">
            <v>39294.690975019999</v>
          </cell>
          <cell r="C1779">
            <v>36.4</v>
          </cell>
          <cell r="D1779">
            <v>35.75</v>
          </cell>
        </row>
        <row r="1780">
          <cell r="B1780">
            <v>39294.691090940003</v>
          </cell>
          <cell r="C1780">
            <v>36.4</v>
          </cell>
          <cell r="D1780">
            <v>35.72</v>
          </cell>
        </row>
        <row r="1781">
          <cell r="B1781">
            <v>39294.691206490003</v>
          </cell>
          <cell r="C1781">
            <v>38.4</v>
          </cell>
          <cell r="D1781">
            <v>35.69</v>
          </cell>
        </row>
        <row r="1782">
          <cell r="B1782">
            <v>39294.691322159997</v>
          </cell>
          <cell r="C1782">
            <v>38.4</v>
          </cell>
          <cell r="D1782">
            <v>35.65</v>
          </cell>
        </row>
        <row r="1783">
          <cell r="B1783">
            <v>39294.691437959998</v>
          </cell>
          <cell r="C1783">
            <v>39.1</v>
          </cell>
          <cell r="D1783">
            <v>35.61</v>
          </cell>
        </row>
        <row r="1784">
          <cell r="B1784">
            <v>39294.69155363</v>
          </cell>
          <cell r="C1784">
            <v>39.799999999999997</v>
          </cell>
          <cell r="D1784">
            <v>35.58</v>
          </cell>
        </row>
        <row r="1785">
          <cell r="B1785">
            <v>39294.691669430002</v>
          </cell>
          <cell r="C1785">
            <v>39.4</v>
          </cell>
          <cell r="D1785">
            <v>35.549999999999997</v>
          </cell>
        </row>
        <row r="1786">
          <cell r="B1786">
            <v>39294.691785100003</v>
          </cell>
          <cell r="C1786">
            <v>40.6</v>
          </cell>
          <cell r="D1786">
            <v>35.51</v>
          </cell>
        </row>
        <row r="1787">
          <cell r="B1787">
            <v>39294.69190089</v>
          </cell>
          <cell r="C1787">
            <v>40.700000000000003</v>
          </cell>
          <cell r="D1787">
            <v>35.479999999999997</v>
          </cell>
        </row>
        <row r="1788">
          <cell r="B1788">
            <v>39294.692016690002</v>
          </cell>
          <cell r="C1788">
            <v>40.5</v>
          </cell>
          <cell r="D1788">
            <v>35.450000000000003</v>
          </cell>
        </row>
        <row r="1789">
          <cell r="B1789">
            <v>39294.692132360004</v>
          </cell>
          <cell r="C1789">
            <v>41.3</v>
          </cell>
          <cell r="D1789">
            <v>35.409999999999997</v>
          </cell>
        </row>
        <row r="1790">
          <cell r="B1790">
            <v>39294.692248159998</v>
          </cell>
          <cell r="C1790">
            <v>41.5</v>
          </cell>
          <cell r="D1790">
            <v>35.380000000000003</v>
          </cell>
        </row>
        <row r="1791">
          <cell r="B1791">
            <v>39294.69236383</v>
          </cell>
          <cell r="C1791">
            <v>42.4</v>
          </cell>
          <cell r="D1791">
            <v>35.35</v>
          </cell>
        </row>
        <row r="1792">
          <cell r="B1792">
            <v>39294.692479619996</v>
          </cell>
          <cell r="C1792">
            <v>42.8</v>
          </cell>
          <cell r="D1792">
            <v>35.32</v>
          </cell>
        </row>
        <row r="1793">
          <cell r="B1793">
            <v>39294.692595300003</v>
          </cell>
          <cell r="C1793">
            <v>43.6</v>
          </cell>
          <cell r="D1793">
            <v>35.29</v>
          </cell>
        </row>
        <row r="1794">
          <cell r="B1794">
            <v>39294.69271109</v>
          </cell>
          <cell r="C1794">
            <v>44.3</v>
          </cell>
          <cell r="D1794">
            <v>35.25</v>
          </cell>
        </row>
        <row r="1795">
          <cell r="B1795">
            <v>39294.692826760001</v>
          </cell>
          <cell r="C1795">
            <v>44.3</v>
          </cell>
          <cell r="D1795">
            <v>35.22</v>
          </cell>
        </row>
        <row r="1796">
          <cell r="B1796">
            <v>39294.692942670001</v>
          </cell>
          <cell r="C1796">
            <v>45.1</v>
          </cell>
          <cell r="D1796">
            <v>35.19</v>
          </cell>
        </row>
        <row r="1797">
          <cell r="B1797">
            <v>39294.693058340003</v>
          </cell>
          <cell r="C1797">
            <v>45.5</v>
          </cell>
          <cell r="D1797">
            <v>35.15</v>
          </cell>
        </row>
        <row r="1798">
          <cell r="B1798">
            <v>39294.693174029999</v>
          </cell>
          <cell r="C1798">
            <v>46.4</v>
          </cell>
          <cell r="D1798">
            <v>35.119999999999997</v>
          </cell>
        </row>
        <row r="1799">
          <cell r="B1799">
            <v>39294.693289809999</v>
          </cell>
          <cell r="C1799">
            <v>46.5</v>
          </cell>
          <cell r="D1799">
            <v>35.08</v>
          </cell>
        </row>
        <row r="1800">
          <cell r="B1800">
            <v>39294.693405489998</v>
          </cell>
          <cell r="C1800">
            <v>46.8</v>
          </cell>
          <cell r="D1800">
            <v>35.049999999999997</v>
          </cell>
        </row>
        <row r="1801">
          <cell r="B1801">
            <v>39294.693521280002</v>
          </cell>
          <cell r="C1801">
            <v>48.3</v>
          </cell>
          <cell r="D1801">
            <v>35.01</v>
          </cell>
        </row>
        <row r="1802">
          <cell r="B1802">
            <v>39294.693636960001</v>
          </cell>
          <cell r="C1802">
            <v>49.3</v>
          </cell>
          <cell r="D1802">
            <v>34.979999999999997</v>
          </cell>
        </row>
        <row r="1803">
          <cell r="B1803">
            <v>39294.69375274</v>
          </cell>
          <cell r="C1803">
            <v>50.2</v>
          </cell>
          <cell r="D1803">
            <v>34.950000000000003</v>
          </cell>
        </row>
        <row r="1804">
          <cell r="B1804">
            <v>39294.693868540002</v>
          </cell>
          <cell r="C1804">
            <v>49.9</v>
          </cell>
          <cell r="D1804">
            <v>34.92</v>
          </cell>
        </row>
        <row r="1805">
          <cell r="B1805">
            <v>39294.693984329999</v>
          </cell>
          <cell r="C1805">
            <v>50.6</v>
          </cell>
          <cell r="D1805">
            <v>34.89</v>
          </cell>
        </row>
        <row r="1806">
          <cell r="B1806">
            <v>39294.694100009998</v>
          </cell>
          <cell r="C1806">
            <v>52</v>
          </cell>
          <cell r="D1806">
            <v>34.86</v>
          </cell>
        </row>
        <row r="1807">
          <cell r="B1807">
            <v>39294.69421568</v>
          </cell>
          <cell r="C1807">
            <v>51.8</v>
          </cell>
          <cell r="D1807">
            <v>34.82</v>
          </cell>
        </row>
        <row r="1808">
          <cell r="B1808">
            <v>39294.694331589999</v>
          </cell>
          <cell r="C1808">
            <v>52.5</v>
          </cell>
          <cell r="D1808">
            <v>34.79</v>
          </cell>
        </row>
        <row r="1809">
          <cell r="B1809">
            <v>39294.694447269998</v>
          </cell>
          <cell r="C1809">
            <v>53.2</v>
          </cell>
          <cell r="D1809">
            <v>34.76</v>
          </cell>
        </row>
        <row r="1810">
          <cell r="B1810">
            <v>39294.69456294</v>
          </cell>
          <cell r="C1810">
            <v>53.6</v>
          </cell>
          <cell r="D1810">
            <v>34.71</v>
          </cell>
        </row>
        <row r="1811">
          <cell r="B1811">
            <v>39294.694678740001</v>
          </cell>
          <cell r="C1811">
            <v>54.5</v>
          </cell>
          <cell r="D1811">
            <v>34.68</v>
          </cell>
        </row>
        <row r="1812">
          <cell r="B1812">
            <v>39294.694794410003</v>
          </cell>
          <cell r="C1812">
            <v>55.3</v>
          </cell>
          <cell r="D1812">
            <v>34.65</v>
          </cell>
        </row>
        <row r="1813">
          <cell r="B1813">
            <v>39294.6949102</v>
          </cell>
          <cell r="C1813">
            <v>55.3</v>
          </cell>
          <cell r="D1813">
            <v>34.61</v>
          </cell>
        </row>
        <row r="1814">
          <cell r="B1814">
            <v>39294.695025879999</v>
          </cell>
          <cell r="C1814">
            <v>56.1</v>
          </cell>
          <cell r="D1814">
            <v>34.58</v>
          </cell>
        </row>
        <row r="1815">
          <cell r="B1815">
            <v>39294.695141670003</v>
          </cell>
          <cell r="C1815">
            <v>57.1</v>
          </cell>
          <cell r="D1815">
            <v>34.54</v>
          </cell>
        </row>
        <row r="1816">
          <cell r="B1816">
            <v>39294.695257339998</v>
          </cell>
          <cell r="C1816">
            <v>58</v>
          </cell>
          <cell r="D1816">
            <v>34.520000000000003</v>
          </cell>
        </row>
        <row r="1817">
          <cell r="B1817">
            <v>39294.695373139999</v>
          </cell>
          <cell r="C1817">
            <v>58.7</v>
          </cell>
          <cell r="D1817">
            <v>34.479999999999997</v>
          </cell>
        </row>
        <row r="1818">
          <cell r="B1818">
            <v>39294.695488810001</v>
          </cell>
          <cell r="C1818">
            <v>59.4</v>
          </cell>
          <cell r="D1818">
            <v>34.450000000000003</v>
          </cell>
        </row>
        <row r="1819">
          <cell r="B1819">
            <v>39294.695604610002</v>
          </cell>
          <cell r="C1819">
            <v>60.2</v>
          </cell>
          <cell r="D1819">
            <v>34.42</v>
          </cell>
        </row>
        <row r="1820">
          <cell r="B1820">
            <v>39294.695720390002</v>
          </cell>
          <cell r="C1820">
            <v>60.4</v>
          </cell>
          <cell r="D1820">
            <v>34.39</v>
          </cell>
        </row>
        <row r="1821">
          <cell r="B1821">
            <v>39294.695836059997</v>
          </cell>
          <cell r="C1821">
            <v>61.3</v>
          </cell>
          <cell r="D1821">
            <v>34.36</v>
          </cell>
        </row>
        <row r="1822">
          <cell r="B1822">
            <v>39294.695951859998</v>
          </cell>
          <cell r="C1822">
            <v>62.5</v>
          </cell>
          <cell r="D1822">
            <v>34.33</v>
          </cell>
        </row>
        <row r="1823">
          <cell r="B1823">
            <v>39294.69606753</v>
          </cell>
          <cell r="C1823">
            <v>62.4</v>
          </cell>
          <cell r="D1823">
            <v>34.29</v>
          </cell>
        </row>
        <row r="1824">
          <cell r="B1824">
            <v>39294.696183319997</v>
          </cell>
          <cell r="C1824">
            <v>63.6</v>
          </cell>
          <cell r="D1824">
            <v>34.26</v>
          </cell>
        </row>
        <row r="1825">
          <cell r="B1825">
            <v>39294.696299000003</v>
          </cell>
          <cell r="C1825">
            <v>63.7</v>
          </cell>
          <cell r="D1825">
            <v>34.22</v>
          </cell>
        </row>
        <row r="1826">
          <cell r="B1826">
            <v>39294.69641479</v>
          </cell>
          <cell r="C1826">
            <v>65</v>
          </cell>
          <cell r="D1826">
            <v>34.19</v>
          </cell>
        </row>
        <row r="1827">
          <cell r="B1827">
            <v>39294.696530590001</v>
          </cell>
          <cell r="C1827">
            <v>65.7</v>
          </cell>
          <cell r="D1827">
            <v>34.15</v>
          </cell>
        </row>
        <row r="1828">
          <cell r="B1828">
            <v>39294.696646260003</v>
          </cell>
          <cell r="C1828">
            <v>66.3</v>
          </cell>
          <cell r="D1828">
            <v>34.119999999999997</v>
          </cell>
        </row>
        <row r="1829">
          <cell r="B1829">
            <v>39294.69676205</v>
          </cell>
          <cell r="C1829">
            <v>66.900000000000006</v>
          </cell>
          <cell r="D1829">
            <v>34.08</v>
          </cell>
        </row>
        <row r="1830">
          <cell r="B1830">
            <v>39294.696877729999</v>
          </cell>
          <cell r="C1830">
            <v>67.7</v>
          </cell>
          <cell r="D1830">
            <v>34.049999999999997</v>
          </cell>
        </row>
        <row r="1831">
          <cell r="B1831">
            <v>39294.696993520003</v>
          </cell>
          <cell r="C1831">
            <v>69</v>
          </cell>
          <cell r="D1831">
            <v>34.020000000000003</v>
          </cell>
        </row>
        <row r="1832">
          <cell r="B1832">
            <v>39294.697109189998</v>
          </cell>
          <cell r="C1832">
            <v>69.8</v>
          </cell>
          <cell r="D1832">
            <v>33.979999999999997</v>
          </cell>
        </row>
        <row r="1833">
          <cell r="B1833">
            <v>39294.697224989999</v>
          </cell>
          <cell r="C1833">
            <v>70.5</v>
          </cell>
          <cell r="D1833">
            <v>33.950000000000003</v>
          </cell>
        </row>
        <row r="1834">
          <cell r="B1834">
            <v>39294.697340660001</v>
          </cell>
          <cell r="C1834">
            <v>70.7</v>
          </cell>
          <cell r="D1834">
            <v>33.92</v>
          </cell>
        </row>
        <row r="1835">
          <cell r="B1835">
            <v>39294.697456460002</v>
          </cell>
          <cell r="C1835">
            <v>70.3</v>
          </cell>
          <cell r="D1835">
            <v>33.89</v>
          </cell>
        </row>
        <row r="1836">
          <cell r="B1836">
            <v>39294.697572249999</v>
          </cell>
          <cell r="C1836">
            <v>71.8</v>
          </cell>
          <cell r="D1836">
            <v>33.86</v>
          </cell>
        </row>
        <row r="1837">
          <cell r="B1837">
            <v>39294.697687920001</v>
          </cell>
          <cell r="C1837">
            <v>71.900000000000006</v>
          </cell>
          <cell r="D1837">
            <v>33.82</v>
          </cell>
        </row>
        <row r="1838">
          <cell r="B1838">
            <v>39294.697803720002</v>
          </cell>
          <cell r="C1838">
            <v>72.3</v>
          </cell>
          <cell r="D1838">
            <v>33.79</v>
          </cell>
        </row>
        <row r="1839">
          <cell r="B1839">
            <v>39294.697919389997</v>
          </cell>
          <cell r="C1839">
            <v>73.599999999999994</v>
          </cell>
          <cell r="D1839">
            <v>33.75</v>
          </cell>
        </row>
        <row r="1840">
          <cell r="B1840">
            <v>39294.698035169997</v>
          </cell>
          <cell r="C1840">
            <v>73.900000000000006</v>
          </cell>
          <cell r="D1840">
            <v>33.72</v>
          </cell>
        </row>
        <row r="1841">
          <cell r="B1841">
            <v>39294.69815086</v>
          </cell>
          <cell r="C1841">
            <v>74.3</v>
          </cell>
          <cell r="D1841">
            <v>33.68</v>
          </cell>
        </row>
        <row r="1842">
          <cell r="B1842">
            <v>39294.69826664</v>
          </cell>
          <cell r="C1842">
            <v>75.3</v>
          </cell>
          <cell r="D1842">
            <v>33.65</v>
          </cell>
        </row>
        <row r="1843">
          <cell r="B1843">
            <v>39294.698382330003</v>
          </cell>
          <cell r="C1843">
            <v>75.8</v>
          </cell>
          <cell r="D1843">
            <v>33.619999999999997</v>
          </cell>
        </row>
        <row r="1844">
          <cell r="B1844">
            <v>39294.698498110003</v>
          </cell>
          <cell r="C1844">
            <v>76.8</v>
          </cell>
          <cell r="D1844">
            <v>33.58</v>
          </cell>
        </row>
        <row r="1845">
          <cell r="B1845">
            <v>39294.6986139</v>
          </cell>
          <cell r="C1845">
            <v>77.400000000000006</v>
          </cell>
          <cell r="D1845">
            <v>33.56</v>
          </cell>
        </row>
        <row r="1846">
          <cell r="B1846">
            <v>39294.698729579999</v>
          </cell>
          <cell r="C1846">
            <v>78.599999999999994</v>
          </cell>
          <cell r="D1846">
            <v>33.520000000000003</v>
          </cell>
        </row>
        <row r="1847">
          <cell r="B1847">
            <v>39294.698845370003</v>
          </cell>
          <cell r="C1847">
            <v>79.2</v>
          </cell>
          <cell r="D1847">
            <v>33.479999999999997</v>
          </cell>
        </row>
        <row r="1848">
          <cell r="B1848">
            <v>39294.698961050002</v>
          </cell>
          <cell r="C1848">
            <v>79.7</v>
          </cell>
          <cell r="D1848">
            <v>33.450000000000003</v>
          </cell>
        </row>
        <row r="1849">
          <cell r="B1849">
            <v>39294.699076839999</v>
          </cell>
          <cell r="C1849">
            <v>80.5</v>
          </cell>
          <cell r="D1849">
            <v>33.42</v>
          </cell>
        </row>
        <row r="1850">
          <cell r="B1850">
            <v>39294.699192630003</v>
          </cell>
          <cell r="C1850">
            <v>81.400000000000006</v>
          </cell>
          <cell r="D1850">
            <v>33.39</v>
          </cell>
        </row>
        <row r="1851">
          <cell r="B1851">
            <v>39294.699308310002</v>
          </cell>
          <cell r="C1851">
            <v>81.900000000000006</v>
          </cell>
          <cell r="D1851">
            <v>33.36</v>
          </cell>
        </row>
        <row r="1852">
          <cell r="B1852">
            <v>39294.699424099999</v>
          </cell>
          <cell r="C1852">
            <v>82.8</v>
          </cell>
          <cell r="D1852">
            <v>33.32</v>
          </cell>
        </row>
        <row r="1853">
          <cell r="B1853">
            <v>39294.699539770001</v>
          </cell>
          <cell r="C1853">
            <v>83.6</v>
          </cell>
          <cell r="D1853">
            <v>33.28</v>
          </cell>
        </row>
        <row r="1854">
          <cell r="B1854">
            <v>39294.699655570003</v>
          </cell>
          <cell r="C1854">
            <v>83.8</v>
          </cell>
          <cell r="D1854">
            <v>33.26</v>
          </cell>
        </row>
        <row r="1855">
          <cell r="B1855">
            <v>39294.699771239997</v>
          </cell>
          <cell r="C1855">
            <v>84.6</v>
          </cell>
          <cell r="D1855">
            <v>33.22</v>
          </cell>
        </row>
        <row r="1856">
          <cell r="B1856">
            <v>39294.699887039998</v>
          </cell>
          <cell r="C1856">
            <v>85.1</v>
          </cell>
          <cell r="D1856">
            <v>33.19</v>
          </cell>
        </row>
        <row r="1857">
          <cell r="B1857">
            <v>39294.70000271</v>
          </cell>
          <cell r="C1857">
            <v>86.2</v>
          </cell>
          <cell r="D1857">
            <v>33.159999999999997</v>
          </cell>
        </row>
        <row r="1858">
          <cell r="B1858">
            <v>39294.700118499997</v>
          </cell>
          <cell r="C1858">
            <v>86.5</v>
          </cell>
          <cell r="D1858">
            <v>33.119999999999997</v>
          </cell>
        </row>
        <row r="1859">
          <cell r="B1859">
            <v>39294.700234290001</v>
          </cell>
          <cell r="C1859">
            <v>88.1</v>
          </cell>
          <cell r="D1859">
            <v>33.090000000000003</v>
          </cell>
        </row>
        <row r="1860">
          <cell r="B1860">
            <v>39294.70034997</v>
          </cell>
          <cell r="C1860">
            <v>88.4</v>
          </cell>
          <cell r="D1860">
            <v>33.06</v>
          </cell>
        </row>
        <row r="1861">
          <cell r="B1861">
            <v>39294.70046575</v>
          </cell>
          <cell r="C1861">
            <v>89.1</v>
          </cell>
          <cell r="D1861">
            <v>33.020000000000003</v>
          </cell>
        </row>
        <row r="1862">
          <cell r="B1862">
            <v>39294.700581440004</v>
          </cell>
          <cell r="C1862">
            <v>88.9</v>
          </cell>
          <cell r="D1862">
            <v>32.979999999999997</v>
          </cell>
        </row>
        <row r="1863">
          <cell r="B1863">
            <v>39294.700697220003</v>
          </cell>
          <cell r="C1863">
            <v>89.4</v>
          </cell>
          <cell r="D1863">
            <v>32.950000000000003</v>
          </cell>
        </row>
        <row r="1864">
          <cell r="B1864">
            <v>39294.70081291</v>
          </cell>
          <cell r="C1864">
            <v>90.2</v>
          </cell>
          <cell r="D1864">
            <v>32.909999999999997</v>
          </cell>
        </row>
        <row r="1865">
          <cell r="B1865">
            <v>39294.700928689999</v>
          </cell>
          <cell r="C1865">
            <v>91</v>
          </cell>
          <cell r="D1865">
            <v>32.89</v>
          </cell>
        </row>
        <row r="1866">
          <cell r="B1866">
            <v>39294.701044360001</v>
          </cell>
          <cell r="C1866">
            <v>90.7</v>
          </cell>
          <cell r="D1866">
            <v>32.85</v>
          </cell>
        </row>
        <row r="1867">
          <cell r="B1867">
            <v>39294.701160279998</v>
          </cell>
          <cell r="C1867">
            <v>91.1</v>
          </cell>
          <cell r="D1867">
            <v>32.82</v>
          </cell>
        </row>
        <row r="1868">
          <cell r="B1868">
            <v>39294.701275949999</v>
          </cell>
          <cell r="C1868">
            <v>92.5</v>
          </cell>
          <cell r="D1868">
            <v>32.78</v>
          </cell>
        </row>
        <row r="1869">
          <cell r="B1869">
            <v>39294.701391620001</v>
          </cell>
          <cell r="C1869">
            <v>92.6</v>
          </cell>
          <cell r="D1869">
            <v>32.75</v>
          </cell>
        </row>
        <row r="1870">
          <cell r="B1870">
            <v>39294.701507420003</v>
          </cell>
          <cell r="C1870">
            <v>93.5</v>
          </cell>
          <cell r="D1870">
            <v>32.72</v>
          </cell>
        </row>
        <row r="1871">
          <cell r="B1871">
            <v>39294.701623089997</v>
          </cell>
          <cell r="C1871">
            <v>94</v>
          </cell>
          <cell r="D1871">
            <v>32.69</v>
          </cell>
        </row>
        <row r="1872">
          <cell r="B1872">
            <v>39294.701738889999</v>
          </cell>
          <cell r="C1872">
            <v>94.7</v>
          </cell>
          <cell r="D1872">
            <v>32.659999999999997</v>
          </cell>
        </row>
        <row r="1873">
          <cell r="B1873">
            <v>39294.70185456</v>
          </cell>
          <cell r="C1873">
            <v>95.7</v>
          </cell>
          <cell r="D1873">
            <v>32.619999999999997</v>
          </cell>
        </row>
        <row r="1874">
          <cell r="B1874">
            <v>39294.701970349997</v>
          </cell>
          <cell r="C1874">
            <v>96.3</v>
          </cell>
          <cell r="D1874">
            <v>32.58</v>
          </cell>
        </row>
        <row r="1875">
          <cell r="B1875">
            <v>39294.702086030004</v>
          </cell>
          <cell r="C1875">
            <v>96.6</v>
          </cell>
          <cell r="D1875">
            <v>32.549999999999997</v>
          </cell>
        </row>
        <row r="1876">
          <cell r="B1876">
            <v>39294.70220182</v>
          </cell>
          <cell r="C1876">
            <v>97.3</v>
          </cell>
          <cell r="D1876">
            <v>32.520000000000003</v>
          </cell>
        </row>
        <row r="1877">
          <cell r="B1877">
            <v>39294.702317620002</v>
          </cell>
          <cell r="C1877">
            <v>97.7</v>
          </cell>
          <cell r="D1877">
            <v>32.49</v>
          </cell>
        </row>
        <row r="1878">
          <cell r="B1878">
            <v>39294.702433289996</v>
          </cell>
          <cell r="C1878">
            <v>98.3</v>
          </cell>
          <cell r="D1878">
            <v>32.46</v>
          </cell>
        </row>
        <row r="1879">
          <cell r="B1879">
            <v>39294.702549070003</v>
          </cell>
          <cell r="C1879">
            <v>98.8</v>
          </cell>
          <cell r="D1879">
            <v>32.43</v>
          </cell>
        </row>
        <row r="1880">
          <cell r="B1880">
            <v>39294.702664869998</v>
          </cell>
          <cell r="C1880">
            <v>99.4</v>
          </cell>
          <cell r="D1880">
            <v>32.39</v>
          </cell>
        </row>
        <row r="1881">
          <cell r="B1881">
            <v>39294.702780539999</v>
          </cell>
          <cell r="C1881">
            <v>100</v>
          </cell>
          <cell r="D1881">
            <v>32.36</v>
          </cell>
        </row>
        <row r="1882">
          <cell r="B1882">
            <v>39294.702896330004</v>
          </cell>
          <cell r="C1882">
            <v>100</v>
          </cell>
          <cell r="D1882">
            <v>32.32</v>
          </cell>
        </row>
        <row r="1883">
          <cell r="B1883">
            <v>39294.703012010003</v>
          </cell>
          <cell r="C1883">
            <v>99.9</v>
          </cell>
          <cell r="D1883">
            <v>32.29</v>
          </cell>
        </row>
        <row r="1884">
          <cell r="B1884">
            <v>39294.703127799999</v>
          </cell>
          <cell r="C1884">
            <v>100.9</v>
          </cell>
          <cell r="D1884">
            <v>32.25</v>
          </cell>
        </row>
        <row r="1885">
          <cell r="B1885">
            <v>39294.703243479998</v>
          </cell>
          <cell r="C1885">
            <v>102</v>
          </cell>
          <cell r="D1885">
            <v>32.22</v>
          </cell>
        </row>
        <row r="1886">
          <cell r="B1886">
            <v>39294.703359270003</v>
          </cell>
          <cell r="C1886">
            <v>102.6</v>
          </cell>
          <cell r="D1886">
            <v>32.18</v>
          </cell>
        </row>
        <row r="1887">
          <cell r="B1887">
            <v>39294.703474939997</v>
          </cell>
          <cell r="C1887">
            <v>102.4</v>
          </cell>
          <cell r="D1887">
            <v>32.15</v>
          </cell>
        </row>
        <row r="1888">
          <cell r="B1888">
            <v>39294.703590739999</v>
          </cell>
          <cell r="C1888">
            <v>103.2</v>
          </cell>
          <cell r="D1888">
            <v>32.11</v>
          </cell>
        </row>
        <row r="1889">
          <cell r="B1889">
            <v>39294.70370641</v>
          </cell>
          <cell r="C1889">
            <v>103.5</v>
          </cell>
          <cell r="D1889">
            <v>32.08</v>
          </cell>
        </row>
        <row r="1890">
          <cell r="B1890">
            <v>39294.703822199997</v>
          </cell>
          <cell r="C1890">
            <v>104.4</v>
          </cell>
          <cell r="D1890">
            <v>32.049999999999997</v>
          </cell>
        </row>
        <row r="1891">
          <cell r="B1891">
            <v>39294.703937879996</v>
          </cell>
          <cell r="C1891">
            <v>105.9</v>
          </cell>
          <cell r="D1891">
            <v>32.020000000000003</v>
          </cell>
        </row>
        <row r="1892">
          <cell r="B1892">
            <v>39294.704053670001</v>
          </cell>
          <cell r="C1892">
            <v>106.2</v>
          </cell>
          <cell r="D1892">
            <v>31.99</v>
          </cell>
        </row>
        <row r="1893">
          <cell r="B1893">
            <v>39294.704169470002</v>
          </cell>
          <cell r="C1893">
            <v>105.8</v>
          </cell>
          <cell r="D1893">
            <v>31.95</v>
          </cell>
        </row>
        <row r="1894">
          <cell r="B1894">
            <v>39294.704285139997</v>
          </cell>
          <cell r="C1894">
            <v>107.2</v>
          </cell>
          <cell r="D1894">
            <v>31.91</v>
          </cell>
        </row>
        <row r="1895">
          <cell r="B1895">
            <v>39294.704400930001</v>
          </cell>
          <cell r="C1895">
            <v>108.1</v>
          </cell>
          <cell r="D1895">
            <v>31.88</v>
          </cell>
        </row>
        <row r="1896">
          <cell r="B1896">
            <v>39294.70451661</v>
          </cell>
          <cell r="C1896">
            <v>109</v>
          </cell>
          <cell r="D1896">
            <v>31.85</v>
          </cell>
        </row>
        <row r="1897">
          <cell r="B1897">
            <v>39294.704632399997</v>
          </cell>
          <cell r="C1897">
            <v>109</v>
          </cell>
          <cell r="D1897">
            <v>31.83</v>
          </cell>
        </row>
        <row r="1898">
          <cell r="B1898">
            <v>39294.704748069998</v>
          </cell>
          <cell r="C1898">
            <v>109.2</v>
          </cell>
          <cell r="D1898">
            <v>31.78</v>
          </cell>
        </row>
        <row r="1899">
          <cell r="B1899">
            <v>39294.70486387</v>
          </cell>
          <cell r="C1899">
            <v>109.4</v>
          </cell>
          <cell r="D1899">
            <v>31.76</v>
          </cell>
        </row>
        <row r="1900">
          <cell r="B1900">
            <v>39294.70497965</v>
          </cell>
          <cell r="C1900">
            <v>110</v>
          </cell>
          <cell r="D1900">
            <v>31.73</v>
          </cell>
        </row>
        <row r="1901">
          <cell r="B1901">
            <v>39294.705095340003</v>
          </cell>
          <cell r="C1901">
            <v>110.1</v>
          </cell>
          <cell r="D1901">
            <v>31.7</v>
          </cell>
        </row>
        <row r="1902">
          <cell r="B1902">
            <v>39294.705211120003</v>
          </cell>
          <cell r="C1902">
            <v>111.2</v>
          </cell>
          <cell r="D1902">
            <v>31.66</v>
          </cell>
        </row>
        <row r="1903">
          <cell r="B1903">
            <v>39294.705326789997</v>
          </cell>
          <cell r="C1903">
            <v>111.5</v>
          </cell>
          <cell r="D1903">
            <v>31.63</v>
          </cell>
        </row>
        <row r="1904">
          <cell r="B1904">
            <v>39294.705442589999</v>
          </cell>
          <cell r="C1904">
            <v>111.3</v>
          </cell>
          <cell r="D1904">
            <v>31.59</v>
          </cell>
        </row>
        <row r="1905">
          <cell r="B1905">
            <v>39294.705558260001</v>
          </cell>
          <cell r="C1905">
            <v>111.1</v>
          </cell>
          <cell r="D1905">
            <v>31.56</v>
          </cell>
        </row>
        <row r="1906">
          <cell r="B1906">
            <v>39294.705674060002</v>
          </cell>
          <cell r="C1906">
            <v>111.7</v>
          </cell>
          <cell r="D1906">
            <v>31.52</v>
          </cell>
        </row>
        <row r="1907">
          <cell r="B1907">
            <v>39294.705789729996</v>
          </cell>
          <cell r="C1907">
            <v>112.6</v>
          </cell>
          <cell r="D1907">
            <v>31.49</v>
          </cell>
        </row>
        <row r="1908">
          <cell r="B1908">
            <v>39294.705905520001</v>
          </cell>
          <cell r="C1908">
            <v>113.1</v>
          </cell>
          <cell r="D1908">
            <v>31.46</v>
          </cell>
        </row>
        <row r="1909">
          <cell r="B1909">
            <v>39294.706021320002</v>
          </cell>
          <cell r="C1909">
            <v>114.2</v>
          </cell>
          <cell r="D1909">
            <v>31.42</v>
          </cell>
        </row>
        <row r="1910">
          <cell r="B1910">
            <v>39294.706137219997</v>
          </cell>
          <cell r="C1910">
            <v>114.5</v>
          </cell>
          <cell r="D1910">
            <v>31.38</v>
          </cell>
        </row>
        <row r="1911">
          <cell r="B1911">
            <v>39294.706252780001</v>
          </cell>
          <cell r="C1911">
            <v>115.1</v>
          </cell>
          <cell r="D1911">
            <v>31.36</v>
          </cell>
        </row>
        <row r="1912">
          <cell r="B1912">
            <v>39294.70636846</v>
          </cell>
          <cell r="C1912">
            <v>115.6</v>
          </cell>
          <cell r="D1912">
            <v>31.32</v>
          </cell>
        </row>
        <row r="1913">
          <cell r="B1913">
            <v>39294.706484249997</v>
          </cell>
          <cell r="C1913">
            <v>116.3</v>
          </cell>
          <cell r="D1913">
            <v>31.28</v>
          </cell>
        </row>
        <row r="1914">
          <cell r="B1914">
            <v>39294.706599930003</v>
          </cell>
          <cell r="C1914">
            <v>116.6</v>
          </cell>
          <cell r="D1914">
            <v>31.25</v>
          </cell>
        </row>
        <row r="1915">
          <cell r="B1915">
            <v>39294.70671572</v>
          </cell>
          <cell r="C1915">
            <v>116.2</v>
          </cell>
          <cell r="D1915">
            <v>31.21</v>
          </cell>
        </row>
        <row r="1916">
          <cell r="B1916">
            <v>39294.7068315</v>
          </cell>
          <cell r="C1916">
            <v>117.6</v>
          </cell>
          <cell r="D1916">
            <v>31.18</v>
          </cell>
        </row>
        <row r="1917">
          <cell r="B1917">
            <v>39294.706947190003</v>
          </cell>
          <cell r="C1917">
            <v>118</v>
          </cell>
          <cell r="D1917">
            <v>31.15</v>
          </cell>
        </row>
        <row r="1918">
          <cell r="B1918">
            <v>39294.707062970003</v>
          </cell>
          <cell r="C1918">
            <v>117.3</v>
          </cell>
          <cell r="D1918">
            <v>31.13</v>
          </cell>
        </row>
        <row r="1919">
          <cell r="B1919">
            <v>39294.707178650002</v>
          </cell>
          <cell r="C1919">
            <v>118.4</v>
          </cell>
          <cell r="D1919">
            <v>31.1</v>
          </cell>
        </row>
        <row r="1920">
          <cell r="B1920">
            <v>39294.707294439999</v>
          </cell>
          <cell r="C1920">
            <v>120.2</v>
          </cell>
          <cell r="D1920">
            <v>31.05</v>
          </cell>
        </row>
        <row r="1921">
          <cell r="B1921">
            <v>39294.707410119998</v>
          </cell>
          <cell r="C1921">
            <v>120.9</v>
          </cell>
          <cell r="D1921">
            <v>31.02</v>
          </cell>
        </row>
        <row r="1922">
          <cell r="B1922">
            <v>39294.707525910002</v>
          </cell>
          <cell r="C1922">
            <v>121.1</v>
          </cell>
          <cell r="D1922">
            <v>30.99</v>
          </cell>
        </row>
        <row r="1923">
          <cell r="B1923">
            <v>39294.707641590001</v>
          </cell>
          <cell r="C1923">
            <v>121.2</v>
          </cell>
          <cell r="D1923">
            <v>30.95</v>
          </cell>
        </row>
        <row r="1924">
          <cell r="B1924">
            <v>39294.707757370001</v>
          </cell>
          <cell r="C1924">
            <v>121.2</v>
          </cell>
          <cell r="D1924">
            <v>30.92</v>
          </cell>
        </row>
        <row r="1925">
          <cell r="B1925">
            <v>39294.707873170002</v>
          </cell>
          <cell r="C1925">
            <v>122.8</v>
          </cell>
          <cell r="D1925">
            <v>30.87</v>
          </cell>
        </row>
        <row r="1926">
          <cell r="B1926">
            <v>39294.707988839997</v>
          </cell>
          <cell r="C1926">
            <v>124.1</v>
          </cell>
          <cell r="D1926">
            <v>30.88</v>
          </cell>
        </row>
        <row r="1927">
          <cell r="B1927">
            <v>39294.708104630001</v>
          </cell>
          <cell r="C1927">
            <v>124.3</v>
          </cell>
          <cell r="D1927">
            <v>31.36</v>
          </cell>
        </row>
        <row r="1928">
          <cell r="B1928">
            <v>39294.70822031</v>
          </cell>
          <cell r="C1928">
            <v>126</v>
          </cell>
          <cell r="D1928">
            <v>31.92</v>
          </cell>
        </row>
        <row r="1929">
          <cell r="B1929">
            <v>39294.708336099997</v>
          </cell>
          <cell r="C1929">
            <v>125.3</v>
          </cell>
          <cell r="D1929">
            <v>32.450000000000003</v>
          </cell>
        </row>
        <row r="1930">
          <cell r="B1930">
            <v>39294.708451780003</v>
          </cell>
          <cell r="C1930">
            <v>125</v>
          </cell>
          <cell r="D1930">
            <v>33.049999999999997</v>
          </cell>
        </row>
        <row r="1931">
          <cell r="B1931">
            <v>39294.70856757</v>
          </cell>
          <cell r="C1931">
            <v>123.2</v>
          </cell>
          <cell r="D1931">
            <v>33.659999999999997</v>
          </cell>
        </row>
        <row r="1932">
          <cell r="B1932">
            <v>39294.708683240002</v>
          </cell>
          <cell r="C1932">
            <v>121.3</v>
          </cell>
          <cell r="D1932">
            <v>34.17</v>
          </cell>
        </row>
        <row r="1933">
          <cell r="B1933">
            <v>39294.708799040003</v>
          </cell>
          <cell r="C1933">
            <v>117.2</v>
          </cell>
          <cell r="D1933">
            <v>34.729999999999997</v>
          </cell>
        </row>
        <row r="1934">
          <cell r="B1934">
            <v>39294.70891483</v>
          </cell>
          <cell r="C1934">
            <v>113.6</v>
          </cell>
          <cell r="D1934">
            <v>35.380000000000003</v>
          </cell>
        </row>
        <row r="1935">
          <cell r="B1935">
            <v>39294.709030509999</v>
          </cell>
          <cell r="C1935">
            <v>111.2</v>
          </cell>
          <cell r="D1935">
            <v>35.89</v>
          </cell>
        </row>
        <row r="1936">
          <cell r="B1936">
            <v>39294.709146300003</v>
          </cell>
          <cell r="C1936">
            <v>109.2</v>
          </cell>
          <cell r="D1936">
            <v>36.479999999999997</v>
          </cell>
        </row>
        <row r="1937">
          <cell r="B1937">
            <v>39294.709261969998</v>
          </cell>
          <cell r="C1937">
            <v>105.4</v>
          </cell>
          <cell r="D1937">
            <v>37.15</v>
          </cell>
        </row>
        <row r="1938">
          <cell r="B1938">
            <v>39294.709377769999</v>
          </cell>
          <cell r="C1938">
            <v>102</v>
          </cell>
          <cell r="D1938">
            <v>37.72</v>
          </cell>
        </row>
        <row r="1939">
          <cell r="B1939">
            <v>39294.709493440001</v>
          </cell>
          <cell r="C1939">
            <v>99.6</v>
          </cell>
          <cell r="D1939">
            <v>38.25</v>
          </cell>
        </row>
        <row r="1940">
          <cell r="B1940">
            <v>39294.709609220001</v>
          </cell>
          <cell r="C1940">
            <v>96.3</v>
          </cell>
          <cell r="D1940">
            <v>38.81</v>
          </cell>
        </row>
        <row r="1941">
          <cell r="B1941">
            <v>39294.709725020002</v>
          </cell>
          <cell r="C1941">
            <v>92.2</v>
          </cell>
          <cell r="D1941">
            <v>39.47</v>
          </cell>
        </row>
        <row r="1942">
          <cell r="B1942">
            <v>39294.709840689997</v>
          </cell>
          <cell r="C1942">
            <v>89.5</v>
          </cell>
          <cell r="D1942">
            <v>40.01</v>
          </cell>
        </row>
        <row r="1943">
          <cell r="B1943">
            <v>39294.709956489998</v>
          </cell>
          <cell r="C1943">
            <v>85.6</v>
          </cell>
          <cell r="D1943">
            <v>40.57</v>
          </cell>
        </row>
        <row r="1944">
          <cell r="B1944">
            <v>39294.71007216</v>
          </cell>
          <cell r="C1944">
            <v>80.5</v>
          </cell>
          <cell r="D1944">
            <v>41.23</v>
          </cell>
        </row>
        <row r="1945">
          <cell r="B1945">
            <v>39294.710188179997</v>
          </cell>
          <cell r="C1945">
            <v>75.8</v>
          </cell>
          <cell r="D1945">
            <v>41.75</v>
          </cell>
        </row>
        <row r="1946">
          <cell r="B1946">
            <v>39294.710303630003</v>
          </cell>
          <cell r="C1946">
            <v>71.900000000000006</v>
          </cell>
          <cell r="D1946">
            <v>42.17</v>
          </cell>
        </row>
        <row r="1947">
          <cell r="B1947">
            <v>39294.71041942</v>
          </cell>
          <cell r="C1947">
            <v>69.7</v>
          </cell>
          <cell r="D1947">
            <v>42.61</v>
          </cell>
        </row>
        <row r="1948">
          <cell r="B1948">
            <v>39294.710535209997</v>
          </cell>
          <cell r="C1948">
            <v>65.7</v>
          </cell>
          <cell r="D1948">
            <v>43.13</v>
          </cell>
        </row>
        <row r="1949">
          <cell r="B1949">
            <v>39294.710650890003</v>
          </cell>
          <cell r="C1949">
            <v>62.7</v>
          </cell>
          <cell r="D1949">
            <v>43.56</v>
          </cell>
        </row>
        <row r="1950">
          <cell r="B1950">
            <v>39294.71076668</v>
          </cell>
          <cell r="C1950">
            <v>59.5</v>
          </cell>
          <cell r="D1950">
            <v>44.05</v>
          </cell>
        </row>
        <row r="1951">
          <cell r="B1951">
            <v>39294.710882359999</v>
          </cell>
          <cell r="C1951">
            <v>57.4</v>
          </cell>
          <cell r="D1951">
            <v>44.54</v>
          </cell>
        </row>
        <row r="1952">
          <cell r="B1952">
            <v>39294.710998150003</v>
          </cell>
          <cell r="C1952">
            <v>54.1</v>
          </cell>
          <cell r="D1952">
            <v>45.01</v>
          </cell>
        </row>
        <row r="1953">
          <cell r="B1953">
            <v>39294.711113819998</v>
          </cell>
          <cell r="C1953">
            <v>51.9</v>
          </cell>
          <cell r="D1953">
            <v>45.46</v>
          </cell>
        </row>
        <row r="1954">
          <cell r="B1954">
            <v>39294.711229619999</v>
          </cell>
          <cell r="C1954">
            <v>49</v>
          </cell>
          <cell r="D1954">
            <v>45.96</v>
          </cell>
        </row>
        <row r="1955">
          <cell r="B1955">
            <v>39294.711345290001</v>
          </cell>
          <cell r="C1955">
            <v>46.4</v>
          </cell>
          <cell r="D1955">
            <v>46.38</v>
          </cell>
        </row>
        <row r="1956">
          <cell r="B1956">
            <v>39294.711461079998</v>
          </cell>
          <cell r="C1956">
            <v>44.4</v>
          </cell>
          <cell r="D1956">
            <v>46.91</v>
          </cell>
        </row>
        <row r="1957">
          <cell r="B1957">
            <v>39294.711576870002</v>
          </cell>
          <cell r="C1957">
            <v>42.5</v>
          </cell>
          <cell r="D1957">
            <v>47.36</v>
          </cell>
        </row>
        <row r="1958">
          <cell r="B1958">
            <v>39294.711692550001</v>
          </cell>
          <cell r="C1958">
            <v>40.5</v>
          </cell>
          <cell r="D1958">
            <v>47.88</v>
          </cell>
        </row>
        <row r="1959">
          <cell r="B1959">
            <v>39294.711808339998</v>
          </cell>
          <cell r="C1959">
            <v>39.299999999999997</v>
          </cell>
          <cell r="D1959">
            <v>48.35</v>
          </cell>
        </row>
        <row r="1960">
          <cell r="B1960">
            <v>39294.711924019997</v>
          </cell>
          <cell r="C1960">
            <v>37.200000000000003</v>
          </cell>
          <cell r="D1960">
            <v>48.83</v>
          </cell>
        </row>
        <row r="1961">
          <cell r="B1961">
            <v>39294.712039799997</v>
          </cell>
          <cell r="C1961">
            <v>36.4</v>
          </cell>
          <cell r="D1961">
            <v>49.34</v>
          </cell>
        </row>
        <row r="1962">
          <cell r="B1962">
            <v>39294.71215549</v>
          </cell>
          <cell r="C1962">
            <v>34.700000000000003</v>
          </cell>
          <cell r="D1962">
            <v>49.82</v>
          </cell>
        </row>
        <row r="1963">
          <cell r="B1963">
            <v>39294.71227127</v>
          </cell>
          <cell r="C1963">
            <v>33.6</v>
          </cell>
          <cell r="D1963">
            <v>50.24</v>
          </cell>
        </row>
        <row r="1964">
          <cell r="B1964">
            <v>39294.712387070002</v>
          </cell>
          <cell r="C1964">
            <v>32.299999999999997</v>
          </cell>
          <cell r="D1964">
            <v>50.75</v>
          </cell>
        </row>
        <row r="1965">
          <cell r="B1965">
            <v>39294.712502740003</v>
          </cell>
          <cell r="C1965">
            <v>30.6</v>
          </cell>
          <cell r="D1965">
            <v>51.21</v>
          </cell>
        </row>
        <row r="1966">
          <cell r="B1966">
            <v>39294.71261853</v>
          </cell>
          <cell r="C1966">
            <v>30.9</v>
          </cell>
          <cell r="D1966">
            <v>51.65</v>
          </cell>
        </row>
        <row r="1967">
          <cell r="B1967">
            <v>39294.712734209999</v>
          </cell>
          <cell r="C1967">
            <v>29.8</v>
          </cell>
          <cell r="D1967">
            <v>52.19</v>
          </cell>
        </row>
        <row r="1968">
          <cell r="B1968">
            <v>39294.712850000004</v>
          </cell>
          <cell r="C1968">
            <v>29.2</v>
          </cell>
          <cell r="D1968">
            <v>52.63</v>
          </cell>
        </row>
        <row r="1969">
          <cell r="B1969">
            <v>39294.712965669998</v>
          </cell>
          <cell r="C1969">
            <v>28.6</v>
          </cell>
          <cell r="D1969">
            <v>53.14</v>
          </cell>
        </row>
        <row r="1970">
          <cell r="B1970">
            <v>39294.713081469999</v>
          </cell>
          <cell r="C1970">
            <v>27.1</v>
          </cell>
          <cell r="D1970">
            <v>53.6</v>
          </cell>
        </row>
        <row r="1971">
          <cell r="B1971">
            <v>39294.713197140001</v>
          </cell>
          <cell r="C1971">
            <v>26.4</v>
          </cell>
          <cell r="D1971">
            <v>54.08</v>
          </cell>
        </row>
        <row r="1972">
          <cell r="B1972">
            <v>39294.713313059998</v>
          </cell>
          <cell r="C1972">
            <v>25.6</v>
          </cell>
          <cell r="D1972">
            <v>54.56</v>
          </cell>
        </row>
        <row r="1973">
          <cell r="B1973">
            <v>39294.71342873</v>
          </cell>
          <cell r="C1973">
            <v>24.8</v>
          </cell>
          <cell r="D1973">
            <v>55.02</v>
          </cell>
        </row>
        <row r="1974">
          <cell r="B1974">
            <v>39294.713544400001</v>
          </cell>
          <cell r="C1974">
            <v>24.6</v>
          </cell>
          <cell r="D1974">
            <v>55.5</v>
          </cell>
        </row>
        <row r="1975">
          <cell r="B1975">
            <v>39294.713660200003</v>
          </cell>
          <cell r="C1975">
            <v>23.7</v>
          </cell>
          <cell r="D1975">
            <v>55.91</v>
          </cell>
        </row>
        <row r="1976">
          <cell r="B1976">
            <v>39294.713775869997</v>
          </cell>
          <cell r="C1976">
            <v>24</v>
          </cell>
          <cell r="D1976">
            <v>56.42</v>
          </cell>
        </row>
        <row r="1977">
          <cell r="B1977">
            <v>39294.713891660002</v>
          </cell>
          <cell r="C1977">
            <v>23.2</v>
          </cell>
          <cell r="D1977">
            <v>56.9</v>
          </cell>
        </row>
        <row r="1978">
          <cell r="B1978">
            <v>39294.714007340001</v>
          </cell>
          <cell r="C1978">
            <v>22.6</v>
          </cell>
          <cell r="D1978">
            <v>57.38</v>
          </cell>
        </row>
        <row r="1979">
          <cell r="B1979">
            <v>39294.71412312</v>
          </cell>
          <cell r="C1979">
            <v>21.9</v>
          </cell>
          <cell r="D1979">
            <v>57.86</v>
          </cell>
        </row>
        <row r="1980">
          <cell r="B1980">
            <v>39294.714238809996</v>
          </cell>
          <cell r="C1980">
            <v>22.3</v>
          </cell>
          <cell r="D1980">
            <v>58.3</v>
          </cell>
        </row>
        <row r="1981">
          <cell r="B1981">
            <v>39294.714354590003</v>
          </cell>
          <cell r="C1981">
            <v>22.4</v>
          </cell>
          <cell r="D1981">
            <v>58.74</v>
          </cell>
        </row>
        <row r="1982">
          <cell r="B1982">
            <v>39294.71447038</v>
          </cell>
          <cell r="C1982">
            <v>21.7</v>
          </cell>
          <cell r="D1982">
            <v>59.27</v>
          </cell>
        </row>
        <row r="1983">
          <cell r="B1983">
            <v>39294.714586059999</v>
          </cell>
          <cell r="C1983">
            <v>21.1</v>
          </cell>
          <cell r="D1983">
            <v>59.72</v>
          </cell>
        </row>
        <row r="1984">
          <cell r="B1984">
            <v>39294.714701850004</v>
          </cell>
          <cell r="C1984">
            <v>21.5</v>
          </cell>
          <cell r="D1984">
            <v>60.2</v>
          </cell>
        </row>
        <row r="1985">
          <cell r="B1985">
            <v>39294.714817519998</v>
          </cell>
          <cell r="C1985">
            <v>21.1</v>
          </cell>
          <cell r="D1985">
            <v>60.67</v>
          </cell>
        </row>
        <row r="1986">
          <cell r="B1986">
            <v>39294.714933900003</v>
          </cell>
          <cell r="C1986">
            <v>20.9</v>
          </cell>
          <cell r="D1986">
            <v>61.15</v>
          </cell>
        </row>
        <row r="1987">
          <cell r="B1987">
            <v>39294.715048990001</v>
          </cell>
          <cell r="C1987">
            <v>20.9</v>
          </cell>
          <cell r="D1987">
            <v>61.61</v>
          </cell>
        </row>
        <row r="1988">
          <cell r="B1988">
            <v>39294.715164790003</v>
          </cell>
          <cell r="C1988">
            <v>21.5</v>
          </cell>
          <cell r="D1988">
            <v>62.1</v>
          </cell>
        </row>
        <row r="1989">
          <cell r="B1989">
            <v>39294.71528058</v>
          </cell>
          <cell r="C1989">
            <v>20.9</v>
          </cell>
          <cell r="D1989">
            <v>62.55</v>
          </cell>
        </row>
        <row r="1990">
          <cell r="B1990">
            <v>39294.715396250002</v>
          </cell>
          <cell r="C1990">
            <v>20.8</v>
          </cell>
          <cell r="D1990">
            <v>63.02</v>
          </cell>
        </row>
        <row r="1991">
          <cell r="B1991">
            <v>39294.715512050003</v>
          </cell>
          <cell r="C1991">
            <v>21</v>
          </cell>
          <cell r="D1991">
            <v>63.5</v>
          </cell>
        </row>
        <row r="1992">
          <cell r="B1992">
            <v>39294.715627719997</v>
          </cell>
          <cell r="C1992">
            <v>21.1</v>
          </cell>
          <cell r="D1992">
            <v>63.96</v>
          </cell>
        </row>
        <row r="1993">
          <cell r="B1993">
            <v>39294.715743519999</v>
          </cell>
          <cell r="C1993">
            <v>20.5</v>
          </cell>
          <cell r="D1993">
            <v>64.41</v>
          </cell>
        </row>
        <row r="1994">
          <cell r="B1994">
            <v>39294.715859190001</v>
          </cell>
          <cell r="C1994">
            <v>20.7</v>
          </cell>
          <cell r="D1994">
            <v>64.91</v>
          </cell>
        </row>
        <row r="1995">
          <cell r="B1995">
            <v>39294.715974979998</v>
          </cell>
          <cell r="C1995">
            <v>21.1</v>
          </cell>
          <cell r="D1995">
            <v>65.38</v>
          </cell>
        </row>
        <row r="1996">
          <cell r="B1996">
            <v>39294.716090779999</v>
          </cell>
          <cell r="C1996">
            <v>20.9</v>
          </cell>
          <cell r="D1996">
            <v>65.849999999999994</v>
          </cell>
        </row>
        <row r="1997">
          <cell r="B1997">
            <v>39294.716206450001</v>
          </cell>
          <cell r="C1997">
            <v>20.5</v>
          </cell>
          <cell r="D1997">
            <v>66.33</v>
          </cell>
        </row>
        <row r="1998">
          <cell r="B1998">
            <v>39294.716322230001</v>
          </cell>
          <cell r="C1998">
            <v>21.3</v>
          </cell>
          <cell r="D1998">
            <v>66.77</v>
          </cell>
        </row>
        <row r="1999">
          <cell r="B1999">
            <v>39294.716437919997</v>
          </cell>
          <cell r="C1999">
            <v>21.2</v>
          </cell>
          <cell r="D1999">
            <v>67.260000000000005</v>
          </cell>
        </row>
        <row r="2000">
          <cell r="B2000">
            <v>39294.716553699996</v>
          </cell>
          <cell r="C2000">
            <v>20.100000000000001</v>
          </cell>
          <cell r="D2000">
            <v>67.66</v>
          </cell>
        </row>
        <row r="2001">
          <cell r="B2001">
            <v>39294.71666939</v>
          </cell>
          <cell r="C2001">
            <v>20.3</v>
          </cell>
          <cell r="D2001">
            <v>68.16</v>
          </cell>
        </row>
        <row r="2002">
          <cell r="B2002">
            <v>39294.71678517</v>
          </cell>
          <cell r="C2002">
            <v>20.7</v>
          </cell>
          <cell r="D2002">
            <v>68.599999999999994</v>
          </cell>
        </row>
        <row r="2003">
          <cell r="B2003">
            <v>39294.716900840001</v>
          </cell>
          <cell r="C2003">
            <v>20.7</v>
          </cell>
          <cell r="D2003">
            <v>69.03</v>
          </cell>
        </row>
        <row r="2004">
          <cell r="B2004">
            <v>39294.717016640003</v>
          </cell>
          <cell r="C2004">
            <v>21</v>
          </cell>
          <cell r="D2004">
            <v>69.540000000000006</v>
          </cell>
        </row>
        <row r="2005">
          <cell r="B2005">
            <v>39294.71713243</v>
          </cell>
          <cell r="C2005">
            <v>20.6</v>
          </cell>
          <cell r="D2005">
            <v>70.02</v>
          </cell>
        </row>
        <row r="2006">
          <cell r="B2006">
            <v>39294.717248100002</v>
          </cell>
          <cell r="C2006">
            <v>20</v>
          </cell>
          <cell r="D2006">
            <v>70.430000000000007</v>
          </cell>
        </row>
        <row r="2007">
          <cell r="B2007">
            <v>39294.717363900003</v>
          </cell>
          <cell r="C2007">
            <v>20.100000000000001</v>
          </cell>
          <cell r="D2007">
            <v>70.89</v>
          </cell>
        </row>
        <row r="2008">
          <cell r="B2008">
            <v>39294.717479569998</v>
          </cell>
          <cell r="C2008">
            <v>20.5</v>
          </cell>
          <cell r="D2008">
            <v>71.36</v>
          </cell>
        </row>
        <row r="2009">
          <cell r="B2009">
            <v>39294.717595369999</v>
          </cell>
          <cell r="C2009">
            <v>21.6</v>
          </cell>
          <cell r="D2009">
            <v>71.81</v>
          </cell>
        </row>
        <row r="2010">
          <cell r="B2010">
            <v>39294.717711040001</v>
          </cell>
          <cell r="C2010">
            <v>20</v>
          </cell>
          <cell r="D2010">
            <v>72.19</v>
          </cell>
        </row>
        <row r="2011">
          <cell r="B2011">
            <v>39294.717826829998</v>
          </cell>
          <cell r="C2011">
            <v>20.6</v>
          </cell>
          <cell r="D2011">
            <v>72.69</v>
          </cell>
        </row>
        <row r="2012">
          <cell r="B2012">
            <v>39294.717942509997</v>
          </cell>
          <cell r="C2012">
            <v>20.6</v>
          </cell>
          <cell r="D2012">
            <v>73.17</v>
          </cell>
        </row>
        <row r="2013">
          <cell r="B2013">
            <v>39294.718058300001</v>
          </cell>
          <cell r="C2013">
            <v>21</v>
          </cell>
          <cell r="D2013">
            <v>73.55</v>
          </cell>
        </row>
        <row r="2014">
          <cell r="B2014">
            <v>39294.718174089998</v>
          </cell>
          <cell r="C2014">
            <v>20.8</v>
          </cell>
          <cell r="D2014">
            <v>74.11</v>
          </cell>
        </row>
        <row r="2015">
          <cell r="B2015">
            <v>39294.718289769997</v>
          </cell>
          <cell r="C2015">
            <v>20.399999999999999</v>
          </cell>
          <cell r="D2015">
            <v>74.510000000000005</v>
          </cell>
        </row>
        <row r="2016">
          <cell r="B2016">
            <v>39294.718405560001</v>
          </cell>
          <cell r="C2016">
            <v>20.8</v>
          </cell>
          <cell r="D2016">
            <v>75.010000000000005</v>
          </cell>
        </row>
        <row r="2017">
          <cell r="B2017">
            <v>39294.71852124</v>
          </cell>
          <cell r="C2017">
            <v>20.7</v>
          </cell>
          <cell r="D2017">
            <v>75.41</v>
          </cell>
        </row>
        <row r="2018">
          <cell r="B2018">
            <v>39294.718637029997</v>
          </cell>
          <cell r="C2018">
            <v>20.9</v>
          </cell>
          <cell r="D2018">
            <v>75.95</v>
          </cell>
        </row>
        <row r="2019">
          <cell r="B2019">
            <v>39294.718752699999</v>
          </cell>
          <cell r="C2019">
            <v>20.100000000000001</v>
          </cell>
          <cell r="D2019">
            <v>76.33</v>
          </cell>
        </row>
        <row r="2020">
          <cell r="B2020">
            <v>39294.7188685</v>
          </cell>
          <cell r="C2020">
            <v>20.2</v>
          </cell>
          <cell r="D2020">
            <v>76.81</v>
          </cell>
        </row>
        <row r="2021">
          <cell r="B2021">
            <v>39294.71898428</v>
          </cell>
          <cell r="C2021">
            <v>20.7</v>
          </cell>
          <cell r="D2021">
            <v>77.260000000000005</v>
          </cell>
        </row>
        <row r="2022">
          <cell r="B2022">
            <v>39294.719099970003</v>
          </cell>
          <cell r="C2022">
            <v>20.5</v>
          </cell>
          <cell r="D2022">
            <v>77.72</v>
          </cell>
        </row>
        <row r="2023">
          <cell r="B2023">
            <v>39294.719215750003</v>
          </cell>
          <cell r="C2023">
            <v>20.6</v>
          </cell>
          <cell r="D2023">
            <v>78.22</v>
          </cell>
        </row>
        <row r="2024">
          <cell r="B2024">
            <v>39294.719331419998</v>
          </cell>
          <cell r="C2024">
            <v>21.1</v>
          </cell>
          <cell r="D2024">
            <v>78.64</v>
          </cell>
        </row>
        <row r="2025">
          <cell r="B2025">
            <v>39294.719447219999</v>
          </cell>
          <cell r="C2025">
            <v>21</v>
          </cell>
          <cell r="D2025">
            <v>79.05</v>
          </cell>
        </row>
        <row r="2026">
          <cell r="B2026">
            <v>39294.719562890001</v>
          </cell>
          <cell r="C2026">
            <v>20.2</v>
          </cell>
          <cell r="D2026">
            <v>79.569999999999993</v>
          </cell>
        </row>
        <row r="2027">
          <cell r="B2027">
            <v>39294.719678679998</v>
          </cell>
          <cell r="C2027">
            <v>20.399999999999999</v>
          </cell>
          <cell r="D2027">
            <v>79.95</v>
          </cell>
        </row>
        <row r="2028">
          <cell r="B2028">
            <v>39294.719794359997</v>
          </cell>
          <cell r="C2028">
            <v>20.399999999999999</v>
          </cell>
          <cell r="D2028">
            <v>80.430000000000007</v>
          </cell>
        </row>
        <row r="2029">
          <cell r="B2029">
            <v>39294.719910150001</v>
          </cell>
          <cell r="C2029">
            <v>20.6</v>
          </cell>
          <cell r="D2029">
            <v>80.849999999999994</v>
          </cell>
        </row>
        <row r="2030">
          <cell r="B2030">
            <v>39294.720025950002</v>
          </cell>
          <cell r="C2030">
            <v>20.5</v>
          </cell>
          <cell r="D2030">
            <v>81.23</v>
          </cell>
        </row>
        <row r="2031">
          <cell r="B2031">
            <v>39294.720141619997</v>
          </cell>
          <cell r="C2031">
            <v>20.9</v>
          </cell>
          <cell r="D2031">
            <v>81.75</v>
          </cell>
        </row>
        <row r="2032">
          <cell r="B2032">
            <v>39294.720257410001</v>
          </cell>
          <cell r="C2032">
            <v>21.2</v>
          </cell>
          <cell r="D2032">
            <v>82.23</v>
          </cell>
        </row>
        <row r="2033">
          <cell r="B2033">
            <v>39294.72037309</v>
          </cell>
          <cell r="C2033">
            <v>20.5</v>
          </cell>
          <cell r="D2033">
            <v>82.63</v>
          </cell>
        </row>
        <row r="2034">
          <cell r="B2034">
            <v>39294.720488879997</v>
          </cell>
          <cell r="C2034">
            <v>20.7</v>
          </cell>
          <cell r="D2034">
            <v>83.05</v>
          </cell>
        </row>
        <row r="2035">
          <cell r="B2035">
            <v>39294.720604549999</v>
          </cell>
          <cell r="C2035">
            <v>20.5</v>
          </cell>
          <cell r="D2035">
            <v>83.5</v>
          </cell>
        </row>
        <row r="2036">
          <cell r="B2036">
            <v>39294.72072035</v>
          </cell>
          <cell r="C2036">
            <v>20.100000000000001</v>
          </cell>
          <cell r="D2036">
            <v>83.89</v>
          </cell>
        </row>
        <row r="2037">
          <cell r="B2037">
            <v>39294.72083613</v>
          </cell>
          <cell r="C2037">
            <v>20.6</v>
          </cell>
          <cell r="D2037">
            <v>84.42</v>
          </cell>
        </row>
        <row r="2038">
          <cell r="B2038">
            <v>39294.720951820003</v>
          </cell>
          <cell r="C2038">
            <v>20.6</v>
          </cell>
          <cell r="D2038">
            <v>84.86</v>
          </cell>
        </row>
        <row r="2039">
          <cell r="B2039">
            <v>39294.721067600003</v>
          </cell>
          <cell r="C2039">
            <v>20</v>
          </cell>
          <cell r="D2039">
            <v>85.26</v>
          </cell>
        </row>
        <row r="2040">
          <cell r="B2040">
            <v>39294.721183280002</v>
          </cell>
          <cell r="C2040">
            <v>20.3</v>
          </cell>
          <cell r="D2040">
            <v>85.73</v>
          </cell>
        </row>
        <row r="2041">
          <cell r="B2041">
            <v>39294.721299069999</v>
          </cell>
          <cell r="C2041">
            <v>20</v>
          </cell>
          <cell r="D2041">
            <v>86.16</v>
          </cell>
        </row>
        <row r="2042">
          <cell r="B2042">
            <v>39294.721414749998</v>
          </cell>
          <cell r="C2042">
            <v>20.6</v>
          </cell>
          <cell r="D2042">
            <v>86.59</v>
          </cell>
        </row>
        <row r="2043">
          <cell r="B2043">
            <v>39294.721530529998</v>
          </cell>
          <cell r="C2043">
            <v>20.8</v>
          </cell>
          <cell r="D2043">
            <v>87.04</v>
          </cell>
        </row>
        <row r="2044">
          <cell r="B2044">
            <v>39294.721646329999</v>
          </cell>
          <cell r="C2044">
            <v>20.7</v>
          </cell>
          <cell r="D2044">
            <v>87.49</v>
          </cell>
        </row>
        <row r="2045">
          <cell r="B2045">
            <v>39294.721762000001</v>
          </cell>
          <cell r="C2045">
            <v>20</v>
          </cell>
          <cell r="D2045">
            <v>87.9</v>
          </cell>
        </row>
        <row r="2046">
          <cell r="B2046">
            <v>39294.721877800002</v>
          </cell>
          <cell r="C2046">
            <v>20.2</v>
          </cell>
          <cell r="D2046">
            <v>88.36</v>
          </cell>
        </row>
        <row r="2047">
          <cell r="B2047">
            <v>39294.721993469997</v>
          </cell>
          <cell r="C2047">
            <v>20.3</v>
          </cell>
          <cell r="D2047">
            <v>88.8</v>
          </cell>
        </row>
        <row r="2048">
          <cell r="B2048">
            <v>39294.722109260001</v>
          </cell>
          <cell r="C2048">
            <v>20.6</v>
          </cell>
          <cell r="D2048">
            <v>89.15</v>
          </cell>
        </row>
        <row r="2049">
          <cell r="B2049">
            <v>39294.72222494</v>
          </cell>
          <cell r="C2049">
            <v>20.2</v>
          </cell>
          <cell r="D2049">
            <v>89.41</v>
          </cell>
        </row>
        <row r="2050">
          <cell r="B2050">
            <v>39294.722340729997</v>
          </cell>
          <cell r="C2050">
            <v>20.3</v>
          </cell>
          <cell r="D2050">
            <v>89.61</v>
          </cell>
        </row>
        <row r="2051">
          <cell r="B2051">
            <v>39294.722456410003</v>
          </cell>
          <cell r="C2051">
            <v>20.100000000000001</v>
          </cell>
          <cell r="D2051">
            <v>89.73</v>
          </cell>
        </row>
        <row r="2052">
          <cell r="B2052">
            <v>39294.7225722</v>
          </cell>
          <cell r="C2052">
            <v>20.3</v>
          </cell>
          <cell r="D2052">
            <v>89.81</v>
          </cell>
        </row>
        <row r="2053">
          <cell r="B2053">
            <v>39294.722687989997</v>
          </cell>
          <cell r="C2053">
            <v>20.6</v>
          </cell>
          <cell r="D2053">
            <v>89.87</v>
          </cell>
        </row>
        <row r="2054">
          <cell r="B2054">
            <v>39294.722803670003</v>
          </cell>
          <cell r="C2054">
            <v>20.5</v>
          </cell>
          <cell r="D2054">
            <v>89.89</v>
          </cell>
        </row>
        <row r="2055">
          <cell r="B2055">
            <v>39294.72291946</v>
          </cell>
          <cell r="C2055">
            <v>19.899999999999999</v>
          </cell>
          <cell r="D2055">
            <v>89.9</v>
          </cell>
        </row>
        <row r="2056">
          <cell r="B2056">
            <v>39294.723035130002</v>
          </cell>
          <cell r="C2056">
            <v>20.5</v>
          </cell>
          <cell r="D2056">
            <v>89.91</v>
          </cell>
        </row>
        <row r="2057">
          <cell r="B2057">
            <v>39294.723150930004</v>
          </cell>
          <cell r="C2057">
            <v>20.3</v>
          </cell>
          <cell r="D2057">
            <v>89.91</v>
          </cell>
        </row>
        <row r="2058">
          <cell r="B2058">
            <v>39294.723266599998</v>
          </cell>
          <cell r="C2058">
            <v>20.100000000000001</v>
          </cell>
          <cell r="D2058">
            <v>89.93</v>
          </cell>
        </row>
        <row r="2059">
          <cell r="B2059">
            <v>39294.7233824</v>
          </cell>
          <cell r="C2059">
            <v>19.399999999999999</v>
          </cell>
          <cell r="D2059">
            <v>89.94</v>
          </cell>
        </row>
        <row r="2060">
          <cell r="B2060">
            <v>39294.723498070001</v>
          </cell>
          <cell r="C2060">
            <v>20.2</v>
          </cell>
          <cell r="D2060">
            <v>89.97</v>
          </cell>
        </row>
        <row r="2061">
          <cell r="B2061">
            <v>39294.723613850001</v>
          </cell>
          <cell r="C2061">
            <v>20.3</v>
          </cell>
          <cell r="D2061">
            <v>89.97</v>
          </cell>
        </row>
        <row r="2062">
          <cell r="B2062">
            <v>39294.723729650002</v>
          </cell>
          <cell r="C2062">
            <v>19.899999999999999</v>
          </cell>
          <cell r="D2062">
            <v>89.99</v>
          </cell>
        </row>
        <row r="2063">
          <cell r="B2063">
            <v>39294.723845319997</v>
          </cell>
          <cell r="C2063">
            <v>19.2</v>
          </cell>
          <cell r="D2063">
            <v>89.98</v>
          </cell>
        </row>
        <row r="2064">
          <cell r="B2064">
            <v>39294.723961110001</v>
          </cell>
          <cell r="C2064">
            <v>19.5</v>
          </cell>
          <cell r="D2064">
            <v>90</v>
          </cell>
        </row>
        <row r="2065">
          <cell r="B2065">
            <v>39294.72407679</v>
          </cell>
          <cell r="C2065">
            <v>19.399999999999999</v>
          </cell>
          <cell r="D2065">
            <v>90</v>
          </cell>
        </row>
        <row r="2066">
          <cell r="B2066">
            <v>39294.724192579997</v>
          </cell>
          <cell r="C2066">
            <v>19.8</v>
          </cell>
          <cell r="D2066">
            <v>90</v>
          </cell>
        </row>
        <row r="2067">
          <cell r="B2067">
            <v>39294.724308260003</v>
          </cell>
          <cell r="C2067">
            <v>19.399999999999999</v>
          </cell>
          <cell r="D2067">
            <v>90.01</v>
          </cell>
        </row>
        <row r="2068">
          <cell r="B2068">
            <v>39294.72442405</v>
          </cell>
          <cell r="C2068">
            <v>20</v>
          </cell>
          <cell r="D2068">
            <v>90</v>
          </cell>
        </row>
        <row r="2069">
          <cell r="B2069">
            <v>39294.724539720002</v>
          </cell>
          <cell r="C2069">
            <v>19.100000000000001</v>
          </cell>
          <cell r="D2069">
            <v>90</v>
          </cell>
        </row>
        <row r="2070">
          <cell r="B2070">
            <v>39294.724655520004</v>
          </cell>
          <cell r="C2070">
            <v>19.399999999999999</v>
          </cell>
          <cell r="D2070">
            <v>90</v>
          </cell>
        </row>
        <row r="2071">
          <cell r="B2071">
            <v>39294.724771310001</v>
          </cell>
          <cell r="C2071">
            <v>20</v>
          </cell>
          <cell r="D2071">
            <v>90</v>
          </cell>
        </row>
        <row r="2072">
          <cell r="B2072">
            <v>39294.724886980002</v>
          </cell>
          <cell r="C2072">
            <v>19.8</v>
          </cell>
          <cell r="D2072">
            <v>90</v>
          </cell>
        </row>
        <row r="2073">
          <cell r="B2073">
            <v>39294.725002779996</v>
          </cell>
          <cell r="C2073">
            <v>19.8</v>
          </cell>
          <cell r="D2073">
            <v>90</v>
          </cell>
        </row>
        <row r="2074">
          <cell r="B2074">
            <v>39294.725118449998</v>
          </cell>
          <cell r="C2074">
            <v>19.5</v>
          </cell>
          <cell r="D2074">
            <v>90</v>
          </cell>
        </row>
        <row r="2075">
          <cell r="B2075">
            <v>39294.72523425</v>
          </cell>
          <cell r="C2075">
            <v>19.3</v>
          </cell>
          <cell r="D2075">
            <v>90.01</v>
          </cell>
        </row>
        <row r="2076">
          <cell r="B2076">
            <v>39294.725349920001</v>
          </cell>
          <cell r="C2076">
            <v>19.7</v>
          </cell>
          <cell r="D2076">
            <v>90.01</v>
          </cell>
        </row>
        <row r="2077">
          <cell r="B2077">
            <v>39294.725465709998</v>
          </cell>
          <cell r="C2077">
            <v>19.7</v>
          </cell>
          <cell r="D2077">
            <v>90</v>
          </cell>
        </row>
        <row r="2078">
          <cell r="B2078">
            <v>39294.725581500003</v>
          </cell>
          <cell r="C2078">
            <v>19.600000000000001</v>
          </cell>
          <cell r="D2078">
            <v>90</v>
          </cell>
        </row>
        <row r="2079">
          <cell r="B2079">
            <v>39294.725697180002</v>
          </cell>
          <cell r="C2079">
            <v>19.600000000000001</v>
          </cell>
          <cell r="D2079">
            <v>90</v>
          </cell>
        </row>
        <row r="2080">
          <cell r="B2080">
            <v>39294.725812969999</v>
          </cell>
          <cell r="C2080">
            <v>19.8</v>
          </cell>
          <cell r="D2080">
            <v>90</v>
          </cell>
        </row>
        <row r="2081">
          <cell r="B2081">
            <v>39294.725928649998</v>
          </cell>
          <cell r="C2081">
            <v>18</v>
          </cell>
          <cell r="D2081">
            <v>90</v>
          </cell>
        </row>
        <row r="2082">
          <cell r="B2082">
            <v>39294.726044429997</v>
          </cell>
          <cell r="C2082">
            <v>19.8</v>
          </cell>
          <cell r="D2082">
            <v>90</v>
          </cell>
        </row>
        <row r="2083">
          <cell r="B2083">
            <v>39294.726160120001</v>
          </cell>
          <cell r="C2083">
            <v>19.600000000000001</v>
          </cell>
          <cell r="D2083">
            <v>89.99</v>
          </cell>
        </row>
        <row r="2084">
          <cell r="B2084">
            <v>39294.7262759</v>
          </cell>
          <cell r="C2084">
            <v>19.899999999999999</v>
          </cell>
          <cell r="D2084">
            <v>89.98</v>
          </cell>
        </row>
        <row r="2085">
          <cell r="B2085">
            <v>39294.726391689997</v>
          </cell>
          <cell r="C2085">
            <v>19.899999999999999</v>
          </cell>
          <cell r="D2085">
            <v>89.99</v>
          </cell>
        </row>
        <row r="2086">
          <cell r="B2086">
            <v>39294.726507369996</v>
          </cell>
          <cell r="C2086">
            <v>19.7</v>
          </cell>
          <cell r="D2086">
            <v>90</v>
          </cell>
        </row>
        <row r="2087">
          <cell r="B2087">
            <v>39294.726623160001</v>
          </cell>
          <cell r="C2087">
            <v>19.3</v>
          </cell>
          <cell r="D2087">
            <v>90</v>
          </cell>
        </row>
        <row r="2088">
          <cell r="B2088">
            <v>39294.72673884</v>
          </cell>
          <cell r="C2088">
            <v>20.3</v>
          </cell>
          <cell r="D2088">
            <v>89.99</v>
          </cell>
        </row>
        <row r="2089">
          <cell r="B2089">
            <v>39294.726854749999</v>
          </cell>
          <cell r="C2089">
            <v>19.600000000000001</v>
          </cell>
          <cell r="D2089">
            <v>89.99</v>
          </cell>
        </row>
        <row r="2090">
          <cell r="B2090">
            <v>39294.726970299998</v>
          </cell>
          <cell r="C2090">
            <v>19.600000000000001</v>
          </cell>
          <cell r="D2090">
            <v>90.01</v>
          </cell>
        </row>
        <row r="2091">
          <cell r="B2091">
            <v>39294.7270861</v>
          </cell>
          <cell r="C2091">
            <v>20</v>
          </cell>
          <cell r="D2091">
            <v>90.01</v>
          </cell>
        </row>
        <row r="2092">
          <cell r="B2092">
            <v>39294.727201770002</v>
          </cell>
          <cell r="C2092">
            <v>19.5</v>
          </cell>
          <cell r="D2092">
            <v>90.01</v>
          </cell>
        </row>
        <row r="2093">
          <cell r="B2093">
            <v>39294.727317559998</v>
          </cell>
          <cell r="C2093">
            <v>19.7</v>
          </cell>
          <cell r="D2093">
            <v>90</v>
          </cell>
        </row>
        <row r="2094">
          <cell r="B2094">
            <v>39294.72743336</v>
          </cell>
          <cell r="C2094">
            <v>19.600000000000001</v>
          </cell>
          <cell r="D2094">
            <v>89.99</v>
          </cell>
        </row>
        <row r="2095">
          <cell r="B2095">
            <v>39294.727549030002</v>
          </cell>
          <cell r="C2095">
            <v>19.5</v>
          </cell>
          <cell r="D2095">
            <v>90</v>
          </cell>
        </row>
        <row r="2096">
          <cell r="B2096">
            <v>39294.727664830003</v>
          </cell>
          <cell r="C2096">
            <v>19.7</v>
          </cell>
          <cell r="D2096">
            <v>90</v>
          </cell>
        </row>
        <row r="2097">
          <cell r="B2097">
            <v>39294.727780499998</v>
          </cell>
          <cell r="C2097">
            <v>19.600000000000001</v>
          </cell>
          <cell r="D2097">
            <v>90</v>
          </cell>
        </row>
        <row r="2098">
          <cell r="B2098">
            <v>39294.7278964</v>
          </cell>
          <cell r="C2098">
            <v>19</v>
          </cell>
          <cell r="D2098">
            <v>90</v>
          </cell>
        </row>
        <row r="2099">
          <cell r="B2099">
            <v>39294.728011970001</v>
          </cell>
          <cell r="C2099">
            <v>19.3</v>
          </cell>
          <cell r="D2099">
            <v>90</v>
          </cell>
        </row>
        <row r="2100">
          <cell r="B2100">
            <v>39294.728127750001</v>
          </cell>
          <cell r="C2100">
            <v>19.5</v>
          </cell>
          <cell r="D2100">
            <v>89.99</v>
          </cell>
        </row>
        <row r="2101">
          <cell r="B2101">
            <v>39294.728243539997</v>
          </cell>
          <cell r="C2101">
            <v>19.7</v>
          </cell>
          <cell r="D2101">
            <v>89.99</v>
          </cell>
        </row>
        <row r="2102">
          <cell r="B2102">
            <v>39294.728359219996</v>
          </cell>
          <cell r="C2102">
            <v>19.7</v>
          </cell>
          <cell r="D2102">
            <v>90.01</v>
          </cell>
        </row>
        <row r="2103">
          <cell r="B2103">
            <v>39294.728475010001</v>
          </cell>
          <cell r="C2103">
            <v>19.2</v>
          </cell>
          <cell r="D2103">
            <v>90.01</v>
          </cell>
        </row>
        <row r="2104">
          <cell r="B2104">
            <v>39294.72859069</v>
          </cell>
          <cell r="C2104">
            <v>19.399999999999999</v>
          </cell>
          <cell r="D2104">
            <v>90</v>
          </cell>
        </row>
        <row r="2105">
          <cell r="B2105">
            <v>39294.728706479997</v>
          </cell>
          <cell r="C2105">
            <v>19.3</v>
          </cell>
          <cell r="D2105">
            <v>90</v>
          </cell>
        </row>
        <row r="2106">
          <cell r="B2106">
            <v>39294.728822149998</v>
          </cell>
          <cell r="C2106">
            <v>19.3</v>
          </cell>
          <cell r="D2106">
            <v>89.99</v>
          </cell>
        </row>
        <row r="2107">
          <cell r="B2107">
            <v>39294.728938070002</v>
          </cell>
          <cell r="C2107">
            <v>19.5</v>
          </cell>
          <cell r="D2107">
            <v>89.99</v>
          </cell>
        </row>
        <row r="2108">
          <cell r="B2108">
            <v>39294.729053620002</v>
          </cell>
          <cell r="C2108">
            <v>20.3</v>
          </cell>
          <cell r="D2108">
            <v>90</v>
          </cell>
        </row>
        <row r="2109">
          <cell r="B2109">
            <v>39294.729169420003</v>
          </cell>
          <cell r="C2109">
            <v>20.3</v>
          </cell>
          <cell r="D2109">
            <v>89.99</v>
          </cell>
        </row>
        <row r="2110">
          <cell r="B2110">
            <v>39294.72928521</v>
          </cell>
          <cell r="C2110">
            <v>19.8</v>
          </cell>
          <cell r="D2110">
            <v>90</v>
          </cell>
        </row>
        <row r="2111">
          <cell r="B2111">
            <v>39294.729400880002</v>
          </cell>
          <cell r="C2111">
            <v>19.5</v>
          </cell>
          <cell r="D2111">
            <v>90</v>
          </cell>
        </row>
        <row r="2112">
          <cell r="B2112">
            <v>39294.729516680003</v>
          </cell>
          <cell r="C2112">
            <v>19.8</v>
          </cell>
          <cell r="D2112">
            <v>90</v>
          </cell>
        </row>
        <row r="2113">
          <cell r="B2113">
            <v>39294.729632349998</v>
          </cell>
          <cell r="C2113">
            <v>19.5</v>
          </cell>
          <cell r="D2113">
            <v>90</v>
          </cell>
        </row>
        <row r="2114">
          <cell r="B2114">
            <v>39294.729748140002</v>
          </cell>
          <cell r="C2114">
            <v>19.7</v>
          </cell>
          <cell r="D2114">
            <v>90</v>
          </cell>
        </row>
        <row r="2115">
          <cell r="B2115">
            <v>39294.729863820001</v>
          </cell>
          <cell r="C2115">
            <v>19.5</v>
          </cell>
          <cell r="D2115">
            <v>89.99</v>
          </cell>
        </row>
        <row r="2116">
          <cell r="B2116">
            <v>39294.729979609998</v>
          </cell>
          <cell r="C2116">
            <v>20.2</v>
          </cell>
          <cell r="D2116">
            <v>89.98</v>
          </cell>
        </row>
        <row r="2117">
          <cell r="B2117">
            <v>39294.730095289997</v>
          </cell>
          <cell r="C2117">
            <v>20</v>
          </cell>
          <cell r="D2117">
            <v>89.98</v>
          </cell>
        </row>
        <row r="2118">
          <cell r="B2118">
            <v>39294.730211080001</v>
          </cell>
          <cell r="C2118">
            <v>20.3</v>
          </cell>
          <cell r="D2118">
            <v>90</v>
          </cell>
        </row>
        <row r="2119">
          <cell r="B2119">
            <v>39294.730326860001</v>
          </cell>
          <cell r="C2119">
            <v>19.399999999999999</v>
          </cell>
          <cell r="D2119">
            <v>90.01</v>
          </cell>
        </row>
        <row r="2120">
          <cell r="B2120">
            <v>39294.730442549997</v>
          </cell>
          <cell r="C2120">
            <v>19.3</v>
          </cell>
          <cell r="D2120">
            <v>90.01</v>
          </cell>
        </row>
        <row r="2121">
          <cell r="B2121">
            <v>39294.730558329997</v>
          </cell>
          <cell r="C2121">
            <v>19.5</v>
          </cell>
          <cell r="D2121">
            <v>90</v>
          </cell>
        </row>
        <row r="2122">
          <cell r="B2122">
            <v>39232.648676539997</v>
          </cell>
          <cell r="C2122">
            <v>18.5</v>
          </cell>
          <cell r="D2122">
            <v>89.99</v>
          </cell>
        </row>
        <row r="2123">
          <cell r="B2123">
            <v>39232.648792330001</v>
          </cell>
          <cell r="C2123">
            <v>17.899999999999999</v>
          </cell>
          <cell r="D2123">
            <v>90</v>
          </cell>
        </row>
        <row r="2124">
          <cell r="B2124">
            <v>39232.648908000003</v>
          </cell>
          <cell r="C2124">
            <v>17</v>
          </cell>
          <cell r="D2124">
            <v>90</v>
          </cell>
        </row>
        <row r="2125">
          <cell r="B2125">
            <v>39232.649023799997</v>
          </cell>
          <cell r="C2125">
            <v>17.8</v>
          </cell>
          <cell r="D2125">
            <v>90</v>
          </cell>
        </row>
        <row r="2126">
          <cell r="B2126">
            <v>39232.649139469999</v>
          </cell>
          <cell r="C2126">
            <v>17.399999999999999</v>
          </cell>
          <cell r="D2126">
            <v>90</v>
          </cell>
        </row>
        <row r="2127">
          <cell r="B2127">
            <v>39232.64925527</v>
          </cell>
          <cell r="C2127">
            <v>17.7</v>
          </cell>
          <cell r="D2127">
            <v>90</v>
          </cell>
        </row>
        <row r="2128">
          <cell r="B2128">
            <v>39232.649370940002</v>
          </cell>
          <cell r="C2128">
            <v>18.3</v>
          </cell>
          <cell r="D2128">
            <v>90</v>
          </cell>
        </row>
        <row r="2129">
          <cell r="B2129">
            <v>39232.649486720002</v>
          </cell>
          <cell r="C2129">
            <v>18.100000000000001</v>
          </cell>
          <cell r="D2129">
            <v>90</v>
          </cell>
        </row>
        <row r="2130">
          <cell r="B2130">
            <v>39232.649602520003</v>
          </cell>
          <cell r="C2130">
            <v>17.600000000000001</v>
          </cell>
          <cell r="D2130">
            <v>90</v>
          </cell>
        </row>
        <row r="2131">
          <cell r="B2131">
            <v>39232.649718189998</v>
          </cell>
          <cell r="C2131">
            <v>18.3</v>
          </cell>
          <cell r="D2131">
            <v>89.99</v>
          </cell>
        </row>
        <row r="2132">
          <cell r="B2132">
            <v>39232.649833980002</v>
          </cell>
          <cell r="C2132">
            <v>18.2</v>
          </cell>
          <cell r="D2132">
            <v>90</v>
          </cell>
        </row>
        <row r="2133">
          <cell r="B2133">
            <v>39232.649949660001</v>
          </cell>
          <cell r="C2133">
            <v>18.600000000000001</v>
          </cell>
          <cell r="D2133">
            <v>90</v>
          </cell>
        </row>
        <row r="2134">
          <cell r="B2134">
            <v>39232.650065449998</v>
          </cell>
          <cell r="C2134">
            <v>18.100000000000001</v>
          </cell>
          <cell r="D2134">
            <v>89.99</v>
          </cell>
        </row>
        <row r="2135">
          <cell r="B2135">
            <v>39232.650181129997</v>
          </cell>
          <cell r="C2135">
            <v>17.399999999999999</v>
          </cell>
          <cell r="D2135">
            <v>90</v>
          </cell>
        </row>
        <row r="2136">
          <cell r="B2136">
            <v>39232.650296920001</v>
          </cell>
          <cell r="C2136">
            <v>17.7</v>
          </cell>
          <cell r="D2136">
            <v>90</v>
          </cell>
        </row>
        <row r="2137">
          <cell r="B2137">
            <v>39232.650412709998</v>
          </cell>
          <cell r="C2137">
            <v>18.5</v>
          </cell>
          <cell r="D2137">
            <v>89.99</v>
          </cell>
        </row>
        <row r="2138">
          <cell r="B2138">
            <v>39232.650528389997</v>
          </cell>
          <cell r="C2138">
            <v>18.399999999999999</v>
          </cell>
          <cell r="D2138">
            <v>89.99</v>
          </cell>
        </row>
        <row r="2139">
          <cell r="B2139">
            <v>39232.650644180001</v>
          </cell>
          <cell r="C2139">
            <v>17.5</v>
          </cell>
          <cell r="D2139">
            <v>90</v>
          </cell>
        </row>
        <row r="2140">
          <cell r="B2140">
            <v>39232.650759850003</v>
          </cell>
          <cell r="C2140">
            <v>17.899999999999999</v>
          </cell>
          <cell r="D2140">
            <v>90.01</v>
          </cell>
        </row>
        <row r="2141">
          <cell r="B2141">
            <v>39232.650875649997</v>
          </cell>
          <cell r="C2141">
            <v>18.399999999999999</v>
          </cell>
          <cell r="D2141">
            <v>89.99</v>
          </cell>
        </row>
        <row r="2142">
          <cell r="B2142">
            <v>39232.650991319999</v>
          </cell>
          <cell r="C2142">
            <v>18.399999999999999</v>
          </cell>
          <cell r="D2142">
            <v>90</v>
          </cell>
        </row>
        <row r="2143">
          <cell r="B2143">
            <v>39232.65110712</v>
          </cell>
          <cell r="C2143">
            <v>17.7</v>
          </cell>
          <cell r="D2143">
            <v>90.01</v>
          </cell>
        </row>
        <row r="2144">
          <cell r="B2144">
            <v>39232.651222909997</v>
          </cell>
          <cell r="C2144">
            <v>17.5</v>
          </cell>
          <cell r="D2144">
            <v>90</v>
          </cell>
        </row>
        <row r="2145">
          <cell r="B2145">
            <v>39232.651338579999</v>
          </cell>
          <cell r="C2145">
            <v>18</v>
          </cell>
          <cell r="D2145">
            <v>89.99</v>
          </cell>
        </row>
        <row r="2146">
          <cell r="B2146">
            <v>39232.651454370003</v>
          </cell>
          <cell r="C2146">
            <v>17.7</v>
          </cell>
          <cell r="D2146">
            <v>90</v>
          </cell>
        </row>
        <row r="2147">
          <cell r="B2147">
            <v>39232.651570050002</v>
          </cell>
          <cell r="C2147">
            <v>16.8</v>
          </cell>
          <cell r="D2147">
            <v>90</v>
          </cell>
        </row>
        <row r="2148">
          <cell r="B2148">
            <v>39232.651685839999</v>
          </cell>
          <cell r="C2148">
            <v>18.2</v>
          </cell>
          <cell r="D2148">
            <v>90.01</v>
          </cell>
        </row>
        <row r="2149">
          <cell r="B2149">
            <v>39232.651801519998</v>
          </cell>
          <cell r="C2149">
            <v>17.600000000000001</v>
          </cell>
          <cell r="D2149">
            <v>90</v>
          </cell>
        </row>
        <row r="2150">
          <cell r="B2150">
            <v>39232.651917299998</v>
          </cell>
          <cell r="C2150">
            <v>17.3</v>
          </cell>
          <cell r="D2150">
            <v>90.01</v>
          </cell>
        </row>
        <row r="2151">
          <cell r="B2151">
            <v>39232.652032990001</v>
          </cell>
          <cell r="C2151">
            <v>17.2</v>
          </cell>
          <cell r="D2151">
            <v>90</v>
          </cell>
        </row>
        <row r="2152">
          <cell r="B2152">
            <v>39232.652148770001</v>
          </cell>
          <cell r="C2152">
            <v>17.899999999999999</v>
          </cell>
          <cell r="D2152">
            <v>89.99</v>
          </cell>
        </row>
        <row r="2153">
          <cell r="B2153">
            <v>39232.652264559998</v>
          </cell>
          <cell r="C2153">
            <v>17.3</v>
          </cell>
          <cell r="D2153">
            <v>90</v>
          </cell>
        </row>
        <row r="2154">
          <cell r="B2154">
            <v>39232.652380239997</v>
          </cell>
          <cell r="C2154">
            <v>17.5</v>
          </cell>
          <cell r="D2154">
            <v>90</v>
          </cell>
        </row>
        <row r="2155">
          <cell r="B2155">
            <v>39232.652496030001</v>
          </cell>
          <cell r="C2155">
            <v>17.600000000000001</v>
          </cell>
          <cell r="D2155">
            <v>89.99</v>
          </cell>
        </row>
        <row r="2156">
          <cell r="B2156">
            <v>39232.65261171</v>
          </cell>
          <cell r="C2156">
            <v>17.3</v>
          </cell>
          <cell r="D2156">
            <v>90.01</v>
          </cell>
        </row>
        <row r="2157">
          <cell r="B2157">
            <v>39232.652727499997</v>
          </cell>
          <cell r="C2157">
            <v>17.100000000000001</v>
          </cell>
          <cell r="D2157">
            <v>90</v>
          </cell>
        </row>
        <row r="2158">
          <cell r="B2158">
            <v>39232.652843290001</v>
          </cell>
          <cell r="C2158">
            <v>17.899999999999999</v>
          </cell>
          <cell r="D2158">
            <v>89.99</v>
          </cell>
        </row>
        <row r="2159">
          <cell r="B2159">
            <v>39232.65295897</v>
          </cell>
          <cell r="C2159">
            <v>18.100000000000001</v>
          </cell>
          <cell r="D2159">
            <v>89.99</v>
          </cell>
        </row>
        <row r="2160">
          <cell r="B2160">
            <v>39232.653074640002</v>
          </cell>
          <cell r="C2160">
            <v>16.899999999999999</v>
          </cell>
          <cell r="D2160">
            <v>89.99</v>
          </cell>
        </row>
        <row r="2161">
          <cell r="B2161">
            <v>39232.653190429999</v>
          </cell>
          <cell r="C2161">
            <v>18.3</v>
          </cell>
          <cell r="D2161">
            <v>90</v>
          </cell>
        </row>
        <row r="2162">
          <cell r="B2162">
            <v>39232.65330623</v>
          </cell>
          <cell r="C2162">
            <v>17.399999999999999</v>
          </cell>
          <cell r="D2162">
            <v>90</v>
          </cell>
        </row>
        <row r="2163">
          <cell r="B2163">
            <v>39232.653421900002</v>
          </cell>
          <cell r="C2163">
            <v>18.100000000000001</v>
          </cell>
          <cell r="D2163">
            <v>89.99</v>
          </cell>
        </row>
        <row r="2164">
          <cell r="B2164">
            <v>39232.653537699996</v>
          </cell>
          <cell r="C2164">
            <v>17.600000000000001</v>
          </cell>
          <cell r="D2164">
            <v>89.99</v>
          </cell>
        </row>
        <row r="2165">
          <cell r="B2165">
            <v>39232.653653369998</v>
          </cell>
          <cell r="C2165">
            <v>17.899999999999999</v>
          </cell>
          <cell r="D2165">
            <v>89.98</v>
          </cell>
        </row>
        <row r="2166">
          <cell r="B2166">
            <v>39232.653769160002</v>
          </cell>
          <cell r="C2166">
            <v>17.5</v>
          </cell>
          <cell r="D2166">
            <v>89.99</v>
          </cell>
        </row>
        <row r="2167">
          <cell r="B2167">
            <v>39232.653884840001</v>
          </cell>
          <cell r="C2167">
            <v>17.7</v>
          </cell>
          <cell r="D2167">
            <v>90</v>
          </cell>
        </row>
        <row r="2168">
          <cell r="B2168">
            <v>39232.654000620001</v>
          </cell>
          <cell r="C2168">
            <v>17.899999999999999</v>
          </cell>
          <cell r="D2168">
            <v>90</v>
          </cell>
        </row>
        <row r="2169">
          <cell r="B2169">
            <v>39232.654116409998</v>
          </cell>
          <cell r="C2169">
            <v>18.7</v>
          </cell>
          <cell r="D2169">
            <v>89.99</v>
          </cell>
        </row>
        <row r="2170">
          <cell r="B2170">
            <v>39232.654232089997</v>
          </cell>
          <cell r="C2170">
            <v>18</v>
          </cell>
          <cell r="D2170">
            <v>89.99</v>
          </cell>
        </row>
        <row r="2171">
          <cell r="B2171">
            <v>39232.654347880001</v>
          </cell>
          <cell r="C2171">
            <v>17.100000000000001</v>
          </cell>
          <cell r="D2171">
            <v>89.99</v>
          </cell>
        </row>
        <row r="2172">
          <cell r="B2172">
            <v>39232.65446356</v>
          </cell>
          <cell r="C2172">
            <v>17.899999999999999</v>
          </cell>
          <cell r="D2172">
            <v>90</v>
          </cell>
        </row>
        <row r="2173">
          <cell r="B2173">
            <v>38660.528895080002</v>
          </cell>
          <cell r="C2173">
            <v>12.2</v>
          </cell>
          <cell r="D2173">
            <v>43.69</v>
          </cell>
        </row>
        <row r="2174">
          <cell r="B2174">
            <v>38660.528949910004</v>
          </cell>
          <cell r="C2174">
            <v>12.1</v>
          </cell>
          <cell r="D2174">
            <v>43.65</v>
          </cell>
        </row>
        <row r="2175">
          <cell r="B2175">
            <v>38660.529007739999</v>
          </cell>
          <cell r="C2175">
            <v>12.1</v>
          </cell>
          <cell r="D2175">
            <v>43.63</v>
          </cell>
        </row>
        <row r="2176">
          <cell r="B2176">
            <v>38660.529065579998</v>
          </cell>
          <cell r="C2176">
            <v>12.1</v>
          </cell>
          <cell r="D2176">
            <v>43.61</v>
          </cell>
        </row>
        <row r="2177">
          <cell r="B2177">
            <v>38660.52912341</v>
          </cell>
          <cell r="C2177">
            <v>12</v>
          </cell>
          <cell r="D2177">
            <v>43.58</v>
          </cell>
        </row>
        <row r="2178">
          <cell r="B2178">
            <v>38660.529181370002</v>
          </cell>
          <cell r="C2178">
            <v>12.1</v>
          </cell>
          <cell r="D2178">
            <v>43.55</v>
          </cell>
        </row>
        <row r="2179">
          <cell r="B2179">
            <v>38660.529239199997</v>
          </cell>
          <cell r="C2179">
            <v>12.1</v>
          </cell>
          <cell r="D2179">
            <v>43.52</v>
          </cell>
        </row>
        <row r="2180">
          <cell r="B2180">
            <v>38660.529297050001</v>
          </cell>
          <cell r="C2180">
            <v>12.3</v>
          </cell>
          <cell r="D2180">
            <v>43.49</v>
          </cell>
        </row>
        <row r="2181">
          <cell r="B2181">
            <v>38660.529354999999</v>
          </cell>
          <cell r="C2181">
            <v>12.3</v>
          </cell>
          <cell r="D2181">
            <v>43.46</v>
          </cell>
        </row>
        <row r="2182">
          <cell r="B2182">
            <v>38660.529412839998</v>
          </cell>
          <cell r="C2182">
            <v>12.3</v>
          </cell>
          <cell r="D2182">
            <v>43.45</v>
          </cell>
        </row>
        <row r="2183">
          <cell r="B2183">
            <v>38660.529470670001</v>
          </cell>
          <cell r="C2183">
            <v>12.4</v>
          </cell>
          <cell r="D2183">
            <v>43.42</v>
          </cell>
        </row>
        <row r="2184">
          <cell r="B2184">
            <v>38660.52952851</v>
          </cell>
          <cell r="C2184">
            <v>12.3</v>
          </cell>
          <cell r="D2184">
            <v>43.4</v>
          </cell>
        </row>
        <row r="2185">
          <cell r="B2185">
            <v>38660.529586470002</v>
          </cell>
          <cell r="C2185">
            <v>12.3</v>
          </cell>
          <cell r="D2185">
            <v>43.37</v>
          </cell>
        </row>
        <row r="2186">
          <cell r="B2186">
            <v>38660.529644310001</v>
          </cell>
          <cell r="C2186">
            <v>12.2</v>
          </cell>
          <cell r="D2186">
            <v>43.34</v>
          </cell>
        </row>
        <row r="2187">
          <cell r="B2187">
            <v>38660.529702139997</v>
          </cell>
          <cell r="C2187">
            <v>12.2</v>
          </cell>
          <cell r="D2187">
            <v>43.31</v>
          </cell>
        </row>
        <row r="2188">
          <cell r="B2188">
            <v>38660.529759980003</v>
          </cell>
          <cell r="C2188">
            <v>12.2</v>
          </cell>
          <cell r="D2188">
            <v>43.3</v>
          </cell>
        </row>
        <row r="2189">
          <cell r="B2189">
            <v>38660.529817930001</v>
          </cell>
          <cell r="C2189">
            <v>12.2</v>
          </cell>
          <cell r="D2189">
            <v>43.27</v>
          </cell>
        </row>
        <row r="2190">
          <cell r="B2190">
            <v>38660.529879590002</v>
          </cell>
          <cell r="C2190">
            <v>12.3</v>
          </cell>
          <cell r="D2190">
            <v>43.24</v>
          </cell>
        </row>
        <row r="2191">
          <cell r="B2191">
            <v>38660.529935929997</v>
          </cell>
          <cell r="C2191">
            <v>12.3</v>
          </cell>
          <cell r="D2191">
            <v>43.22</v>
          </cell>
        </row>
        <row r="2192">
          <cell r="B2192">
            <v>38660.529991559997</v>
          </cell>
          <cell r="C2192">
            <v>12.3</v>
          </cell>
          <cell r="D2192">
            <v>43.2</v>
          </cell>
        </row>
        <row r="2193">
          <cell r="B2193">
            <v>38660.530049399997</v>
          </cell>
          <cell r="C2193">
            <v>12.4</v>
          </cell>
          <cell r="D2193">
            <v>43.17</v>
          </cell>
        </row>
        <row r="2194">
          <cell r="B2194">
            <v>38660.530107229999</v>
          </cell>
          <cell r="C2194">
            <v>12.3</v>
          </cell>
          <cell r="D2194">
            <v>43.13</v>
          </cell>
        </row>
        <row r="2195">
          <cell r="B2195">
            <v>38660.530165199998</v>
          </cell>
          <cell r="C2195">
            <v>12.3</v>
          </cell>
          <cell r="D2195">
            <v>43.12</v>
          </cell>
        </row>
        <row r="2196">
          <cell r="B2196">
            <v>38660.53022303</v>
          </cell>
          <cell r="C2196">
            <v>12.4</v>
          </cell>
          <cell r="D2196">
            <v>43.1</v>
          </cell>
        </row>
        <row r="2197">
          <cell r="B2197">
            <v>38660.53028087</v>
          </cell>
          <cell r="C2197">
            <v>12.3</v>
          </cell>
          <cell r="D2197">
            <v>43.08</v>
          </cell>
        </row>
        <row r="2198">
          <cell r="B2198">
            <v>38660.530338700002</v>
          </cell>
          <cell r="C2198">
            <v>12.2</v>
          </cell>
          <cell r="D2198">
            <v>43.06</v>
          </cell>
        </row>
        <row r="2199">
          <cell r="B2199">
            <v>38660.530396659997</v>
          </cell>
          <cell r="C2199">
            <v>12.3</v>
          </cell>
          <cell r="D2199">
            <v>43.03</v>
          </cell>
        </row>
        <row r="2200">
          <cell r="B2200">
            <v>38660.530454489999</v>
          </cell>
          <cell r="C2200">
            <v>12.4</v>
          </cell>
          <cell r="D2200">
            <v>42.99</v>
          </cell>
        </row>
        <row r="2201">
          <cell r="B2201">
            <v>38660.530512340003</v>
          </cell>
          <cell r="C2201">
            <v>12.3</v>
          </cell>
          <cell r="D2201">
            <v>42.97</v>
          </cell>
        </row>
        <row r="2202">
          <cell r="B2202">
            <v>38660.530570520001</v>
          </cell>
          <cell r="C2202">
            <v>12.3</v>
          </cell>
          <cell r="D2202">
            <v>42.94</v>
          </cell>
        </row>
        <row r="2203">
          <cell r="B2203">
            <v>38660.53062813</v>
          </cell>
          <cell r="C2203">
            <v>12.4</v>
          </cell>
          <cell r="D2203">
            <v>42.92</v>
          </cell>
        </row>
        <row r="2204">
          <cell r="B2204">
            <v>38660.530685960002</v>
          </cell>
          <cell r="C2204">
            <v>12.3</v>
          </cell>
          <cell r="D2204">
            <v>42.89</v>
          </cell>
        </row>
        <row r="2205">
          <cell r="B2205">
            <v>38660.530743800002</v>
          </cell>
          <cell r="C2205">
            <v>12.5</v>
          </cell>
          <cell r="D2205">
            <v>42.86</v>
          </cell>
        </row>
        <row r="2206">
          <cell r="B2206">
            <v>38660.530801759996</v>
          </cell>
          <cell r="C2206">
            <v>12.3</v>
          </cell>
          <cell r="D2206">
            <v>42.84</v>
          </cell>
        </row>
        <row r="2207">
          <cell r="B2207">
            <v>38660.530859589999</v>
          </cell>
          <cell r="C2207">
            <v>12.3</v>
          </cell>
          <cell r="D2207">
            <v>42.81</v>
          </cell>
        </row>
        <row r="2208">
          <cell r="B2208">
            <v>38660.530917429998</v>
          </cell>
          <cell r="C2208">
            <v>12.3</v>
          </cell>
          <cell r="D2208">
            <v>42.79</v>
          </cell>
        </row>
        <row r="2209">
          <cell r="B2209">
            <v>38660.530975269998</v>
          </cell>
          <cell r="C2209">
            <v>12.3</v>
          </cell>
          <cell r="D2209">
            <v>42.77</v>
          </cell>
        </row>
        <row r="2210">
          <cell r="B2210">
            <v>38660.531033220002</v>
          </cell>
          <cell r="C2210">
            <v>12.3</v>
          </cell>
          <cell r="D2210">
            <v>42.74</v>
          </cell>
        </row>
        <row r="2211">
          <cell r="B2211">
            <v>38660.531091060002</v>
          </cell>
          <cell r="C2211">
            <v>12.4</v>
          </cell>
          <cell r="D2211">
            <v>42.71</v>
          </cell>
        </row>
        <row r="2212">
          <cell r="B2212">
            <v>38660.531148900001</v>
          </cell>
          <cell r="C2212">
            <v>12.3</v>
          </cell>
          <cell r="D2212">
            <v>42.68</v>
          </cell>
        </row>
        <row r="2213">
          <cell r="B2213">
            <v>38660.531206849999</v>
          </cell>
          <cell r="C2213">
            <v>12.3</v>
          </cell>
          <cell r="D2213">
            <v>42.66</v>
          </cell>
        </row>
        <row r="2214">
          <cell r="B2214">
            <v>38660.531264689998</v>
          </cell>
          <cell r="C2214">
            <v>12.2</v>
          </cell>
          <cell r="D2214">
            <v>42.63</v>
          </cell>
        </row>
        <row r="2215">
          <cell r="B2215">
            <v>38660.531322520001</v>
          </cell>
          <cell r="C2215">
            <v>12.2</v>
          </cell>
          <cell r="D2215">
            <v>42.61</v>
          </cell>
        </row>
        <row r="2216">
          <cell r="B2216">
            <v>38660.531380369997</v>
          </cell>
          <cell r="C2216">
            <v>12</v>
          </cell>
          <cell r="D2216">
            <v>42.59</v>
          </cell>
        </row>
        <row r="2217">
          <cell r="B2217">
            <v>38660.531438320002</v>
          </cell>
          <cell r="C2217">
            <v>11.9</v>
          </cell>
          <cell r="D2217">
            <v>42.57</v>
          </cell>
        </row>
        <row r="2218">
          <cell r="B2218">
            <v>38660.531496160002</v>
          </cell>
          <cell r="C2218">
            <v>11.9</v>
          </cell>
          <cell r="D2218">
            <v>42.54</v>
          </cell>
        </row>
        <row r="2219">
          <cell r="B2219">
            <v>38660.531553989997</v>
          </cell>
          <cell r="C2219">
            <v>11.7</v>
          </cell>
          <cell r="D2219">
            <v>42.51</v>
          </cell>
        </row>
        <row r="2220">
          <cell r="B2220">
            <v>38660.531611940001</v>
          </cell>
          <cell r="C2220">
            <v>11.6</v>
          </cell>
          <cell r="D2220">
            <v>42.49</v>
          </cell>
        </row>
        <row r="2221">
          <cell r="B2221">
            <v>38660.531669780001</v>
          </cell>
          <cell r="C2221">
            <v>11.5</v>
          </cell>
          <cell r="D2221">
            <v>42.46</v>
          </cell>
        </row>
        <row r="2222">
          <cell r="B2222">
            <v>38660.531727629997</v>
          </cell>
          <cell r="C2222">
            <v>11.4</v>
          </cell>
          <cell r="D2222">
            <v>42.44</v>
          </cell>
        </row>
        <row r="2223">
          <cell r="B2223">
            <v>38660.53178546</v>
          </cell>
          <cell r="C2223">
            <v>11.3</v>
          </cell>
          <cell r="D2223">
            <v>42.42</v>
          </cell>
        </row>
        <row r="2224">
          <cell r="B2224">
            <v>38660.531843409997</v>
          </cell>
          <cell r="C2224">
            <v>11.1</v>
          </cell>
          <cell r="D2224">
            <v>42.4</v>
          </cell>
        </row>
        <row r="2225">
          <cell r="B2225">
            <v>38660.531901249997</v>
          </cell>
          <cell r="C2225">
            <v>11.1</v>
          </cell>
          <cell r="D2225">
            <v>42.36</v>
          </cell>
        </row>
        <row r="2226">
          <cell r="B2226">
            <v>38660.531959090004</v>
          </cell>
          <cell r="C2226">
            <v>11</v>
          </cell>
          <cell r="D2226">
            <v>42.35</v>
          </cell>
        </row>
        <row r="2227">
          <cell r="B2227">
            <v>38660.532017160003</v>
          </cell>
          <cell r="C2227">
            <v>10.9</v>
          </cell>
          <cell r="D2227">
            <v>42.31</v>
          </cell>
        </row>
        <row r="2228">
          <cell r="B2228">
            <v>38660.53207488</v>
          </cell>
          <cell r="C2228">
            <v>10.8</v>
          </cell>
          <cell r="D2228">
            <v>42.29</v>
          </cell>
        </row>
        <row r="2229">
          <cell r="B2229">
            <v>38660.53213272</v>
          </cell>
          <cell r="C2229">
            <v>10.7</v>
          </cell>
          <cell r="D2229">
            <v>42.26</v>
          </cell>
        </row>
        <row r="2230">
          <cell r="B2230">
            <v>38660.532190559999</v>
          </cell>
          <cell r="C2230">
            <v>10.7</v>
          </cell>
          <cell r="D2230">
            <v>42.24</v>
          </cell>
        </row>
        <row r="2231">
          <cell r="B2231">
            <v>38660.532248509997</v>
          </cell>
          <cell r="C2231">
            <v>10.6</v>
          </cell>
          <cell r="D2231">
            <v>42.22</v>
          </cell>
        </row>
        <row r="2232">
          <cell r="B2232">
            <v>38660.532306349996</v>
          </cell>
          <cell r="C2232">
            <v>10.5</v>
          </cell>
          <cell r="D2232">
            <v>42.19</v>
          </cell>
        </row>
        <row r="2233">
          <cell r="B2233">
            <v>38660.532364190003</v>
          </cell>
          <cell r="C2233">
            <v>10.199999999999999</v>
          </cell>
          <cell r="D2233">
            <v>42.15</v>
          </cell>
        </row>
        <row r="2234">
          <cell r="B2234">
            <v>38660.532422030003</v>
          </cell>
          <cell r="C2234">
            <v>10.3</v>
          </cell>
          <cell r="D2234">
            <v>42.14</v>
          </cell>
        </row>
        <row r="2235">
          <cell r="B2235">
            <v>38660.53247998</v>
          </cell>
          <cell r="C2235">
            <v>10.3</v>
          </cell>
          <cell r="D2235">
            <v>42.1</v>
          </cell>
        </row>
        <row r="2236">
          <cell r="B2236">
            <v>38660.532537810002</v>
          </cell>
          <cell r="C2236">
            <v>10.1</v>
          </cell>
          <cell r="D2236">
            <v>42.07</v>
          </cell>
        </row>
        <row r="2237">
          <cell r="B2237">
            <v>38660.532595650002</v>
          </cell>
          <cell r="C2237">
            <v>10.199999999999999</v>
          </cell>
          <cell r="D2237">
            <v>42.06</v>
          </cell>
        </row>
        <row r="2238">
          <cell r="B2238">
            <v>38660.532653609996</v>
          </cell>
          <cell r="C2238">
            <v>10.1</v>
          </cell>
          <cell r="D2238">
            <v>42.04</v>
          </cell>
        </row>
        <row r="2239">
          <cell r="B2239">
            <v>38660.532711450003</v>
          </cell>
          <cell r="C2239">
            <v>10.1</v>
          </cell>
          <cell r="D2239">
            <v>42</v>
          </cell>
        </row>
        <row r="2240">
          <cell r="B2240">
            <v>38660.532769279998</v>
          </cell>
          <cell r="C2240">
            <v>10</v>
          </cell>
          <cell r="D2240">
            <v>41.98</v>
          </cell>
        </row>
        <row r="2241">
          <cell r="B2241">
            <v>38660.532827119998</v>
          </cell>
          <cell r="C2241">
            <v>10</v>
          </cell>
          <cell r="D2241">
            <v>41.96</v>
          </cell>
        </row>
        <row r="2242">
          <cell r="B2242">
            <v>38660.532885070003</v>
          </cell>
          <cell r="C2242">
            <v>10</v>
          </cell>
          <cell r="D2242">
            <v>41.93</v>
          </cell>
        </row>
        <row r="2243">
          <cell r="B2243">
            <v>38660.532942919999</v>
          </cell>
          <cell r="C2243">
            <v>10</v>
          </cell>
          <cell r="D2243">
            <v>41.91</v>
          </cell>
        </row>
        <row r="2244">
          <cell r="B2244">
            <v>38660.533000750002</v>
          </cell>
          <cell r="C2244">
            <v>10</v>
          </cell>
          <cell r="D2244">
            <v>41.88</v>
          </cell>
        </row>
        <row r="2245">
          <cell r="B2245">
            <v>38660.533058699999</v>
          </cell>
          <cell r="C2245">
            <v>9.9</v>
          </cell>
          <cell r="D2245">
            <v>41.85</v>
          </cell>
        </row>
        <row r="2246">
          <cell r="B2246">
            <v>38660.533116539998</v>
          </cell>
          <cell r="C2246">
            <v>9.9</v>
          </cell>
          <cell r="D2246">
            <v>41.83</v>
          </cell>
        </row>
        <row r="2247">
          <cell r="B2247">
            <v>38660.533174370001</v>
          </cell>
          <cell r="C2247">
            <v>9.8000000000000007</v>
          </cell>
          <cell r="D2247">
            <v>41.8</v>
          </cell>
        </row>
        <row r="2248">
          <cell r="B2248">
            <v>38660.533232219997</v>
          </cell>
          <cell r="C2248">
            <v>9.9</v>
          </cell>
          <cell r="D2248">
            <v>41.78</v>
          </cell>
        </row>
        <row r="2249">
          <cell r="B2249">
            <v>38660.533290170002</v>
          </cell>
          <cell r="C2249">
            <v>9.8000000000000007</v>
          </cell>
          <cell r="D2249">
            <v>41.76</v>
          </cell>
        </row>
        <row r="2250">
          <cell r="B2250">
            <v>38660.533348010002</v>
          </cell>
          <cell r="C2250">
            <v>9.6999999999999993</v>
          </cell>
          <cell r="D2250">
            <v>41.72</v>
          </cell>
        </row>
        <row r="2251">
          <cell r="B2251">
            <v>38660.533405839997</v>
          </cell>
          <cell r="C2251">
            <v>9.6</v>
          </cell>
          <cell r="D2251">
            <v>41.69</v>
          </cell>
        </row>
        <row r="2252">
          <cell r="B2252">
            <v>38660.533463799999</v>
          </cell>
          <cell r="C2252">
            <v>9.6</v>
          </cell>
          <cell r="D2252">
            <v>41.67</v>
          </cell>
        </row>
        <row r="2253">
          <cell r="B2253">
            <v>38660.533521639998</v>
          </cell>
          <cell r="C2253">
            <v>9.6</v>
          </cell>
          <cell r="D2253">
            <v>41.64</v>
          </cell>
        </row>
        <row r="2254">
          <cell r="B2254">
            <v>38660.533579479998</v>
          </cell>
          <cell r="C2254">
            <v>9.4</v>
          </cell>
          <cell r="D2254">
            <v>41.6</v>
          </cell>
        </row>
        <row r="2255">
          <cell r="B2255">
            <v>38660.53363731</v>
          </cell>
          <cell r="C2255">
            <v>9.5</v>
          </cell>
          <cell r="D2255">
            <v>41.59</v>
          </cell>
        </row>
        <row r="2256">
          <cell r="B2256">
            <v>38660.533695270002</v>
          </cell>
          <cell r="C2256">
            <v>9.4</v>
          </cell>
          <cell r="D2256">
            <v>41.57</v>
          </cell>
        </row>
        <row r="2257">
          <cell r="B2257">
            <v>38660.533753099997</v>
          </cell>
          <cell r="C2257">
            <v>9.5</v>
          </cell>
          <cell r="D2257">
            <v>41.55</v>
          </cell>
        </row>
        <row r="2258">
          <cell r="B2258">
            <v>38660.533810940004</v>
          </cell>
          <cell r="C2258">
            <v>9.6</v>
          </cell>
          <cell r="D2258">
            <v>41.53</v>
          </cell>
        </row>
        <row r="2259">
          <cell r="B2259">
            <v>38660.533868780003</v>
          </cell>
          <cell r="C2259">
            <v>9.6</v>
          </cell>
          <cell r="D2259">
            <v>41.5</v>
          </cell>
        </row>
        <row r="2260">
          <cell r="B2260">
            <v>38660.533926739998</v>
          </cell>
          <cell r="C2260">
            <v>9.6</v>
          </cell>
          <cell r="D2260">
            <v>41.47</v>
          </cell>
        </row>
        <row r="2261">
          <cell r="B2261">
            <v>38660.53398457</v>
          </cell>
          <cell r="C2261">
            <v>9.6</v>
          </cell>
          <cell r="D2261">
            <v>41.46</v>
          </cell>
        </row>
        <row r="2262">
          <cell r="B2262">
            <v>38660.534042519997</v>
          </cell>
          <cell r="C2262">
            <v>9.6999999999999993</v>
          </cell>
          <cell r="D2262">
            <v>41.43</v>
          </cell>
        </row>
        <row r="2263">
          <cell r="B2263">
            <v>38660.534100470002</v>
          </cell>
          <cell r="C2263">
            <v>9.6999999999999993</v>
          </cell>
          <cell r="D2263">
            <v>41.41</v>
          </cell>
        </row>
        <row r="2264">
          <cell r="B2264">
            <v>38660.534158210001</v>
          </cell>
          <cell r="C2264">
            <v>9.6</v>
          </cell>
          <cell r="D2264">
            <v>41.37</v>
          </cell>
        </row>
        <row r="2265">
          <cell r="B2265">
            <v>38660.534216040003</v>
          </cell>
          <cell r="C2265">
            <v>9.6999999999999993</v>
          </cell>
          <cell r="D2265">
            <v>41.35</v>
          </cell>
        </row>
        <row r="2266">
          <cell r="B2266">
            <v>38660.534273880003</v>
          </cell>
          <cell r="C2266">
            <v>9.6999999999999993</v>
          </cell>
          <cell r="D2266">
            <v>41.32</v>
          </cell>
        </row>
        <row r="2267">
          <cell r="B2267">
            <v>38660.53433183</v>
          </cell>
          <cell r="C2267">
            <v>9.6999999999999993</v>
          </cell>
          <cell r="D2267">
            <v>41.29</v>
          </cell>
        </row>
        <row r="2268">
          <cell r="B2268">
            <v>38660.534389660002</v>
          </cell>
          <cell r="C2268">
            <v>9.6</v>
          </cell>
          <cell r="D2268">
            <v>41.27</v>
          </cell>
        </row>
        <row r="2269">
          <cell r="B2269">
            <v>38660.534447509999</v>
          </cell>
          <cell r="C2269">
            <v>9.6999999999999993</v>
          </cell>
          <cell r="D2269">
            <v>41.25</v>
          </cell>
        </row>
        <row r="2270">
          <cell r="B2270">
            <v>38660.534505459997</v>
          </cell>
          <cell r="C2270">
            <v>9.6999999999999993</v>
          </cell>
          <cell r="D2270">
            <v>41.22</v>
          </cell>
        </row>
        <row r="2271">
          <cell r="B2271">
            <v>38660.534563300003</v>
          </cell>
          <cell r="C2271">
            <v>9.6999999999999993</v>
          </cell>
          <cell r="D2271">
            <v>41.18</v>
          </cell>
        </row>
        <row r="2272">
          <cell r="B2272">
            <v>38660.534621129998</v>
          </cell>
          <cell r="C2272">
            <v>9.6999999999999993</v>
          </cell>
          <cell r="D2272">
            <v>41.17</v>
          </cell>
        </row>
        <row r="2273">
          <cell r="B2273">
            <v>38660.534678969998</v>
          </cell>
          <cell r="C2273">
            <v>9.8000000000000007</v>
          </cell>
          <cell r="D2273">
            <v>41.13</v>
          </cell>
        </row>
        <row r="2274">
          <cell r="B2274">
            <v>38660.53473693</v>
          </cell>
          <cell r="C2274">
            <v>9.6999999999999993</v>
          </cell>
          <cell r="D2274">
            <v>41.11</v>
          </cell>
        </row>
        <row r="2275">
          <cell r="B2275">
            <v>38660.534794769999</v>
          </cell>
          <cell r="C2275">
            <v>9.6999999999999993</v>
          </cell>
          <cell r="D2275">
            <v>41.09</v>
          </cell>
        </row>
        <row r="2276">
          <cell r="B2276">
            <v>38660.534852600002</v>
          </cell>
          <cell r="C2276">
            <v>9.6999999999999993</v>
          </cell>
          <cell r="D2276">
            <v>41.08</v>
          </cell>
        </row>
        <row r="2277">
          <cell r="B2277">
            <v>38660.534910560003</v>
          </cell>
          <cell r="C2277">
            <v>9.6</v>
          </cell>
          <cell r="D2277">
            <v>41.04</v>
          </cell>
        </row>
        <row r="2278">
          <cell r="B2278">
            <v>38660.534968389999</v>
          </cell>
          <cell r="C2278">
            <v>9.6999999999999993</v>
          </cell>
          <cell r="D2278">
            <v>41.02</v>
          </cell>
        </row>
        <row r="2279">
          <cell r="B2279">
            <v>38660.535026229998</v>
          </cell>
          <cell r="C2279">
            <v>9.6999999999999993</v>
          </cell>
          <cell r="D2279">
            <v>41</v>
          </cell>
        </row>
        <row r="2280">
          <cell r="B2280">
            <v>38660.535084069998</v>
          </cell>
          <cell r="C2280">
            <v>9.6</v>
          </cell>
          <cell r="D2280">
            <v>40.97</v>
          </cell>
        </row>
        <row r="2281">
          <cell r="B2281">
            <v>38660.535142029999</v>
          </cell>
          <cell r="C2281">
            <v>9.6</v>
          </cell>
          <cell r="D2281">
            <v>40.950000000000003</v>
          </cell>
        </row>
        <row r="2282">
          <cell r="B2282">
            <v>38660.535199860002</v>
          </cell>
          <cell r="C2282">
            <v>9.6</v>
          </cell>
          <cell r="D2282">
            <v>40.909999999999997</v>
          </cell>
        </row>
        <row r="2283">
          <cell r="B2283">
            <v>38660.535257700001</v>
          </cell>
          <cell r="C2283">
            <v>9.6</v>
          </cell>
          <cell r="D2283">
            <v>40.89</v>
          </cell>
        </row>
        <row r="2284">
          <cell r="B2284">
            <v>38660.535315530004</v>
          </cell>
          <cell r="C2284">
            <v>9.6</v>
          </cell>
          <cell r="D2284">
            <v>40.869999999999997</v>
          </cell>
        </row>
        <row r="2285">
          <cell r="B2285">
            <v>38660.535373500003</v>
          </cell>
          <cell r="C2285">
            <v>9.6999999999999993</v>
          </cell>
          <cell r="D2285">
            <v>40.840000000000003</v>
          </cell>
        </row>
        <row r="2286">
          <cell r="B2286">
            <v>38660.535431329998</v>
          </cell>
          <cell r="C2286">
            <v>9.8000000000000007</v>
          </cell>
          <cell r="D2286">
            <v>40.82</v>
          </cell>
        </row>
        <row r="2287">
          <cell r="B2287">
            <v>38660.535489169997</v>
          </cell>
          <cell r="C2287">
            <v>9.8000000000000007</v>
          </cell>
          <cell r="D2287">
            <v>40.79</v>
          </cell>
        </row>
        <row r="2288">
          <cell r="B2288">
            <v>38660.535547120002</v>
          </cell>
          <cell r="C2288">
            <v>9.9</v>
          </cell>
          <cell r="D2288">
            <v>40.770000000000003</v>
          </cell>
        </row>
        <row r="2289">
          <cell r="B2289">
            <v>38660.535604949997</v>
          </cell>
          <cell r="C2289">
            <v>10</v>
          </cell>
          <cell r="D2289">
            <v>40.74</v>
          </cell>
        </row>
        <row r="2290">
          <cell r="B2290">
            <v>38660.535662800001</v>
          </cell>
          <cell r="C2290">
            <v>10.1</v>
          </cell>
          <cell r="D2290">
            <v>40.71</v>
          </cell>
        </row>
        <row r="2291">
          <cell r="B2291">
            <v>38660.53572064</v>
          </cell>
          <cell r="C2291">
            <v>10.3</v>
          </cell>
          <cell r="D2291">
            <v>40.69</v>
          </cell>
        </row>
        <row r="2292">
          <cell r="B2292">
            <v>38660.535778589998</v>
          </cell>
          <cell r="C2292">
            <v>10.5</v>
          </cell>
          <cell r="D2292">
            <v>40.65</v>
          </cell>
        </row>
        <row r="2293">
          <cell r="B2293">
            <v>38660.53583642</v>
          </cell>
          <cell r="C2293">
            <v>10.5</v>
          </cell>
          <cell r="D2293">
            <v>40.630000000000003</v>
          </cell>
        </row>
        <row r="2294">
          <cell r="B2294">
            <v>38660.53589426</v>
          </cell>
          <cell r="C2294">
            <v>10.6</v>
          </cell>
          <cell r="D2294">
            <v>40.61</v>
          </cell>
        </row>
        <row r="2295">
          <cell r="B2295">
            <v>38660.535952209997</v>
          </cell>
          <cell r="C2295">
            <v>10.7</v>
          </cell>
          <cell r="D2295">
            <v>40.57</v>
          </cell>
        </row>
        <row r="2296">
          <cell r="B2296">
            <v>38660.536010060001</v>
          </cell>
          <cell r="C2296">
            <v>10.7</v>
          </cell>
          <cell r="D2296">
            <v>40.549999999999997</v>
          </cell>
        </row>
        <row r="2297">
          <cell r="B2297">
            <v>38660.536067890003</v>
          </cell>
          <cell r="C2297">
            <v>10.9</v>
          </cell>
          <cell r="D2297">
            <v>40.53</v>
          </cell>
        </row>
        <row r="2298">
          <cell r="B2298">
            <v>38660.536126660001</v>
          </cell>
          <cell r="C2298">
            <v>11</v>
          </cell>
          <cell r="D2298">
            <v>40.520000000000003</v>
          </cell>
        </row>
        <row r="2299">
          <cell r="B2299">
            <v>38660.53618368</v>
          </cell>
          <cell r="C2299">
            <v>11.1</v>
          </cell>
          <cell r="D2299">
            <v>40.47</v>
          </cell>
        </row>
        <row r="2300">
          <cell r="B2300">
            <v>38660.53624152</v>
          </cell>
          <cell r="C2300">
            <v>11.1</v>
          </cell>
          <cell r="D2300">
            <v>40.46</v>
          </cell>
        </row>
        <row r="2301">
          <cell r="B2301">
            <v>38660.536299359999</v>
          </cell>
          <cell r="C2301">
            <v>11.3</v>
          </cell>
          <cell r="D2301">
            <v>40.44</v>
          </cell>
        </row>
        <row r="2302">
          <cell r="B2302">
            <v>38660.536357309997</v>
          </cell>
          <cell r="C2302">
            <v>11.4</v>
          </cell>
          <cell r="D2302">
            <v>40.4</v>
          </cell>
        </row>
        <row r="2303">
          <cell r="B2303">
            <v>38660.536415150003</v>
          </cell>
          <cell r="C2303">
            <v>11.4</v>
          </cell>
          <cell r="D2303">
            <v>40.369999999999997</v>
          </cell>
        </row>
        <row r="2304">
          <cell r="B2304">
            <v>38660.536473220003</v>
          </cell>
          <cell r="C2304">
            <v>11.5</v>
          </cell>
          <cell r="D2304">
            <v>40.35</v>
          </cell>
        </row>
        <row r="2305">
          <cell r="B2305">
            <v>38660.536530819998</v>
          </cell>
          <cell r="C2305">
            <v>11.5</v>
          </cell>
          <cell r="D2305">
            <v>40.33</v>
          </cell>
        </row>
        <row r="2306">
          <cell r="B2306">
            <v>38660.53658878</v>
          </cell>
          <cell r="C2306">
            <v>11.4</v>
          </cell>
          <cell r="D2306">
            <v>40.31</v>
          </cell>
        </row>
        <row r="2307">
          <cell r="B2307">
            <v>38660.536646619999</v>
          </cell>
          <cell r="C2307">
            <v>11.6</v>
          </cell>
          <cell r="D2307">
            <v>40.270000000000003</v>
          </cell>
        </row>
        <row r="2308">
          <cell r="B2308">
            <v>38660.536704459999</v>
          </cell>
          <cell r="C2308">
            <v>11.5</v>
          </cell>
          <cell r="D2308">
            <v>40.25</v>
          </cell>
        </row>
        <row r="2309">
          <cell r="B2309">
            <v>38660.536762410004</v>
          </cell>
          <cell r="C2309">
            <v>11.5</v>
          </cell>
          <cell r="D2309">
            <v>40.22</v>
          </cell>
        </row>
        <row r="2310">
          <cell r="B2310">
            <v>38660.536820239999</v>
          </cell>
          <cell r="C2310">
            <v>11.6</v>
          </cell>
          <cell r="D2310">
            <v>40.19</v>
          </cell>
        </row>
        <row r="2311">
          <cell r="B2311">
            <v>38660.536878090003</v>
          </cell>
          <cell r="C2311">
            <v>11.6</v>
          </cell>
          <cell r="D2311">
            <v>40.159999999999997</v>
          </cell>
        </row>
        <row r="2312">
          <cell r="B2312">
            <v>38660.536935930002</v>
          </cell>
          <cell r="C2312">
            <v>11.7</v>
          </cell>
          <cell r="D2312">
            <v>40.130000000000003</v>
          </cell>
        </row>
        <row r="2313">
          <cell r="B2313">
            <v>38660.536993879999</v>
          </cell>
          <cell r="C2313">
            <v>11.7</v>
          </cell>
          <cell r="D2313">
            <v>40.11</v>
          </cell>
        </row>
        <row r="2314">
          <cell r="B2314">
            <v>38660.537051710002</v>
          </cell>
          <cell r="C2314">
            <v>11.7</v>
          </cell>
          <cell r="D2314">
            <v>40.090000000000003</v>
          </cell>
        </row>
        <row r="2315">
          <cell r="B2315">
            <v>38660.537109550001</v>
          </cell>
          <cell r="C2315">
            <v>11.8</v>
          </cell>
          <cell r="D2315">
            <v>40.06</v>
          </cell>
        </row>
        <row r="2316">
          <cell r="B2316">
            <v>38660.537167379996</v>
          </cell>
          <cell r="C2316">
            <v>11.8</v>
          </cell>
          <cell r="D2316">
            <v>40.06</v>
          </cell>
        </row>
        <row r="2317">
          <cell r="B2317">
            <v>38660.537225350003</v>
          </cell>
          <cell r="C2317">
            <v>12</v>
          </cell>
          <cell r="D2317">
            <v>40.03</v>
          </cell>
        </row>
        <row r="2318">
          <cell r="B2318">
            <v>38660.537283179998</v>
          </cell>
          <cell r="C2318">
            <v>12</v>
          </cell>
          <cell r="D2318">
            <v>39.99</v>
          </cell>
        </row>
        <row r="2319">
          <cell r="B2319">
            <v>38660.537341019997</v>
          </cell>
          <cell r="C2319">
            <v>12</v>
          </cell>
          <cell r="D2319">
            <v>39.979999999999997</v>
          </cell>
        </row>
        <row r="2320">
          <cell r="B2320">
            <v>38660.537398970002</v>
          </cell>
          <cell r="C2320">
            <v>11.9</v>
          </cell>
          <cell r="D2320">
            <v>39.950000000000003</v>
          </cell>
        </row>
        <row r="2321">
          <cell r="B2321">
            <v>38660.537456810001</v>
          </cell>
          <cell r="C2321">
            <v>11.9</v>
          </cell>
          <cell r="D2321">
            <v>39.93</v>
          </cell>
        </row>
        <row r="2322">
          <cell r="B2322">
            <v>38660.537514650001</v>
          </cell>
          <cell r="C2322">
            <v>12</v>
          </cell>
          <cell r="D2322">
            <v>39.9</v>
          </cell>
        </row>
        <row r="2323">
          <cell r="B2323">
            <v>38660.53757249</v>
          </cell>
          <cell r="C2323">
            <v>12</v>
          </cell>
          <cell r="D2323">
            <v>39.880000000000003</v>
          </cell>
        </row>
        <row r="2324">
          <cell r="B2324">
            <v>38660.537630439998</v>
          </cell>
          <cell r="C2324">
            <v>12</v>
          </cell>
          <cell r="D2324">
            <v>39.85</v>
          </cell>
        </row>
        <row r="2325">
          <cell r="B2325">
            <v>38660.537688279997</v>
          </cell>
          <cell r="C2325">
            <v>12</v>
          </cell>
          <cell r="D2325">
            <v>39.83</v>
          </cell>
        </row>
        <row r="2326">
          <cell r="B2326">
            <v>38660.53774611</v>
          </cell>
          <cell r="C2326">
            <v>12.2</v>
          </cell>
          <cell r="D2326">
            <v>39.799999999999997</v>
          </cell>
        </row>
        <row r="2327">
          <cell r="B2327">
            <v>38660.537804070002</v>
          </cell>
          <cell r="C2327">
            <v>12.1</v>
          </cell>
          <cell r="D2327">
            <v>39.78</v>
          </cell>
        </row>
        <row r="2328">
          <cell r="B2328">
            <v>38660.537861910001</v>
          </cell>
          <cell r="C2328">
            <v>12.1</v>
          </cell>
          <cell r="D2328">
            <v>39.76</v>
          </cell>
        </row>
        <row r="2329">
          <cell r="B2329">
            <v>38660.537919750001</v>
          </cell>
          <cell r="C2329">
            <v>12</v>
          </cell>
          <cell r="D2329">
            <v>39.74</v>
          </cell>
        </row>
        <row r="2330">
          <cell r="B2330">
            <v>38660.537977580003</v>
          </cell>
          <cell r="C2330">
            <v>11.9</v>
          </cell>
          <cell r="D2330">
            <v>39.72</v>
          </cell>
        </row>
        <row r="2331">
          <cell r="B2331">
            <v>38660.53803553</v>
          </cell>
          <cell r="C2331">
            <v>12</v>
          </cell>
          <cell r="D2331">
            <v>39.68</v>
          </cell>
        </row>
        <row r="2332">
          <cell r="B2332">
            <v>38660.538093379997</v>
          </cell>
          <cell r="C2332">
            <v>12</v>
          </cell>
          <cell r="D2332">
            <v>39.659999999999997</v>
          </cell>
        </row>
        <row r="2333">
          <cell r="B2333">
            <v>38660.538151219997</v>
          </cell>
          <cell r="C2333">
            <v>12</v>
          </cell>
          <cell r="D2333">
            <v>39.64</v>
          </cell>
        </row>
        <row r="2334">
          <cell r="B2334">
            <v>38660.538209170001</v>
          </cell>
          <cell r="C2334">
            <v>12</v>
          </cell>
          <cell r="D2334">
            <v>39.61</v>
          </cell>
        </row>
        <row r="2335">
          <cell r="B2335">
            <v>38660.538267229997</v>
          </cell>
          <cell r="C2335">
            <v>12.1</v>
          </cell>
          <cell r="D2335">
            <v>39.590000000000003</v>
          </cell>
        </row>
        <row r="2336">
          <cell r="B2336">
            <v>38660.538324840003</v>
          </cell>
          <cell r="C2336">
            <v>12</v>
          </cell>
          <cell r="D2336">
            <v>39.56</v>
          </cell>
        </row>
        <row r="2337">
          <cell r="B2337">
            <v>38660.538382669998</v>
          </cell>
          <cell r="C2337">
            <v>12</v>
          </cell>
          <cell r="D2337">
            <v>39.54</v>
          </cell>
        </row>
        <row r="2338">
          <cell r="B2338">
            <v>38660.538440639997</v>
          </cell>
          <cell r="C2338">
            <v>12</v>
          </cell>
          <cell r="D2338">
            <v>39.5</v>
          </cell>
        </row>
        <row r="2339">
          <cell r="B2339">
            <v>38660.538498469999</v>
          </cell>
          <cell r="C2339">
            <v>12</v>
          </cell>
          <cell r="D2339">
            <v>39.479999999999997</v>
          </cell>
        </row>
        <row r="2340">
          <cell r="B2340">
            <v>38660.538556309999</v>
          </cell>
          <cell r="C2340">
            <v>12</v>
          </cell>
          <cell r="D2340">
            <v>39.44</v>
          </cell>
        </row>
        <row r="2341">
          <cell r="B2341">
            <v>38660.538614140001</v>
          </cell>
          <cell r="C2341">
            <v>11.9</v>
          </cell>
          <cell r="D2341">
            <v>39.42</v>
          </cell>
        </row>
        <row r="2342">
          <cell r="B2342">
            <v>38660.538672089999</v>
          </cell>
          <cell r="C2342">
            <v>12.1</v>
          </cell>
          <cell r="D2342">
            <v>39.4</v>
          </cell>
        </row>
        <row r="2343">
          <cell r="B2343">
            <v>38660.538729940003</v>
          </cell>
          <cell r="C2343">
            <v>12.1</v>
          </cell>
          <cell r="D2343">
            <v>39.369999999999997</v>
          </cell>
        </row>
        <row r="2344">
          <cell r="B2344">
            <v>38660.538787780002</v>
          </cell>
          <cell r="C2344">
            <v>12.1</v>
          </cell>
          <cell r="D2344">
            <v>39.35</v>
          </cell>
        </row>
        <row r="2345">
          <cell r="B2345">
            <v>38660.53884573</v>
          </cell>
          <cell r="C2345">
            <v>12</v>
          </cell>
          <cell r="D2345">
            <v>39.32</v>
          </cell>
        </row>
        <row r="2346">
          <cell r="B2346">
            <v>38660.538903560002</v>
          </cell>
          <cell r="C2346">
            <v>12.1</v>
          </cell>
          <cell r="D2346">
            <v>39.299999999999997</v>
          </cell>
        </row>
        <row r="2347">
          <cell r="B2347">
            <v>38660.538961400001</v>
          </cell>
          <cell r="C2347">
            <v>12.2</v>
          </cell>
          <cell r="D2347">
            <v>39.270000000000003</v>
          </cell>
        </row>
        <row r="2348">
          <cell r="B2348">
            <v>38660.539019360003</v>
          </cell>
          <cell r="C2348">
            <v>12.3</v>
          </cell>
          <cell r="D2348">
            <v>39.24</v>
          </cell>
        </row>
        <row r="2349">
          <cell r="B2349">
            <v>38660.539077200003</v>
          </cell>
          <cell r="C2349">
            <v>12.1</v>
          </cell>
          <cell r="D2349">
            <v>39.21</v>
          </cell>
        </row>
        <row r="2350">
          <cell r="B2350">
            <v>38660.539135029998</v>
          </cell>
          <cell r="C2350">
            <v>12.3</v>
          </cell>
          <cell r="D2350">
            <v>39.18</v>
          </cell>
        </row>
        <row r="2351">
          <cell r="B2351">
            <v>38660.53919299</v>
          </cell>
          <cell r="C2351">
            <v>12.2</v>
          </cell>
          <cell r="D2351">
            <v>39.159999999999997</v>
          </cell>
        </row>
        <row r="2352">
          <cell r="B2352">
            <v>38660.539250820002</v>
          </cell>
          <cell r="C2352">
            <v>12.3</v>
          </cell>
          <cell r="D2352">
            <v>39.14</v>
          </cell>
        </row>
        <row r="2353">
          <cell r="B2353">
            <v>38660.539308660002</v>
          </cell>
          <cell r="C2353">
            <v>12.2</v>
          </cell>
          <cell r="D2353">
            <v>39.119999999999997</v>
          </cell>
        </row>
        <row r="2354">
          <cell r="B2354">
            <v>38660.539366500001</v>
          </cell>
          <cell r="C2354">
            <v>12.3</v>
          </cell>
          <cell r="D2354">
            <v>39.090000000000003</v>
          </cell>
        </row>
        <row r="2355">
          <cell r="B2355">
            <v>38660.539424340001</v>
          </cell>
          <cell r="C2355">
            <v>12.2</v>
          </cell>
          <cell r="D2355">
            <v>39.08</v>
          </cell>
        </row>
        <row r="2356">
          <cell r="B2356">
            <v>38660.539482289998</v>
          </cell>
          <cell r="C2356">
            <v>12.3</v>
          </cell>
          <cell r="D2356">
            <v>39.049999999999997</v>
          </cell>
        </row>
        <row r="2357">
          <cell r="B2357">
            <v>38660.539540129997</v>
          </cell>
          <cell r="C2357">
            <v>12.2</v>
          </cell>
          <cell r="D2357">
            <v>39.020000000000003</v>
          </cell>
        </row>
        <row r="2358">
          <cell r="B2358">
            <v>38660.53959796</v>
          </cell>
          <cell r="C2358">
            <v>12.2</v>
          </cell>
          <cell r="D2358">
            <v>39</v>
          </cell>
        </row>
        <row r="2359">
          <cell r="B2359">
            <v>38660.539655929999</v>
          </cell>
          <cell r="C2359">
            <v>12.2</v>
          </cell>
          <cell r="D2359">
            <v>38.97</v>
          </cell>
        </row>
        <row r="2360">
          <cell r="B2360">
            <v>38660.539713760001</v>
          </cell>
          <cell r="C2360">
            <v>12.3</v>
          </cell>
          <cell r="D2360">
            <v>38.94</v>
          </cell>
        </row>
        <row r="2361">
          <cell r="B2361">
            <v>38660.539771600001</v>
          </cell>
          <cell r="C2361">
            <v>12.3</v>
          </cell>
          <cell r="D2361">
            <v>38.909999999999997</v>
          </cell>
        </row>
        <row r="2362">
          <cell r="B2362">
            <v>38660.539829430003</v>
          </cell>
          <cell r="C2362">
            <v>12.3</v>
          </cell>
          <cell r="D2362">
            <v>38.89</v>
          </cell>
        </row>
        <row r="2363">
          <cell r="B2363">
            <v>38660.53988738</v>
          </cell>
          <cell r="C2363">
            <v>12.3</v>
          </cell>
          <cell r="D2363">
            <v>38.869999999999997</v>
          </cell>
        </row>
        <row r="2364">
          <cell r="B2364">
            <v>38660.539945229997</v>
          </cell>
          <cell r="C2364">
            <v>12.3</v>
          </cell>
          <cell r="D2364">
            <v>38.840000000000003</v>
          </cell>
        </row>
        <row r="2365">
          <cell r="B2365">
            <v>38660.540003069997</v>
          </cell>
          <cell r="C2365">
            <v>12.3</v>
          </cell>
          <cell r="D2365">
            <v>38.82</v>
          </cell>
        </row>
        <row r="2366">
          <cell r="B2366">
            <v>38660.540061020001</v>
          </cell>
          <cell r="C2366">
            <v>12.4</v>
          </cell>
          <cell r="D2366">
            <v>38.78</v>
          </cell>
        </row>
        <row r="2367">
          <cell r="B2367">
            <v>38660.540118849996</v>
          </cell>
          <cell r="C2367">
            <v>12.4</v>
          </cell>
          <cell r="D2367">
            <v>38.76</v>
          </cell>
        </row>
        <row r="2368">
          <cell r="B2368">
            <v>38660.540176690003</v>
          </cell>
          <cell r="C2368">
            <v>12.4</v>
          </cell>
          <cell r="D2368">
            <v>38.74</v>
          </cell>
        </row>
        <row r="2369">
          <cell r="B2369">
            <v>38660.540234649998</v>
          </cell>
          <cell r="C2369">
            <v>12.3</v>
          </cell>
          <cell r="D2369">
            <v>38.700000000000003</v>
          </cell>
        </row>
        <row r="2370">
          <cell r="B2370">
            <v>38660.540292600002</v>
          </cell>
          <cell r="C2370">
            <v>12.3</v>
          </cell>
          <cell r="D2370">
            <v>38.68</v>
          </cell>
        </row>
        <row r="2371">
          <cell r="B2371">
            <v>38660.54035032</v>
          </cell>
          <cell r="C2371">
            <v>12.3</v>
          </cell>
          <cell r="D2371">
            <v>38.659999999999997</v>
          </cell>
        </row>
        <row r="2372">
          <cell r="B2372">
            <v>38660.540408159999</v>
          </cell>
          <cell r="C2372">
            <v>12.3</v>
          </cell>
          <cell r="D2372">
            <v>38.64</v>
          </cell>
        </row>
        <row r="2373">
          <cell r="B2373">
            <v>38660.540466109996</v>
          </cell>
          <cell r="C2373">
            <v>12.2</v>
          </cell>
          <cell r="D2373">
            <v>38.61</v>
          </cell>
        </row>
        <row r="2374">
          <cell r="B2374">
            <v>38660.540523950003</v>
          </cell>
          <cell r="C2374">
            <v>12.2</v>
          </cell>
          <cell r="D2374">
            <v>38.6</v>
          </cell>
        </row>
        <row r="2375">
          <cell r="B2375">
            <v>38660.540581790003</v>
          </cell>
          <cell r="C2375">
            <v>12.2</v>
          </cell>
          <cell r="D2375">
            <v>38.57</v>
          </cell>
        </row>
        <row r="2376">
          <cell r="B2376">
            <v>38660.540639630002</v>
          </cell>
          <cell r="C2376">
            <v>12.3</v>
          </cell>
          <cell r="D2376">
            <v>38.54</v>
          </cell>
        </row>
        <row r="2377">
          <cell r="B2377">
            <v>38660.54069758</v>
          </cell>
          <cell r="C2377">
            <v>12.3</v>
          </cell>
          <cell r="D2377">
            <v>38.51</v>
          </cell>
        </row>
        <row r="2378">
          <cell r="B2378">
            <v>38660.540755419999</v>
          </cell>
          <cell r="C2378">
            <v>12.4</v>
          </cell>
          <cell r="D2378">
            <v>38.479999999999997</v>
          </cell>
        </row>
        <row r="2379">
          <cell r="B2379">
            <v>38660.540813250002</v>
          </cell>
          <cell r="C2379">
            <v>12.3</v>
          </cell>
          <cell r="D2379">
            <v>38.450000000000003</v>
          </cell>
        </row>
        <row r="2380">
          <cell r="B2380">
            <v>38660.540871099998</v>
          </cell>
          <cell r="C2380">
            <v>12.2</v>
          </cell>
          <cell r="D2380">
            <v>38.43</v>
          </cell>
        </row>
        <row r="2381">
          <cell r="B2381">
            <v>38660.540929050003</v>
          </cell>
          <cell r="C2381">
            <v>12.3</v>
          </cell>
          <cell r="D2381">
            <v>38.42</v>
          </cell>
        </row>
        <row r="2382">
          <cell r="B2382">
            <v>38660.540987</v>
          </cell>
          <cell r="C2382">
            <v>12.2</v>
          </cell>
          <cell r="D2382">
            <v>38.39</v>
          </cell>
        </row>
        <row r="2383">
          <cell r="B2383">
            <v>38660.541044719997</v>
          </cell>
          <cell r="C2383">
            <v>12.4</v>
          </cell>
          <cell r="D2383">
            <v>38.36</v>
          </cell>
        </row>
        <row r="2384">
          <cell r="B2384">
            <v>38660.541102670002</v>
          </cell>
          <cell r="C2384">
            <v>12.4</v>
          </cell>
          <cell r="D2384">
            <v>38.33</v>
          </cell>
        </row>
        <row r="2385">
          <cell r="B2385">
            <v>38660.541160519999</v>
          </cell>
          <cell r="C2385">
            <v>12.3</v>
          </cell>
          <cell r="D2385">
            <v>38.299999999999997</v>
          </cell>
        </row>
        <row r="2386">
          <cell r="B2386">
            <v>38660.541218359998</v>
          </cell>
          <cell r="C2386">
            <v>12.3</v>
          </cell>
          <cell r="D2386">
            <v>38.28</v>
          </cell>
        </row>
        <row r="2387">
          <cell r="B2387">
            <v>38660.541276310003</v>
          </cell>
          <cell r="C2387">
            <v>12.4</v>
          </cell>
          <cell r="D2387">
            <v>38.26</v>
          </cell>
        </row>
        <row r="2388">
          <cell r="B2388">
            <v>38660.541334139998</v>
          </cell>
          <cell r="C2388">
            <v>12.3</v>
          </cell>
          <cell r="D2388">
            <v>38.229999999999997</v>
          </cell>
        </row>
        <row r="2389">
          <cell r="B2389">
            <v>38660.541391979998</v>
          </cell>
          <cell r="C2389">
            <v>12.3</v>
          </cell>
          <cell r="D2389">
            <v>38.200000000000003</v>
          </cell>
        </row>
        <row r="2390">
          <cell r="B2390">
            <v>38660.541449830002</v>
          </cell>
          <cell r="C2390">
            <v>12.5</v>
          </cell>
          <cell r="D2390">
            <v>38.19</v>
          </cell>
        </row>
        <row r="2391">
          <cell r="B2391">
            <v>38660.541507779999</v>
          </cell>
          <cell r="C2391">
            <v>12.6</v>
          </cell>
          <cell r="D2391">
            <v>38.17</v>
          </cell>
        </row>
        <row r="2392">
          <cell r="B2392">
            <v>38660.541565610001</v>
          </cell>
          <cell r="C2392">
            <v>12.4</v>
          </cell>
          <cell r="D2392">
            <v>38.130000000000003</v>
          </cell>
        </row>
        <row r="2393">
          <cell r="B2393">
            <v>38660.541623450001</v>
          </cell>
          <cell r="C2393">
            <v>12.5</v>
          </cell>
          <cell r="D2393">
            <v>38.1</v>
          </cell>
        </row>
        <row r="2394">
          <cell r="B2394">
            <v>38660.541681280003</v>
          </cell>
          <cell r="C2394">
            <v>12.5</v>
          </cell>
          <cell r="D2394">
            <v>38.090000000000003</v>
          </cell>
        </row>
        <row r="2395">
          <cell r="B2395">
            <v>38660.541739239998</v>
          </cell>
          <cell r="C2395">
            <v>12.5</v>
          </cell>
          <cell r="D2395">
            <v>38.06</v>
          </cell>
        </row>
        <row r="2396">
          <cell r="B2396">
            <v>38660.541797079997</v>
          </cell>
          <cell r="C2396">
            <v>12.4</v>
          </cell>
          <cell r="D2396">
            <v>38.03</v>
          </cell>
        </row>
        <row r="2397">
          <cell r="B2397">
            <v>38660.541854919997</v>
          </cell>
          <cell r="C2397">
            <v>12.5</v>
          </cell>
          <cell r="D2397">
            <v>38.01</v>
          </cell>
        </row>
        <row r="2398">
          <cell r="B2398">
            <v>38660.541912870001</v>
          </cell>
          <cell r="C2398">
            <v>12.5</v>
          </cell>
          <cell r="D2398">
            <v>38</v>
          </cell>
        </row>
        <row r="2399">
          <cell r="B2399">
            <v>38660.541970710001</v>
          </cell>
          <cell r="C2399">
            <v>12.5</v>
          </cell>
          <cell r="D2399">
            <v>37.96</v>
          </cell>
        </row>
        <row r="2400">
          <cell r="B2400">
            <v>38660.542028540003</v>
          </cell>
          <cell r="C2400">
            <v>12.4</v>
          </cell>
          <cell r="D2400">
            <v>37.94</v>
          </cell>
        </row>
        <row r="2401">
          <cell r="B2401">
            <v>38660.54208639</v>
          </cell>
          <cell r="C2401">
            <v>12.5</v>
          </cell>
          <cell r="D2401">
            <v>37.92</v>
          </cell>
        </row>
        <row r="2402">
          <cell r="B2402">
            <v>38660.542144339997</v>
          </cell>
          <cell r="C2402">
            <v>12.5</v>
          </cell>
          <cell r="D2402">
            <v>37.880000000000003</v>
          </cell>
        </row>
        <row r="2403">
          <cell r="B2403">
            <v>38660.542202179997</v>
          </cell>
          <cell r="C2403">
            <v>12.6</v>
          </cell>
          <cell r="D2403">
            <v>37.86</v>
          </cell>
        </row>
        <row r="2404">
          <cell r="B2404">
            <v>38660.542260009999</v>
          </cell>
          <cell r="C2404">
            <v>12.5</v>
          </cell>
          <cell r="D2404">
            <v>37.83</v>
          </cell>
        </row>
        <row r="2405">
          <cell r="B2405">
            <v>38660.542317959997</v>
          </cell>
          <cell r="C2405">
            <v>12.5</v>
          </cell>
          <cell r="D2405">
            <v>37.82</v>
          </cell>
        </row>
        <row r="2406">
          <cell r="B2406">
            <v>38660.542375810001</v>
          </cell>
          <cell r="C2406">
            <v>12.6</v>
          </cell>
          <cell r="D2406">
            <v>37.770000000000003</v>
          </cell>
        </row>
        <row r="2407">
          <cell r="B2407">
            <v>38660.54243365</v>
          </cell>
          <cell r="C2407">
            <v>12.6</v>
          </cell>
          <cell r="D2407">
            <v>37.76</v>
          </cell>
        </row>
        <row r="2408">
          <cell r="B2408">
            <v>38660.542491480002</v>
          </cell>
          <cell r="C2408">
            <v>12.5</v>
          </cell>
          <cell r="D2408">
            <v>37.729999999999997</v>
          </cell>
        </row>
        <row r="2409">
          <cell r="B2409">
            <v>38660.54254943</v>
          </cell>
          <cell r="C2409">
            <v>12.6</v>
          </cell>
          <cell r="D2409">
            <v>37.700000000000003</v>
          </cell>
        </row>
        <row r="2410">
          <cell r="B2410">
            <v>38660.542607269999</v>
          </cell>
          <cell r="C2410">
            <v>12.6</v>
          </cell>
          <cell r="D2410">
            <v>37.69</v>
          </cell>
        </row>
        <row r="2411">
          <cell r="B2411">
            <v>38660.542665100002</v>
          </cell>
          <cell r="C2411">
            <v>12.6</v>
          </cell>
          <cell r="D2411">
            <v>37.65</v>
          </cell>
        </row>
        <row r="2412">
          <cell r="B2412">
            <v>38660.542722949998</v>
          </cell>
          <cell r="C2412">
            <v>12.7</v>
          </cell>
          <cell r="D2412">
            <v>37.630000000000003</v>
          </cell>
        </row>
        <row r="2413">
          <cell r="B2413">
            <v>38660.542780900003</v>
          </cell>
          <cell r="C2413">
            <v>12.6</v>
          </cell>
          <cell r="D2413">
            <v>37.61</v>
          </cell>
        </row>
        <row r="2414">
          <cell r="B2414">
            <v>38660.542838740002</v>
          </cell>
          <cell r="C2414">
            <v>12.7</v>
          </cell>
          <cell r="D2414">
            <v>37.58</v>
          </cell>
        </row>
        <row r="2415">
          <cell r="B2415">
            <v>38660.542896569998</v>
          </cell>
          <cell r="C2415">
            <v>12.7</v>
          </cell>
          <cell r="D2415">
            <v>37.549999999999997</v>
          </cell>
        </row>
        <row r="2416">
          <cell r="B2416">
            <v>38660.542954529999</v>
          </cell>
          <cell r="C2416">
            <v>12.7</v>
          </cell>
          <cell r="D2416">
            <v>37.54</v>
          </cell>
        </row>
        <row r="2417">
          <cell r="B2417">
            <v>38660.543012369999</v>
          </cell>
          <cell r="C2417">
            <v>12.9</v>
          </cell>
          <cell r="D2417">
            <v>37.51</v>
          </cell>
        </row>
        <row r="2418">
          <cell r="B2418">
            <v>38660.543070209998</v>
          </cell>
          <cell r="C2418">
            <v>12.8</v>
          </cell>
          <cell r="D2418">
            <v>37.479999999999997</v>
          </cell>
        </row>
        <row r="2419">
          <cell r="B2419">
            <v>38660.543128040001</v>
          </cell>
          <cell r="C2419">
            <v>12.8</v>
          </cell>
          <cell r="D2419">
            <v>37.450000000000003</v>
          </cell>
        </row>
        <row r="2420">
          <cell r="B2420">
            <v>38660.543186000003</v>
          </cell>
          <cell r="C2420">
            <v>12.9</v>
          </cell>
          <cell r="D2420">
            <v>37.42</v>
          </cell>
        </row>
        <row r="2421">
          <cell r="B2421">
            <v>38660.543243829998</v>
          </cell>
          <cell r="C2421">
            <v>12.8</v>
          </cell>
          <cell r="D2421">
            <v>37.409999999999997</v>
          </cell>
        </row>
        <row r="2422">
          <cell r="B2422">
            <v>38660.543301680002</v>
          </cell>
          <cell r="C2422">
            <v>12.7</v>
          </cell>
          <cell r="D2422">
            <v>37.380000000000003</v>
          </cell>
        </row>
        <row r="2423">
          <cell r="B2423">
            <v>38660.543359629999</v>
          </cell>
          <cell r="C2423">
            <v>12.8</v>
          </cell>
          <cell r="D2423">
            <v>37.36</v>
          </cell>
        </row>
        <row r="2424">
          <cell r="B2424">
            <v>38660.543417469999</v>
          </cell>
          <cell r="C2424">
            <v>12.8</v>
          </cell>
          <cell r="D2424">
            <v>37.33</v>
          </cell>
        </row>
        <row r="2425">
          <cell r="B2425">
            <v>38660.543475300001</v>
          </cell>
          <cell r="C2425">
            <v>12.8</v>
          </cell>
          <cell r="D2425">
            <v>37.299999999999997</v>
          </cell>
        </row>
        <row r="2426">
          <cell r="B2426">
            <v>38660.54353314</v>
          </cell>
          <cell r="C2426">
            <v>12.8</v>
          </cell>
          <cell r="D2426">
            <v>37.28</v>
          </cell>
        </row>
        <row r="2427">
          <cell r="B2427">
            <v>38660.543591100002</v>
          </cell>
          <cell r="C2427">
            <v>12.8</v>
          </cell>
          <cell r="D2427">
            <v>37.24</v>
          </cell>
        </row>
        <row r="2428">
          <cell r="B2428">
            <v>38660.543648940002</v>
          </cell>
          <cell r="C2428">
            <v>12.8</v>
          </cell>
          <cell r="D2428">
            <v>37.22</v>
          </cell>
        </row>
        <row r="2429">
          <cell r="B2429">
            <v>38660.543706769997</v>
          </cell>
          <cell r="C2429">
            <v>12.8</v>
          </cell>
          <cell r="D2429">
            <v>37.200000000000003</v>
          </cell>
        </row>
        <row r="2430">
          <cell r="B2430">
            <v>38660.543764720001</v>
          </cell>
          <cell r="C2430">
            <v>12.9</v>
          </cell>
          <cell r="D2430">
            <v>37.17</v>
          </cell>
        </row>
        <row r="2431">
          <cell r="B2431">
            <v>38660.543822560001</v>
          </cell>
          <cell r="C2431">
            <v>12.9</v>
          </cell>
          <cell r="D2431">
            <v>37.15</v>
          </cell>
        </row>
        <row r="2432">
          <cell r="B2432">
            <v>38660.543880390003</v>
          </cell>
          <cell r="C2432">
            <v>12.9</v>
          </cell>
          <cell r="D2432">
            <v>37.130000000000003</v>
          </cell>
        </row>
        <row r="2433">
          <cell r="B2433">
            <v>38660.54393824</v>
          </cell>
          <cell r="C2433">
            <v>13</v>
          </cell>
          <cell r="D2433">
            <v>37.11</v>
          </cell>
        </row>
        <row r="2434">
          <cell r="B2434">
            <v>38660.543996189997</v>
          </cell>
          <cell r="C2434">
            <v>12.9</v>
          </cell>
          <cell r="D2434">
            <v>37.090000000000003</v>
          </cell>
        </row>
        <row r="2435">
          <cell r="B2435">
            <v>38660.544054029997</v>
          </cell>
          <cell r="C2435">
            <v>12.8</v>
          </cell>
          <cell r="D2435">
            <v>37.049999999999997</v>
          </cell>
        </row>
        <row r="2436">
          <cell r="B2436">
            <v>38660.544111859999</v>
          </cell>
          <cell r="C2436">
            <v>13</v>
          </cell>
          <cell r="D2436">
            <v>37.020000000000003</v>
          </cell>
        </row>
        <row r="2437">
          <cell r="B2437">
            <v>38660.544169699999</v>
          </cell>
          <cell r="C2437">
            <v>13</v>
          </cell>
          <cell r="D2437">
            <v>36.99</v>
          </cell>
        </row>
        <row r="2438">
          <cell r="B2438">
            <v>38660.544227660001</v>
          </cell>
          <cell r="C2438">
            <v>13</v>
          </cell>
          <cell r="D2438">
            <v>36.97</v>
          </cell>
        </row>
        <row r="2439">
          <cell r="B2439">
            <v>38660.5442855</v>
          </cell>
          <cell r="C2439">
            <v>13</v>
          </cell>
          <cell r="D2439">
            <v>36.94</v>
          </cell>
        </row>
        <row r="2440">
          <cell r="B2440">
            <v>38660.544864219999</v>
          </cell>
          <cell r="C2440">
            <v>12.3</v>
          </cell>
          <cell r="D2440">
            <v>36.68</v>
          </cell>
        </row>
        <row r="2441">
          <cell r="B2441">
            <v>38660.544922059998</v>
          </cell>
          <cell r="C2441">
            <v>13</v>
          </cell>
          <cell r="D2441">
            <v>36.65</v>
          </cell>
        </row>
        <row r="2442">
          <cell r="B2442">
            <v>38660.544979899998</v>
          </cell>
          <cell r="C2442">
            <v>12.6</v>
          </cell>
          <cell r="D2442">
            <v>36.630000000000003</v>
          </cell>
        </row>
        <row r="2443">
          <cell r="B2443">
            <v>38660.545037850003</v>
          </cell>
          <cell r="C2443">
            <v>12.6</v>
          </cell>
          <cell r="D2443">
            <v>36.61</v>
          </cell>
        </row>
        <row r="2444">
          <cell r="B2444">
            <v>38660.545095679998</v>
          </cell>
          <cell r="C2444">
            <v>12.6</v>
          </cell>
          <cell r="D2444">
            <v>36.590000000000003</v>
          </cell>
        </row>
        <row r="2445">
          <cell r="B2445">
            <v>38660.545153530002</v>
          </cell>
          <cell r="C2445">
            <v>12.6</v>
          </cell>
          <cell r="D2445">
            <v>36.57</v>
          </cell>
        </row>
        <row r="2446">
          <cell r="B2446">
            <v>38660.545211479999</v>
          </cell>
          <cell r="C2446">
            <v>12.5</v>
          </cell>
          <cell r="D2446">
            <v>36.54</v>
          </cell>
        </row>
        <row r="2447">
          <cell r="B2447">
            <v>38660.545269319999</v>
          </cell>
          <cell r="C2447">
            <v>12.6</v>
          </cell>
          <cell r="D2447">
            <v>36.51</v>
          </cell>
        </row>
        <row r="2448">
          <cell r="B2448">
            <v>38660.545327150001</v>
          </cell>
          <cell r="C2448">
            <v>12.4</v>
          </cell>
          <cell r="D2448">
            <v>36.49</v>
          </cell>
        </row>
        <row r="2449">
          <cell r="B2449">
            <v>38660.54538499</v>
          </cell>
          <cell r="C2449">
            <v>12.4</v>
          </cell>
          <cell r="D2449">
            <v>36.46</v>
          </cell>
        </row>
        <row r="2450">
          <cell r="B2450">
            <v>38660.545442950002</v>
          </cell>
          <cell r="C2450">
            <v>12.5</v>
          </cell>
          <cell r="D2450">
            <v>36.43</v>
          </cell>
        </row>
        <row r="2451">
          <cell r="B2451">
            <v>38660.545500790002</v>
          </cell>
          <cell r="C2451">
            <v>12.4</v>
          </cell>
          <cell r="D2451">
            <v>36.409999999999997</v>
          </cell>
        </row>
        <row r="2452">
          <cell r="B2452">
            <v>38660.545558619997</v>
          </cell>
          <cell r="C2452">
            <v>12.5</v>
          </cell>
          <cell r="D2452">
            <v>36.4</v>
          </cell>
        </row>
        <row r="2453">
          <cell r="B2453">
            <v>38660.545616689997</v>
          </cell>
          <cell r="C2453">
            <v>12.5</v>
          </cell>
          <cell r="D2453">
            <v>36.369999999999997</v>
          </cell>
        </row>
        <row r="2454">
          <cell r="B2454">
            <v>38660.545674410001</v>
          </cell>
          <cell r="C2454">
            <v>12.4</v>
          </cell>
          <cell r="D2454">
            <v>36.340000000000003</v>
          </cell>
        </row>
        <row r="2455">
          <cell r="B2455">
            <v>38660.545732259998</v>
          </cell>
          <cell r="C2455">
            <v>12.5</v>
          </cell>
          <cell r="D2455">
            <v>36.32</v>
          </cell>
        </row>
        <row r="2456">
          <cell r="B2456">
            <v>38660.54579009</v>
          </cell>
          <cell r="C2456">
            <v>12.6</v>
          </cell>
          <cell r="D2456">
            <v>36.299999999999997</v>
          </cell>
        </row>
        <row r="2457">
          <cell r="B2457">
            <v>38660.545848039998</v>
          </cell>
          <cell r="C2457">
            <v>12.6</v>
          </cell>
          <cell r="D2457">
            <v>36.270000000000003</v>
          </cell>
        </row>
        <row r="2458">
          <cell r="B2458">
            <v>38660.545905879997</v>
          </cell>
          <cell r="C2458">
            <v>12.6</v>
          </cell>
          <cell r="D2458">
            <v>36.24</v>
          </cell>
        </row>
        <row r="2459">
          <cell r="B2459">
            <v>38660.545963719997</v>
          </cell>
          <cell r="C2459">
            <v>12.6</v>
          </cell>
          <cell r="D2459">
            <v>36.21</v>
          </cell>
        </row>
        <row r="2460">
          <cell r="B2460">
            <v>38660.546021670001</v>
          </cell>
          <cell r="C2460">
            <v>12.6</v>
          </cell>
          <cell r="D2460">
            <v>36.19</v>
          </cell>
        </row>
        <row r="2461">
          <cell r="B2461">
            <v>38660.546079749998</v>
          </cell>
          <cell r="C2461">
            <v>12.6</v>
          </cell>
          <cell r="D2461">
            <v>36.15</v>
          </cell>
        </row>
        <row r="2462">
          <cell r="B2462">
            <v>38660.54613735</v>
          </cell>
          <cell r="C2462">
            <v>12.6</v>
          </cell>
          <cell r="D2462">
            <v>36.14</v>
          </cell>
        </row>
        <row r="2463">
          <cell r="B2463">
            <v>38660.54619519</v>
          </cell>
          <cell r="C2463">
            <v>12.6</v>
          </cell>
          <cell r="D2463">
            <v>36.119999999999997</v>
          </cell>
        </row>
        <row r="2464">
          <cell r="B2464">
            <v>38660.546253139997</v>
          </cell>
          <cell r="C2464">
            <v>12.7</v>
          </cell>
          <cell r="D2464">
            <v>36.1</v>
          </cell>
        </row>
        <row r="2465">
          <cell r="B2465">
            <v>38660.546310969999</v>
          </cell>
          <cell r="C2465">
            <v>12.7</v>
          </cell>
          <cell r="D2465">
            <v>36.07</v>
          </cell>
        </row>
        <row r="2466">
          <cell r="B2466">
            <v>38660.546368820003</v>
          </cell>
          <cell r="C2466">
            <v>12.7</v>
          </cell>
          <cell r="D2466">
            <v>36.049999999999997</v>
          </cell>
        </row>
        <row r="2467">
          <cell r="B2467">
            <v>38660.546426660003</v>
          </cell>
          <cell r="C2467">
            <v>12.8</v>
          </cell>
          <cell r="D2467">
            <v>36.020000000000003</v>
          </cell>
        </row>
        <row r="2468">
          <cell r="B2468">
            <v>38660.54648461</v>
          </cell>
          <cell r="C2468">
            <v>12.6</v>
          </cell>
          <cell r="D2468">
            <v>35.99</v>
          </cell>
        </row>
        <row r="2469">
          <cell r="B2469">
            <v>38660.546542440003</v>
          </cell>
          <cell r="C2469">
            <v>12.7</v>
          </cell>
          <cell r="D2469">
            <v>35.950000000000003</v>
          </cell>
        </row>
        <row r="2470">
          <cell r="B2470">
            <v>38660.546600280002</v>
          </cell>
          <cell r="C2470">
            <v>12.8</v>
          </cell>
          <cell r="D2470">
            <v>35.93</v>
          </cell>
        </row>
        <row r="2471">
          <cell r="B2471">
            <v>38660.546659510001</v>
          </cell>
          <cell r="C2471">
            <v>12.9</v>
          </cell>
          <cell r="D2471">
            <v>35.89</v>
          </cell>
        </row>
        <row r="2472">
          <cell r="B2472">
            <v>38660.546716080004</v>
          </cell>
          <cell r="C2472">
            <v>13</v>
          </cell>
          <cell r="D2472">
            <v>35.880000000000003</v>
          </cell>
        </row>
        <row r="2473">
          <cell r="B2473">
            <v>38660.546773909999</v>
          </cell>
          <cell r="C2473">
            <v>13</v>
          </cell>
          <cell r="D2473">
            <v>35.86</v>
          </cell>
        </row>
        <row r="2474">
          <cell r="B2474">
            <v>38660.546831749998</v>
          </cell>
          <cell r="C2474">
            <v>12.9</v>
          </cell>
          <cell r="D2474">
            <v>35.83</v>
          </cell>
        </row>
        <row r="2475">
          <cell r="B2475">
            <v>38660.546889700003</v>
          </cell>
          <cell r="C2475">
            <v>12.9</v>
          </cell>
          <cell r="D2475">
            <v>35.799999999999997</v>
          </cell>
        </row>
        <row r="2476">
          <cell r="B2476">
            <v>38660.546947549999</v>
          </cell>
          <cell r="C2476">
            <v>13</v>
          </cell>
          <cell r="D2476">
            <v>35.78</v>
          </cell>
        </row>
        <row r="2477">
          <cell r="B2477">
            <v>38660.547005380002</v>
          </cell>
          <cell r="C2477">
            <v>13</v>
          </cell>
          <cell r="D2477">
            <v>35.76</v>
          </cell>
        </row>
        <row r="2478">
          <cell r="B2478">
            <v>38660.547063329999</v>
          </cell>
          <cell r="C2478">
            <v>12.9</v>
          </cell>
          <cell r="D2478">
            <v>35.729999999999997</v>
          </cell>
        </row>
        <row r="2479">
          <cell r="B2479">
            <v>38660.547121169999</v>
          </cell>
          <cell r="C2479">
            <v>12.9</v>
          </cell>
          <cell r="D2479">
            <v>35.71</v>
          </cell>
        </row>
        <row r="2480">
          <cell r="B2480">
            <v>38660.547179000001</v>
          </cell>
          <cell r="C2480">
            <v>12.8</v>
          </cell>
          <cell r="D2480">
            <v>35.69</v>
          </cell>
        </row>
        <row r="2481">
          <cell r="B2481">
            <v>38660.547237070001</v>
          </cell>
          <cell r="C2481">
            <v>12.8</v>
          </cell>
          <cell r="D2481">
            <v>35.65</v>
          </cell>
        </row>
        <row r="2482">
          <cell r="B2482">
            <v>38660.547294800002</v>
          </cell>
          <cell r="C2482">
            <v>12.9</v>
          </cell>
          <cell r="D2482">
            <v>35.630000000000003</v>
          </cell>
        </row>
        <row r="2483">
          <cell r="B2483">
            <v>38660.547352640002</v>
          </cell>
          <cell r="C2483">
            <v>12.9</v>
          </cell>
          <cell r="D2483">
            <v>35.61</v>
          </cell>
        </row>
        <row r="2484">
          <cell r="B2484">
            <v>38660.547410469997</v>
          </cell>
          <cell r="C2484">
            <v>12.8</v>
          </cell>
          <cell r="D2484">
            <v>35.590000000000003</v>
          </cell>
        </row>
        <row r="2485">
          <cell r="B2485">
            <v>38660.547468429999</v>
          </cell>
          <cell r="C2485">
            <v>13</v>
          </cell>
          <cell r="D2485">
            <v>35.549999999999997</v>
          </cell>
        </row>
        <row r="2486">
          <cell r="B2486">
            <v>38660.547526260001</v>
          </cell>
          <cell r="C2486">
            <v>13.2</v>
          </cell>
          <cell r="D2486">
            <v>35.53</v>
          </cell>
        </row>
        <row r="2487">
          <cell r="B2487">
            <v>38660.547584109998</v>
          </cell>
          <cell r="C2487">
            <v>13.1</v>
          </cell>
          <cell r="D2487">
            <v>35.5</v>
          </cell>
        </row>
        <row r="2488">
          <cell r="B2488">
            <v>38660.54764194</v>
          </cell>
          <cell r="C2488">
            <v>13.1</v>
          </cell>
          <cell r="D2488">
            <v>35.479999999999997</v>
          </cell>
        </row>
        <row r="2489">
          <cell r="B2489">
            <v>38660.547699900002</v>
          </cell>
          <cell r="C2489">
            <v>12.9</v>
          </cell>
          <cell r="D2489">
            <v>35.46</v>
          </cell>
        </row>
        <row r="2490">
          <cell r="B2490">
            <v>38660.547757729997</v>
          </cell>
          <cell r="C2490">
            <v>13</v>
          </cell>
          <cell r="D2490">
            <v>35.44</v>
          </cell>
        </row>
        <row r="2491">
          <cell r="B2491">
            <v>38660.547815569997</v>
          </cell>
          <cell r="C2491">
            <v>12.9</v>
          </cell>
          <cell r="D2491">
            <v>35.39</v>
          </cell>
        </row>
        <row r="2492">
          <cell r="B2492">
            <v>38660.547873410003</v>
          </cell>
          <cell r="C2492">
            <v>13</v>
          </cell>
          <cell r="D2492">
            <v>35.369999999999997</v>
          </cell>
        </row>
        <row r="2493">
          <cell r="B2493">
            <v>38660.547931369998</v>
          </cell>
          <cell r="C2493">
            <v>13</v>
          </cell>
          <cell r="D2493">
            <v>35.35</v>
          </cell>
        </row>
        <row r="2494">
          <cell r="B2494">
            <v>38660.5479892</v>
          </cell>
          <cell r="C2494">
            <v>13.1</v>
          </cell>
          <cell r="D2494">
            <v>35.31</v>
          </cell>
        </row>
        <row r="2495">
          <cell r="B2495">
            <v>38660.54804704</v>
          </cell>
          <cell r="C2495">
            <v>13</v>
          </cell>
          <cell r="D2495">
            <v>35.29</v>
          </cell>
        </row>
        <row r="2496">
          <cell r="B2496">
            <v>38660.548104989997</v>
          </cell>
          <cell r="C2496">
            <v>12.9</v>
          </cell>
          <cell r="D2496">
            <v>35.270000000000003</v>
          </cell>
        </row>
        <row r="2497">
          <cell r="B2497">
            <v>38660.548162840001</v>
          </cell>
          <cell r="C2497">
            <v>12.9</v>
          </cell>
          <cell r="D2497">
            <v>35.24</v>
          </cell>
        </row>
        <row r="2498">
          <cell r="B2498">
            <v>38660.548220670004</v>
          </cell>
          <cell r="C2498">
            <v>13</v>
          </cell>
          <cell r="D2498">
            <v>35.22</v>
          </cell>
        </row>
        <row r="2499">
          <cell r="B2499">
            <v>38660.548278510003</v>
          </cell>
          <cell r="C2499">
            <v>13</v>
          </cell>
          <cell r="D2499">
            <v>35.21</v>
          </cell>
        </row>
        <row r="2500">
          <cell r="B2500">
            <v>38660.54833646</v>
          </cell>
          <cell r="C2500">
            <v>12.9</v>
          </cell>
          <cell r="D2500">
            <v>35.18</v>
          </cell>
        </row>
        <row r="2501">
          <cell r="B2501">
            <v>38660.548394290003</v>
          </cell>
          <cell r="C2501">
            <v>13.1</v>
          </cell>
          <cell r="D2501">
            <v>35.15</v>
          </cell>
        </row>
        <row r="2502">
          <cell r="B2502">
            <v>38660.548452130002</v>
          </cell>
          <cell r="C2502">
            <v>13</v>
          </cell>
          <cell r="D2502">
            <v>35.130000000000003</v>
          </cell>
        </row>
        <row r="2503">
          <cell r="B2503">
            <v>38660.548510089997</v>
          </cell>
          <cell r="C2503">
            <v>13</v>
          </cell>
          <cell r="D2503">
            <v>35.1</v>
          </cell>
        </row>
        <row r="2504">
          <cell r="B2504">
            <v>38660.548567930004</v>
          </cell>
          <cell r="C2504">
            <v>13.1</v>
          </cell>
          <cell r="D2504">
            <v>35.07</v>
          </cell>
        </row>
        <row r="2505">
          <cell r="B2505">
            <v>38660.548625759999</v>
          </cell>
          <cell r="C2505">
            <v>13</v>
          </cell>
          <cell r="D2505">
            <v>35.049999999999997</v>
          </cell>
        </row>
        <row r="2506">
          <cell r="B2506">
            <v>38660.548684870002</v>
          </cell>
          <cell r="C2506">
            <v>13</v>
          </cell>
          <cell r="D2506">
            <v>35.03</v>
          </cell>
        </row>
        <row r="2507">
          <cell r="B2507">
            <v>38660.548741550003</v>
          </cell>
          <cell r="C2507">
            <v>13.1</v>
          </cell>
          <cell r="D2507">
            <v>35</v>
          </cell>
        </row>
        <row r="2508">
          <cell r="B2508">
            <v>38660.5487994</v>
          </cell>
          <cell r="C2508">
            <v>13.2</v>
          </cell>
          <cell r="D2508">
            <v>34.979999999999997</v>
          </cell>
        </row>
        <row r="2509">
          <cell r="B2509">
            <v>38660.548857230002</v>
          </cell>
          <cell r="C2509">
            <v>13.2</v>
          </cell>
          <cell r="D2509">
            <v>34.94</v>
          </cell>
        </row>
        <row r="2510">
          <cell r="B2510">
            <v>38660.548915189996</v>
          </cell>
          <cell r="C2510">
            <v>13.2</v>
          </cell>
          <cell r="D2510">
            <v>34.93</v>
          </cell>
        </row>
        <row r="2511">
          <cell r="B2511">
            <v>38660.548973019999</v>
          </cell>
          <cell r="C2511">
            <v>13.2</v>
          </cell>
          <cell r="D2511">
            <v>34.89</v>
          </cell>
        </row>
        <row r="2512">
          <cell r="B2512">
            <v>38660.549030859998</v>
          </cell>
          <cell r="C2512">
            <v>13.1</v>
          </cell>
          <cell r="D2512">
            <v>34.869999999999997</v>
          </cell>
        </row>
        <row r="2513">
          <cell r="B2513">
            <v>38660.54908882</v>
          </cell>
          <cell r="C2513">
            <v>13.1</v>
          </cell>
          <cell r="D2513">
            <v>34.840000000000003</v>
          </cell>
        </row>
        <row r="2514">
          <cell r="B2514">
            <v>38660.54914666</v>
          </cell>
          <cell r="C2514">
            <v>13.2</v>
          </cell>
          <cell r="D2514">
            <v>34.83</v>
          </cell>
        </row>
        <row r="2515">
          <cell r="B2515">
            <v>38660.549204490002</v>
          </cell>
          <cell r="C2515">
            <v>13.1</v>
          </cell>
          <cell r="D2515">
            <v>34.799999999999997</v>
          </cell>
        </row>
        <row r="2516">
          <cell r="B2516">
            <v>38660.549262330002</v>
          </cell>
          <cell r="C2516">
            <v>13.1</v>
          </cell>
          <cell r="D2516">
            <v>34.78</v>
          </cell>
        </row>
        <row r="2517">
          <cell r="B2517">
            <v>38660.549320279999</v>
          </cell>
          <cell r="C2517">
            <v>13.1</v>
          </cell>
          <cell r="D2517">
            <v>34.75</v>
          </cell>
        </row>
        <row r="2518">
          <cell r="B2518">
            <v>38660.549378110001</v>
          </cell>
          <cell r="C2518">
            <v>13.1</v>
          </cell>
          <cell r="D2518">
            <v>34.72</v>
          </cell>
        </row>
        <row r="2519">
          <cell r="B2519">
            <v>38660.549435959998</v>
          </cell>
          <cell r="C2519">
            <v>13.2</v>
          </cell>
          <cell r="D2519">
            <v>34.700000000000003</v>
          </cell>
        </row>
        <row r="2520">
          <cell r="B2520">
            <v>38660.549493799997</v>
          </cell>
          <cell r="C2520">
            <v>13.2</v>
          </cell>
          <cell r="D2520">
            <v>34.67</v>
          </cell>
        </row>
        <row r="2521">
          <cell r="B2521">
            <v>38660.549551750002</v>
          </cell>
          <cell r="C2521">
            <v>13.2</v>
          </cell>
          <cell r="D2521">
            <v>34.64</v>
          </cell>
        </row>
        <row r="2522">
          <cell r="B2522">
            <v>38660.549609579997</v>
          </cell>
          <cell r="C2522">
            <v>13.2</v>
          </cell>
          <cell r="D2522">
            <v>34.630000000000003</v>
          </cell>
        </row>
        <row r="2523">
          <cell r="B2523">
            <v>38660.549667419997</v>
          </cell>
          <cell r="C2523">
            <v>13.2</v>
          </cell>
          <cell r="D2523">
            <v>34.590000000000003</v>
          </cell>
        </row>
        <row r="2524">
          <cell r="B2524">
            <v>38660.549725270001</v>
          </cell>
          <cell r="C2524">
            <v>13.1</v>
          </cell>
          <cell r="D2524">
            <v>34.57</v>
          </cell>
        </row>
        <row r="2525">
          <cell r="B2525">
            <v>38660.549783219998</v>
          </cell>
          <cell r="C2525">
            <v>13</v>
          </cell>
          <cell r="D2525">
            <v>34.549999999999997</v>
          </cell>
        </row>
        <row r="2526">
          <cell r="B2526">
            <v>38660.54984105</v>
          </cell>
          <cell r="C2526">
            <v>13.1</v>
          </cell>
          <cell r="D2526">
            <v>34.520000000000003</v>
          </cell>
        </row>
        <row r="2527">
          <cell r="B2527">
            <v>38660.54989889</v>
          </cell>
          <cell r="C2527">
            <v>13.2</v>
          </cell>
          <cell r="D2527">
            <v>34.49</v>
          </cell>
        </row>
        <row r="2528">
          <cell r="B2528">
            <v>38660.549956839997</v>
          </cell>
          <cell r="C2528">
            <v>13.2</v>
          </cell>
          <cell r="D2528">
            <v>34.46</v>
          </cell>
        </row>
        <row r="2529">
          <cell r="B2529">
            <v>38660.550014690001</v>
          </cell>
          <cell r="C2529">
            <v>13.1</v>
          </cell>
          <cell r="D2529">
            <v>34.44</v>
          </cell>
        </row>
        <row r="2530">
          <cell r="B2530">
            <v>38660.550072520004</v>
          </cell>
          <cell r="C2530">
            <v>13.3</v>
          </cell>
          <cell r="D2530">
            <v>34.409999999999997</v>
          </cell>
        </row>
        <row r="2531">
          <cell r="B2531">
            <v>38660.550130360003</v>
          </cell>
          <cell r="C2531">
            <v>13.2</v>
          </cell>
          <cell r="D2531">
            <v>34.39</v>
          </cell>
        </row>
        <row r="2532">
          <cell r="B2532">
            <v>38660.550188310001</v>
          </cell>
          <cell r="C2532">
            <v>13.2</v>
          </cell>
          <cell r="D2532">
            <v>34.35</v>
          </cell>
        </row>
        <row r="2533">
          <cell r="B2533">
            <v>38660.55024615</v>
          </cell>
          <cell r="C2533">
            <v>13.2</v>
          </cell>
          <cell r="D2533">
            <v>34.32</v>
          </cell>
        </row>
        <row r="2534">
          <cell r="B2534">
            <v>38660.55030399</v>
          </cell>
          <cell r="C2534">
            <v>13.2</v>
          </cell>
          <cell r="D2534">
            <v>34.32</v>
          </cell>
        </row>
        <row r="2535">
          <cell r="B2535">
            <v>38660.550361939997</v>
          </cell>
          <cell r="C2535">
            <v>13.2</v>
          </cell>
          <cell r="D2535">
            <v>34.270000000000003</v>
          </cell>
        </row>
        <row r="2536">
          <cell r="B2536">
            <v>38660.550419779996</v>
          </cell>
          <cell r="C2536">
            <v>13.1</v>
          </cell>
          <cell r="D2536">
            <v>34.26</v>
          </cell>
        </row>
        <row r="2537">
          <cell r="B2537">
            <v>38660.550477620003</v>
          </cell>
          <cell r="C2537">
            <v>13.1</v>
          </cell>
          <cell r="D2537">
            <v>34.24</v>
          </cell>
        </row>
        <row r="2538">
          <cell r="B2538">
            <v>38660.550535449998</v>
          </cell>
          <cell r="C2538">
            <v>13.2</v>
          </cell>
          <cell r="D2538">
            <v>34.229999999999997</v>
          </cell>
        </row>
        <row r="2539">
          <cell r="B2539">
            <v>38660.550593400003</v>
          </cell>
          <cell r="C2539">
            <v>13.2</v>
          </cell>
          <cell r="D2539">
            <v>34.200000000000003</v>
          </cell>
        </row>
        <row r="2540">
          <cell r="B2540">
            <v>38660.55065125</v>
          </cell>
          <cell r="C2540">
            <v>13.2</v>
          </cell>
          <cell r="D2540">
            <v>34.17</v>
          </cell>
        </row>
        <row r="2541">
          <cell r="B2541">
            <v>38660.550709199997</v>
          </cell>
          <cell r="C2541">
            <v>13.1</v>
          </cell>
          <cell r="D2541">
            <v>34.14</v>
          </cell>
        </row>
        <row r="2542">
          <cell r="B2542">
            <v>38660.550767039997</v>
          </cell>
          <cell r="C2542">
            <v>13.1</v>
          </cell>
          <cell r="D2542">
            <v>34.119999999999997</v>
          </cell>
        </row>
        <row r="2543">
          <cell r="B2543">
            <v>38660.550824869999</v>
          </cell>
          <cell r="C2543">
            <v>13</v>
          </cell>
          <cell r="D2543">
            <v>34.1</v>
          </cell>
        </row>
        <row r="2544">
          <cell r="B2544">
            <v>38660.550882709998</v>
          </cell>
          <cell r="C2544">
            <v>13</v>
          </cell>
          <cell r="D2544">
            <v>34.08</v>
          </cell>
        </row>
        <row r="2545">
          <cell r="B2545">
            <v>38660.550940560002</v>
          </cell>
          <cell r="C2545">
            <v>13.1</v>
          </cell>
          <cell r="D2545">
            <v>34.04</v>
          </cell>
        </row>
        <row r="2546">
          <cell r="B2546">
            <v>38660.55099851</v>
          </cell>
          <cell r="C2546">
            <v>13</v>
          </cell>
          <cell r="D2546">
            <v>34.020000000000003</v>
          </cell>
        </row>
        <row r="2547">
          <cell r="B2547">
            <v>38660.551056340002</v>
          </cell>
          <cell r="C2547">
            <v>13</v>
          </cell>
          <cell r="D2547">
            <v>34</v>
          </cell>
        </row>
        <row r="2548">
          <cell r="B2548">
            <v>38660.551114180002</v>
          </cell>
          <cell r="C2548">
            <v>13.1</v>
          </cell>
          <cell r="D2548">
            <v>33.96</v>
          </cell>
        </row>
        <row r="2549">
          <cell r="B2549">
            <v>38660.551172009997</v>
          </cell>
          <cell r="C2549">
            <v>13</v>
          </cell>
          <cell r="D2549">
            <v>33.94</v>
          </cell>
        </row>
        <row r="2550">
          <cell r="B2550">
            <v>38660.551229980003</v>
          </cell>
          <cell r="C2550">
            <v>12.9</v>
          </cell>
          <cell r="D2550">
            <v>33.92</v>
          </cell>
        </row>
        <row r="2551">
          <cell r="B2551">
            <v>38660.551287809998</v>
          </cell>
          <cell r="C2551">
            <v>12.9</v>
          </cell>
          <cell r="D2551">
            <v>33.89</v>
          </cell>
        </row>
        <row r="2552">
          <cell r="B2552">
            <v>38660.551345649998</v>
          </cell>
          <cell r="C2552">
            <v>12.9</v>
          </cell>
          <cell r="D2552">
            <v>33.86</v>
          </cell>
        </row>
        <row r="2553">
          <cell r="B2553">
            <v>38660.551403600002</v>
          </cell>
          <cell r="C2553">
            <v>12.8</v>
          </cell>
          <cell r="D2553">
            <v>33.85</v>
          </cell>
        </row>
        <row r="2554">
          <cell r="B2554">
            <v>38660.551461440002</v>
          </cell>
          <cell r="C2554">
            <v>12.8</v>
          </cell>
          <cell r="D2554">
            <v>33.799999999999997</v>
          </cell>
        </row>
        <row r="2555">
          <cell r="B2555">
            <v>38660.551519280001</v>
          </cell>
          <cell r="C2555">
            <v>12.9</v>
          </cell>
          <cell r="D2555">
            <v>33.79</v>
          </cell>
        </row>
        <row r="2556">
          <cell r="B2556">
            <v>38660.551577580001</v>
          </cell>
          <cell r="C2556">
            <v>12.8</v>
          </cell>
          <cell r="D2556">
            <v>33.76</v>
          </cell>
        </row>
        <row r="2557">
          <cell r="B2557">
            <v>38660.551635069998</v>
          </cell>
          <cell r="C2557">
            <v>12.7</v>
          </cell>
          <cell r="D2557">
            <v>33.74</v>
          </cell>
        </row>
        <row r="2558">
          <cell r="B2558">
            <v>38660.551692909998</v>
          </cell>
          <cell r="C2558">
            <v>12.6</v>
          </cell>
          <cell r="D2558">
            <v>33.71</v>
          </cell>
        </row>
        <row r="2559">
          <cell r="B2559">
            <v>38660.55175074</v>
          </cell>
          <cell r="C2559">
            <v>12.8</v>
          </cell>
          <cell r="D2559">
            <v>33.69</v>
          </cell>
        </row>
        <row r="2560">
          <cell r="B2560">
            <v>38660.551808689997</v>
          </cell>
          <cell r="C2560">
            <v>12.7</v>
          </cell>
          <cell r="D2560">
            <v>33.65</v>
          </cell>
        </row>
        <row r="2561">
          <cell r="B2561">
            <v>38660.551866540001</v>
          </cell>
          <cell r="C2561">
            <v>12.6</v>
          </cell>
          <cell r="D2561">
            <v>33.630000000000003</v>
          </cell>
        </row>
        <row r="2562">
          <cell r="B2562">
            <v>38660.551924369996</v>
          </cell>
          <cell r="C2562">
            <v>12.7</v>
          </cell>
          <cell r="D2562">
            <v>33.6</v>
          </cell>
        </row>
        <row r="2563">
          <cell r="B2563">
            <v>38660.551982210003</v>
          </cell>
          <cell r="C2563">
            <v>12.7</v>
          </cell>
          <cell r="D2563">
            <v>33.57</v>
          </cell>
        </row>
        <row r="2564">
          <cell r="B2564">
            <v>38660.552040160001</v>
          </cell>
          <cell r="C2564">
            <v>12.8</v>
          </cell>
          <cell r="D2564">
            <v>33.56</v>
          </cell>
        </row>
        <row r="2565">
          <cell r="B2565">
            <v>38660.552098</v>
          </cell>
          <cell r="C2565">
            <v>12.9</v>
          </cell>
          <cell r="D2565">
            <v>33.54</v>
          </cell>
        </row>
        <row r="2566">
          <cell r="B2566">
            <v>38660.55215584</v>
          </cell>
          <cell r="C2566">
            <v>12.8</v>
          </cell>
          <cell r="D2566">
            <v>33.51</v>
          </cell>
        </row>
        <row r="2567">
          <cell r="B2567">
            <v>38660.552213800001</v>
          </cell>
          <cell r="C2567">
            <v>12.9</v>
          </cell>
          <cell r="D2567">
            <v>33.46</v>
          </cell>
        </row>
        <row r="2568">
          <cell r="B2568">
            <v>38660.552271629997</v>
          </cell>
          <cell r="C2568">
            <v>12.8</v>
          </cell>
          <cell r="D2568">
            <v>33.450000000000003</v>
          </cell>
        </row>
        <row r="2569">
          <cell r="B2569">
            <v>38660.552329470003</v>
          </cell>
          <cell r="C2569">
            <v>12.8</v>
          </cell>
          <cell r="D2569">
            <v>33.43</v>
          </cell>
        </row>
        <row r="2570">
          <cell r="B2570">
            <v>38660.552387299998</v>
          </cell>
          <cell r="C2570">
            <v>12.8</v>
          </cell>
          <cell r="D2570">
            <v>33.4</v>
          </cell>
        </row>
        <row r="2571">
          <cell r="B2571">
            <v>38660.552445269997</v>
          </cell>
          <cell r="C2571">
            <v>12.8</v>
          </cell>
          <cell r="D2571">
            <v>33.39</v>
          </cell>
        </row>
        <row r="2572">
          <cell r="B2572">
            <v>38660.5525031</v>
          </cell>
          <cell r="C2572">
            <v>12.8</v>
          </cell>
          <cell r="D2572">
            <v>33.36</v>
          </cell>
        </row>
        <row r="2573">
          <cell r="B2573">
            <v>38660.552560939999</v>
          </cell>
          <cell r="C2573">
            <v>12.7</v>
          </cell>
          <cell r="D2573">
            <v>33.33</v>
          </cell>
        </row>
        <row r="2574">
          <cell r="B2574">
            <v>38660.552618889997</v>
          </cell>
          <cell r="C2574">
            <v>12.7</v>
          </cell>
          <cell r="D2574">
            <v>33.31</v>
          </cell>
        </row>
        <row r="2575">
          <cell r="B2575">
            <v>38660.552676719999</v>
          </cell>
          <cell r="C2575">
            <v>12.8</v>
          </cell>
          <cell r="D2575">
            <v>33.29</v>
          </cell>
        </row>
        <row r="2576">
          <cell r="B2576">
            <v>38660.552734559998</v>
          </cell>
          <cell r="C2576">
            <v>12.8</v>
          </cell>
          <cell r="D2576">
            <v>33.26</v>
          </cell>
        </row>
        <row r="2577">
          <cell r="B2577">
            <v>38660.552794720003</v>
          </cell>
          <cell r="C2577">
            <v>12.7</v>
          </cell>
          <cell r="D2577">
            <v>33.229999999999997</v>
          </cell>
        </row>
        <row r="2578">
          <cell r="B2578">
            <v>38660.55285036</v>
          </cell>
          <cell r="C2578">
            <v>12.7</v>
          </cell>
          <cell r="D2578">
            <v>33.200000000000003</v>
          </cell>
        </row>
        <row r="2579">
          <cell r="B2579">
            <v>38660.55290843</v>
          </cell>
          <cell r="C2579">
            <v>12.6</v>
          </cell>
          <cell r="D2579">
            <v>33.18</v>
          </cell>
        </row>
        <row r="2580">
          <cell r="B2580">
            <v>38660.552966030002</v>
          </cell>
          <cell r="C2580">
            <v>12.7</v>
          </cell>
          <cell r="D2580">
            <v>33.159999999999997</v>
          </cell>
        </row>
        <row r="2581">
          <cell r="B2581">
            <v>38660.553023979999</v>
          </cell>
          <cell r="C2581">
            <v>12.5</v>
          </cell>
          <cell r="D2581">
            <v>33.130000000000003</v>
          </cell>
        </row>
        <row r="2582">
          <cell r="B2582">
            <v>38660.553081830003</v>
          </cell>
          <cell r="C2582">
            <v>12.7</v>
          </cell>
          <cell r="D2582">
            <v>33.1</v>
          </cell>
        </row>
        <row r="2583">
          <cell r="B2583">
            <v>38660.553139659998</v>
          </cell>
          <cell r="C2583">
            <v>12.6</v>
          </cell>
          <cell r="D2583">
            <v>33.090000000000003</v>
          </cell>
        </row>
        <row r="2584">
          <cell r="B2584">
            <v>38660.553197499998</v>
          </cell>
          <cell r="C2584">
            <v>12.7</v>
          </cell>
          <cell r="D2584">
            <v>33.049999999999997</v>
          </cell>
        </row>
        <row r="2585">
          <cell r="B2585">
            <v>38660.553255450002</v>
          </cell>
          <cell r="C2585">
            <v>12.6</v>
          </cell>
          <cell r="D2585">
            <v>33.03</v>
          </cell>
        </row>
        <row r="2586">
          <cell r="B2586">
            <v>38660.553313290002</v>
          </cell>
          <cell r="C2586">
            <v>12.7</v>
          </cell>
          <cell r="D2586">
            <v>33</v>
          </cell>
        </row>
        <row r="2587">
          <cell r="B2587">
            <v>38660.553371130001</v>
          </cell>
          <cell r="C2587">
            <v>12.7</v>
          </cell>
          <cell r="D2587">
            <v>32.979999999999997</v>
          </cell>
        </row>
        <row r="2588">
          <cell r="B2588">
            <v>38660.553428970001</v>
          </cell>
          <cell r="C2588">
            <v>12.6</v>
          </cell>
          <cell r="D2588">
            <v>32.950000000000003</v>
          </cell>
        </row>
        <row r="2589">
          <cell r="B2589">
            <v>38660.553486919998</v>
          </cell>
          <cell r="C2589">
            <v>12.5</v>
          </cell>
          <cell r="D2589">
            <v>32.93</v>
          </cell>
        </row>
        <row r="2590">
          <cell r="B2590">
            <v>38660.553544759998</v>
          </cell>
          <cell r="C2590">
            <v>12.6</v>
          </cell>
          <cell r="D2590">
            <v>32.9</v>
          </cell>
        </row>
        <row r="2591">
          <cell r="B2591">
            <v>38660.55360259</v>
          </cell>
          <cell r="C2591">
            <v>12.5</v>
          </cell>
          <cell r="D2591">
            <v>32.880000000000003</v>
          </cell>
        </row>
        <row r="2592">
          <cell r="B2592">
            <v>38660.553660559999</v>
          </cell>
          <cell r="C2592">
            <v>12.7</v>
          </cell>
          <cell r="D2592">
            <v>32.85</v>
          </cell>
        </row>
        <row r="2593">
          <cell r="B2593">
            <v>38660.553718390001</v>
          </cell>
          <cell r="C2593">
            <v>12.6</v>
          </cell>
          <cell r="D2593">
            <v>32.82</v>
          </cell>
        </row>
        <row r="2594">
          <cell r="B2594">
            <v>38660.553776230001</v>
          </cell>
          <cell r="C2594">
            <v>12.6</v>
          </cell>
          <cell r="D2594">
            <v>32.799999999999997</v>
          </cell>
        </row>
        <row r="2595">
          <cell r="B2595">
            <v>38660.553834060003</v>
          </cell>
          <cell r="C2595">
            <v>12.6</v>
          </cell>
          <cell r="D2595">
            <v>32.78</v>
          </cell>
        </row>
        <row r="2596">
          <cell r="B2596">
            <v>38660.553892010001</v>
          </cell>
          <cell r="C2596">
            <v>12.7</v>
          </cell>
          <cell r="D2596">
            <v>32.75</v>
          </cell>
        </row>
        <row r="2597">
          <cell r="B2597">
            <v>38660.55394985</v>
          </cell>
          <cell r="C2597">
            <v>12.6</v>
          </cell>
          <cell r="D2597">
            <v>32.74</v>
          </cell>
        </row>
        <row r="2598">
          <cell r="B2598">
            <v>38660.554007699997</v>
          </cell>
          <cell r="C2598">
            <v>12.5</v>
          </cell>
          <cell r="D2598">
            <v>32.71</v>
          </cell>
        </row>
        <row r="2599">
          <cell r="B2599">
            <v>38660.554065650002</v>
          </cell>
          <cell r="C2599">
            <v>12.6</v>
          </cell>
          <cell r="D2599">
            <v>32.67</v>
          </cell>
        </row>
        <row r="2600">
          <cell r="B2600">
            <v>38660.554123479997</v>
          </cell>
          <cell r="C2600">
            <v>12.6</v>
          </cell>
          <cell r="D2600">
            <v>32.65</v>
          </cell>
        </row>
        <row r="2601">
          <cell r="B2601">
            <v>38660.554181320003</v>
          </cell>
          <cell r="C2601">
            <v>12.6</v>
          </cell>
          <cell r="D2601">
            <v>32.619999999999997</v>
          </cell>
        </row>
        <row r="2602">
          <cell r="B2602">
            <v>38660.554239160003</v>
          </cell>
          <cell r="C2602">
            <v>12.6</v>
          </cell>
          <cell r="D2602">
            <v>32.590000000000003</v>
          </cell>
        </row>
        <row r="2603">
          <cell r="B2603">
            <v>38660.554297119997</v>
          </cell>
          <cell r="C2603">
            <v>12.6</v>
          </cell>
          <cell r="D2603">
            <v>32.57</v>
          </cell>
        </row>
        <row r="2604">
          <cell r="B2604">
            <v>38660.55435495</v>
          </cell>
          <cell r="C2604">
            <v>12.6</v>
          </cell>
          <cell r="D2604">
            <v>32.549999999999997</v>
          </cell>
        </row>
        <row r="2605">
          <cell r="B2605">
            <v>38660.554412789999</v>
          </cell>
          <cell r="C2605">
            <v>12.6</v>
          </cell>
          <cell r="D2605">
            <v>32.53</v>
          </cell>
        </row>
        <row r="2606">
          <cell r="B2606">
            <v>38660.554470739997</v>
          </cell>
          <cell r="C2606">
            <v>12.6</v>
          </cell>
          <cell r="D2606">
            <v>32.51</v>
          </cell>
        </row>
        <row r="2607">
          <cell r="B2607">
            <v>38660.554528580004</v>
          </cell>
          <cell r="C2607">
            <v>12.5</v>
          </cell>
          <cell r="D2607">
            <v>32.479999999999997</v>
          </cell>
        </row>
        <row r="2608">
          <cell r="B2608">
            <v>38660.554586420003</v>
          </cell>
          <cell r="C2608">
            <v>12.5</v>
          </cell>
          <cell r="D2608">
            <v>32.46</v>
          </cell>
        </row>
        <row r="2609">
          <cell r="B2609">
            <v>38660.554644260003</v>
          </cell>
          <cell r="C2609">
            <v>12.6</v>
          </cell>
          <cell r="D2609">
            <v>32.42</v>
          </cell>
        </row>
        <row r="2610">
          <cell r="B2610">
            <v>38660.55470221</v>
          </cell>
          <cell r="C2610">
            <v>12.6</v>
          </cell>
          <cell r="D2610">
            <v>32.409999999999997</v>
          </cell>
        </row>
        <row r="2611">
          <cell r="B2611">
            <v>38660.554760049999</v>
          </cell>
          <cell r="C2611">
            <v>12.5</v>
          </cell>
          <cell r="D2611">
            <v>32.369999999999997</v>
          </cell>
        </row>
        <row r="2612">
          <cell r="B2612">
            <v>38660.554817880002</v>
          </cell>
          <cell r="C2612">
            <v>12.6</v>
          </cell>
          <cell r="D2612">
            <v>32.36</v>
          </cell>
        </row>
        <row r="2613">
          <cell r="B2613">
            <v>38660.554876080001</v>
          </cell>
          <cell r="C2613">
            <v>12.5</v>
          </cell>
          <cell r="D2613">
            <v>32.369999999999997</v>
          </cell>
        </row>
        <row r="2614">
          <cell r="B2614">
            <v>38660.554933680003</v>
          </cell>
          <cell r="C2614">
            <v>12.5</v>
          </cell>
          <cell r="D2614">
            <v>32.409999999999997</v>
          </cell>
        </row>
        <row r="2615">
          <cell r="B2615">
            <v>38660.554991520003</v>
          </cell>
          <cell r="C2615">
            <v>12.6</v>
          </cell>
          <cell r="D2615">
            <v>32.549999999999997</v>
          </cell>
        </row>
        <row r="2616">
          <cell r="B2616">
            <v>38660.555049349998</v>
          </cell>
          <cell r="C2616">
            <v>12.5</v>
          </cell>
          <cell r="D2616">
            <v>32.69</v>
          </cell>
        </row>
        <row r="2617">
          <cell r="B2617">
            <v>38660.555107300002</v>
          </cell>
          <cell r="C2617">
            <v>12.6</v>
          </cell>
          <cell r="D2617">
            <v>32.78</v>
          </cell>
        </row>
        <row r="2618">
          <cell r="B2618">
            <v>38660.555165140002</v>
          </cell>
          <cell r="C2618">
            <v>12.6</v>
          </cell>
          <cell r="D2618">
            <v>32.799999999999997</v>
          </cell>
        </row>
        <row r="2619">
          <cell r="B2619">
            <v>38660.555222989999</v>
          </cell>
          <cell r="C2619">
            <v>12.6</v>
          </cell>
          <cell r="D2619">
            <v>32.81</v>
          </cell>
        </row>
        <row r="2620">
          <cell r="B2620">
            <v>38660.555280820001</v>
          </cell>
          <cell r="C2620">
            <v>12.5</v>
          </cell>
          <cell r="D2620">
            <v>32.79</v>
          </cell>
        </row>
        <row r="2621">
          <cell r="B2621">
            <v>38660.555338769998</v>
          </cell>
          <cell r="C2621">
            <v>12.5</v>
          </cell>
          <cell r="D2621">
            <v>32.74</v>
          </cell>
        </row>
        <row r="2622">
          <cell r="B2622">
            <v>38660.555396609998</v>
          </cell>
          <cell r="C2622">
            <v>12.4</v>
          </cell>
          <cell r="D2622">
            <v>32.72</v>
          </cell>
        </row>
        <row r="2623">
          <cell r="B2623">
            <v>38660.55545444</v>
          </cell>
          <cell r="C2623">
            <v>12.4</v>
          </cell>
          <cell r="D2623">
            <v>32.68</v>
          </cell>
        </row>
        <row r="2624">
          <cell r="B2624">
            <v>38660.555512409999</v>
          </cell>
          <cell r="C2624">
            <v>12.5</v>
          </cell>
          <cell r="D2624">
            <v>32.64</v>
          </cell>
        </row>
        <row r="2625">
          <cell r="B2625">
            <v>38660.555570589997</v>
          </cell>
          <cell r="C2625">
            <v>12.5</v>
          </cell>
          <cell r="D2625">
            <v>32.6</v>
          </cell>
        </row>
        <row r="2626">
          <cell r="B2626">
            <v>38660.555628080001</v>
          </cell>
          <cell r="C2626">
            <v>12.4</v>
          </cell>
          <cell r="D2626">
            <v>32.56</v>
          </cell>
        </row>
        <row r="2627">
          <cell r="B2627">
            <v>38660.555685910003</v>
          </cell>
          <cell r="C2627">
            <v>12.4</v>
          </cell>
          <cell r="D2627">
            <v>32.520000000000003</v>
          </cell>
        </row>
        <row r="2628">
          <cell r="B2628">
            <v>38660.555743869998</v>
          </cell>
          <cell r="C2628">
            <v>12.4</v>
          </cell>
          <cell r="D2628">
            <v>32.5</v>
          </cell>
        </row>
        <row r="2629">
          <cell r="B2629">
            <v>38660.555801709997</v>
          </cell>
          <cell r="C2629">
            <v>12.4</v>
          </cell>
          <cell r="D2629">
            <v>32.46</v>
          </cell>
        </row>
        <row r="2630">
          <cell r="B2630">
            <v>38660.555859549997</v>
          </cell>
          <cell r="C2630">
            <v>12.4</v>
          </cell>
          <cell r="D2630">
            <v>32.42</v>
          </cell>
        </row>
        <row r="2631">
          <cell r="B2631">
            <v>38660.555917500002</v>
          </cell>
          <cell r="C2631">
            <v>12.5</v>
          </cell>
          <cell r="D2631">
            <v>32.4</v>
          </cell>
        </row>
        <row r="2632">
          <cell r="B2632">
            <v>38660.555975340001</v>
          </cell>
          <cell r="C2632">
            <v>12.5</v>
          </cell>
          <cell r="D2632">
            <v>32.35</v>
          </cell>
        </row>
        <row r="2633">
          <cell r="B2633">
            <v>38660.556033170004</v>
          </cell>
          <cell r="C2633">
            <v>12.5</v>
          </cell>
          <cell r="D2633">
            <v>32.31</v>
          </cell>
        </row>
        <row r="2634">
          <cell r="B2634">
            <v>38660.556091010003</v>
          </cell>
          <cell r="C2634">
            <v>12.4</v>
          </cell>
          <cell r="D2634">
            <v>32.28</v>
          </cell>
        </row>
        <row r="2635">
          <cell r="B2635">
            <v>38660.556148969998</v>
          </cell>
          <cell r="C2635">
            <v>12.4</v>
          </cell>
          <cell r="D2635">
            <v>32.24</v>
          </cell>
        </row>
        <row r="2636">
          <cell r="B2636">
            <v>38660.556206809997</v>
          </cell>
          <cell r="C2636">
            <v>12.6</v>
          </cell>
          <cell r="D2636">
            <v>32.200000000000003</v>
          </cell>
        </row>
        <row r="2637">
          <cell r="B2637">
            <v>38660.556264639999</v>
          </cell>
          <cell r="C2637">
            <v>12.5</v>
          </cell>
          <cell r="D2637">
            <v>32.159999999999997</v>
          </cell>
        </row>
        <row r="2638">
          <cell r="B2638">
            <v>38660.556322589997</v>
          </cell>
          <cell r="C2638">
            <v>12.6</v>
          </cell>
          <cell r="D2638">
            <v>32.130000000000003</v>
          </cell>
        </row>
        <row r="2639">
          <cell r="B2639">
            <v>38660.556380430004</v>
          </cell>
          <cell r="C2639">
            <v>12.5</v>
          </cell>
          <cell r="D2639">
            <v>32.11</v>
          </cell>
        </row>
        <row r="2640">
          <cell r="B2640">
            <v>38660.55643828</v>
          </cell>
          <cell r="C2640">
            <v>12.6</v>
          </cell>
          <cell r="D2640">
            <v>32.07</v>
          </cell>
        </row>
        <row r="2641">
          <cell r="B2641">
            <v>38660.556496110003</v>
          </cell>
          <cell r="C2641">
            <v>12.7</v>
          </cell>
          <cell r="D2641">
            <v>32.020000000000003</v>
          </cell>
        </row>
        <row r="2642">
          <cell r="B2642">
            <v>38660.55655406</v>
          </cell>
          <cell r="C2642">
            <v>12.6</v>
          </cell>
          <cell r="D2642">
            <v>32</v>
          </cell>
        </row>
        <row r="2643">
          <cell r="B2643">
            <v>38660.5566119</v>
          </cell>
          <cell r="C2643">
            <v>12.6</v>
          </cell>
          <cell r="D2643">
            <v>31.96</v>
          </cell>
        </row>
        <row r="2644">
          <cell r="B2644">
            <v>38660.556669730002</v>
          </cell>
          <cell r="C2644">
            <v>12.6</v>
          </cell>
          <cell r="D2644">
            <v>31.92</v>
          </cell>
        </row>
        <row r="2645">
          <cell r="B2645">
            <v>38660.556727700001</v>
          </cell>
          <cell r="C2645">
            <v>12.6</v>
          </cell>
          <cell r="D2645">
            <v>31.88</v>
          </cell>
        </row>
        <row r="2646">
          <cell r="B2646">
            <v>38660.556785530003</v>
          </cell>
          <cell r="C2646">
            <v>12.7</v>
          </cell>
          <cell r="D2646">
            <v>31.86</v>
          </cell>
        </row>
        <row r="2647">
          <cell r="B2647">
            <v>38660.556843370003</v>
          </cell>
          <cell r="C2647">
            <v>12.7</v>
          </cell>
          <cell r="D2647">
            <v>31.82</v>
          </cell>
        </row>
        <row r="2648">
          <cell r="B2648">
            <v>38660.556901199998</v>
          </cell>
          <cell r="C2648">
            <v>12.7</v>
          </cell>
          <cell r="D2648">
            <v>31.78</v>
          </cell>
        </row>
        <row r="2649">
          <cell r="B2649">
            <v>38660.55695916</v>
          </cell>
          <cell r="C2649">
            <v>12.7</v>
          </cell>
          <cell r="D2649">
            <v>31.74</v>
          </cell>
        </row>
        <row r="2650">
          <cell r="B2650">
            <v>38660.557016999999</v>
          </cell>
          <cell r="C2650">
            <v>12.7</v>
          </cell>
          <cell r="D2650">
            <v>31.72</v>
          </cell>
        </row>
        <row r="2651">
          <cell r="B2651">
            <v>38660.557074839999</v>
          </cell>
          <cell r="C2651">
            <v>12.7</v>
          </cell>
          <cell r="D2651">
            <v>31.66</v>
          </cell>
        </row>
        <row r="2652">
          <cell r="B2652">
            <v>38660.557132670001</v>
          </cell>
          <cell r="C2652">
            <v>12.8</v>
          </cell>
          <cell r="D2652">
            <v>31.63</v>
          </cell>
        </row>
        <row r="2653">
          <cell r="B2653">
            <v>38660.557190630003</v>
          </cell>
          <cell r="C2653">
            <v>12.8</v>
          </cell>
          <cell r="D2653">
            <v>31.61</v>
          </cell>
        </row>
        <row r="2654">
          <cell r="B2654">
            <v>38660.557248459998</v>
          </cell>
          <cell r="C2654">
            <v>12.7</v>
          </cell>
          <cell r="D2654">
            <v>31.57</v>
          </cell>
        </row>
        <row r="2655">
          <cell r="B2655">
            <v>38660.557306299997</v>
          </cell>
          <cell r="C2655">
            <v>12.8</v>
          </cell>
          <cell r="D2655">
            <v>31.52</v>
          </cell>
        </row>
        <row r="2656">
          <cell r="B2656">
            <v>38660.557364259999</v>
          </cell>
          <cell r="C2656">
            <v>12.8</v>
          </cell>
          <cell r="D2656">
            <v>31.49</v>
          </cell>
        </row>
        <row r="2657">
          <cell r="B2657">
            <v>38660.557422090002</v>
          </cell>
          <cell r="C2657">
            <v>12.8</v>
          </cell>
          <cell r="D2657">
            <v>31.46</v>
          </cell>
        </row>
        <row r="2658">
          <cell r="B2658">
            <v>38660.557479930001</v>
          </cell>
          <cell r="C2658">
            <v>12.8</v>
          </cell>
          <cell r="D2658">
            <v>31.42</v>
          </cell>
        </row>
        <row r="2659">
          <cell r="B2659">
            <v>38660.557537770001</v>
          </cell>
          <cell r="C2659">
            <v>12.9</v>
          </cell>
          <cell r="D2659">
            <v>31.39</v>
          </cell>
        </row>
        <row r="2660">
          <cell r="B2660">
            <v>38660.557595719998</v>
          </cell>
          <cell r="C2660">
            <v>12.8</v>
          </cell>
          <cell r="D2660">
            <v>31.36</v>
          </cell>
        </row>
        <row r="2661">
          <cell r="B2661">
            <v>38660.557653559998</v>
          </cell>
          <cell r="C2661">
            <v>12.8</v>
          </cell>
          <cell r="D2661">
            <v>31.31</v>
          </cell>
        </row>
        <row r="2662">
          <cell r="B2662">
            <v>38660.557711399997</v>
          </cell>
          <cell r="C2662">
            <v>12.9</v>
          </cell>
          <cell r="D2662">
            <v>31.29</v>
          </cell>
        </row>
        <row r="2663">
          <cell r="B2663">
            <v>38660.557769350002</v>
          </cell>
          <cell r="C2663">
            <v>12.9</v>
          </cell>
          <cell r="D2663">
            <v>31.24</v>
          </cell>
        </row>
        <row r="2664">
          <cell r="B2664">
            <v>38660.557827190001</v>
          </cell>
          <cell r="C2664">
            <v>12.8</v>
          </cell>
          <cell r="D2664">
            <v>31.21</v>
          </cell>
        </row>
        <row r="2665">
          <cell r="B2665">
            <v>38660.557885020004</v>
          </cell>
          <cell r="C2665">
            <v>12.8</v>
          </cell>
          <cell r="D2665">
            <v>31.19</v>
          </cell>
        </row>
        <row r="2666">
          <cell r="B2666">
            <v>38660.55794287</v>
          </cell>
          <cell r="C2666">
            <v>13</v>
          </cell>
          <cell r="D2666">
            <v>31.13</v>
          </cell>
        </row>
        <row r="2667">
          <cell r="B2667">
            <v>38660.558000819998</v>
          </cell>
          <cell r="C2667">
            <v>12.9</v>
          </cell>
          <cell r="D2667">
            <v>31.1</v>
          </cell>
        </row>
        <row r="2668">
          <cell r="B2668">
            <v>38660.558058659997</v>
          </cell>
          <cell r="C2668">
            <v>12.9</v>
          </cell>
          <cell r="D2668">
            <v>31.07</v>
          </cell>
        </row>
        <row r="2669">
          <cell r="B2669">
            <v>38660.55811649</v>
          </cell>
          <cell r="C2669">
            <v>12.9</v>
          </cell>
          <cell r="D2669">
            <v>31.03</v>
          </cell>
        </row>
        <row r="2670">
          <cell r="B2670">
            <v>38660.558174439997</v>
          </cell>
          <cell r="C2670">
            <v>13</v>
          </cell>
          <cell r="D2670">
            <v>30.99</v>
          </cell>
        </row>
        <row r="2671">
          <cell r="B2671">
            <v>38660.558232290001</v>
          </cell>
          <cell r="C2671">
            <v>13</v>
          </cell>
          <cell r="D2671">
            <v>30.96</v>
          </cell>
        </row>
        <row r="2672">
          <cell r="B2672">
            <v>38660.55829013</v>
          </cell>
          <cell r="C2672">
            <v>13</v>
          </cell>
          <cell r="D2672">
            <v>30.93</v>
          </cell>
        </row>
        <row r="2673">
          <cell r="B2673">
            <v>38660.558348190003</v>
          </cell>
          <cell r="C2673">
            <v>13.1</v>
          </cell>
          <cell r="D2673">
            <v>30.88</v>
          </cell>
        </row>
        <row r="2674">
          <cell r="B2674">
            <v>38660.55840591</v>
          </cell>
          <cell r="C2674">
            <v>13.2</v>
          </cell>
          <cell r="D2674">
            <v>30.87</v>
          </cell>
        </row>
        <row r="2675">
          <cell r="B2675">
            <v>38660.55846375</v>
          </cell>
          <cell r="C2675">
            <v>13.2</v>
          </cell>
          <cell r="D2675">
            <v>30.83</v>
          </cell>
        </row>
        <row r="2676">
          <cell r="B2676">
            <v>38660.558521589999</v>
          </cell>
          <cell r="C2676">
            <v>13.1</v>
          </cell>
          <cell r="D2676">
            <v>30.79</v>
          </cell>
        </row>
        <row r="2677">
          <cell r="B2677">
            <v>38660.558579429999</v>
          </cell>
          <cell r="C2677">
            <v>13.2</v>
          </cell>
          <cell r="D2677">
            <v>30.77</v>
          </cell>
        </row>
        <row r="2678">
          <cell r="B2678">
            <v>38660.558637380003</v>
          </cell>
          <cell r="C2678">
            <v>13.2</v>
          </cell>
          <cell r="D2678">
            <v>30.73</v>
          </cell>
        </row>
        <row r="2679">
          <cell r="B2679">
            <v>38660.558695220003</v>
          </cell>
          <cell r="C2679">
            <v>13.2</v>
          </cell>
          <cell r="D2679">
            <v>30.67</v>
          </cell>
        </row>
        <row r="2680">
          <cell r="B2680">
            <v>38660.558753060002</v>
          </cell>
          <cell r="C2680">
            <v>13.2</v>
          </cell>
          <cell r="D2680">
            <v>30.65</v>
          </cell>
        </row>
        <row r="2681">
          <cell r="B2681">
            <v>38660.55881101</v>
          </cell>
          <cell r="C2681">
            <v>13.3</v>
          </cell>
          <cell r="D2681">
            <v>30.64</v>
          </cell>
        </row>
        <row r="2682">
          <cell r="B2682">
            <v>38660.558868849999</v>
          </cell>
          <cell r="C2682">
            <v>13.3</v>
          </cell>
          <cell r="D2682">
            <v>30.59</v>
          </cell>
        </row>
        <row r="2683">
          <cell r="B2683">
            <v>38660.558926689999</v>
          </cell>
          <cell r="C2683">
            <v>13.3</v>
          </cell>
          <cell r="D2683">
            <v>30.56</v>
          </cell>
        </row>
        <row r="2684">
          <cell r="B2684">
            <v>38660.558984640003</v>
          </cell>
          <cell r="C2684">
            <v>13.3</v>
          </cell>
          <cell r="D2684">
            <v>30.52</v>
          </cell>
        </row>
        <row r="2685">
          <cell r="B2685">
            <v>38660.559042590001</v>
          </cell>
          <cell r="C2685">
            <v>13.3</v>
          </cell>
          <cell r="D2685">
            <v>30.5</v>
          </cell>
        </row>
        <row r="2686">
          <cell r="B2686">
            <v>38660.559100309998</v>
          </cell>
          <cell r="C2686">
            <v>13.2</v>
          </cell>
          <cell r="D2686">
            <v>30.48</v>
          </cell>
        </row>
        <row r="2687">
          <cell r="B2687">
            <v>38660.559158160002</v>
          </cell>
          <cell r="C2687">
            <v>13.1</v>
          </cell>
          <cell r="D2687">
            <v>30.45</v>
          </cell>
        </row>
        <row r="2688">
          <cell r="B2688">
            <v>38660.559216109999</v>
          </cell>
          <cell r="C2688">
            <v>13.1</v>
          </cell>
          <cell r="D2688">
            <v>30.43</v>
          </cell>
        </row>
        <row r="2689">
          <cell r="B2689">
            <v>38660.559273949999</v>
          </cell>
          <cell r="C2689">
            <v>13.1</v>
          </cell>
          <cell r="D2689">
            <v>30.39</v>
          </cell>
        </row>
        <row r="2690">
          <cell r="B2690">
            <v>38660.559331780001</v>
          </cell>
          <cell r="C2690">
            <v>13.1</v>
          </cell>
          <cell r="D2690">
            <v>30.37</v>
          </cell>
        </row>
        <row r="2691">
          <cell r="B2691">
            <v>38660.559389620001</v>
          </cell>
          <cell r="C2691">
            <v>13.1</v>
          </cell>
          <cell r="D2691">
            <v>30.34</v>
          </cell>
        </row>
        <row r="2692">
          <cell r="B2692">
            <v>38660.559447569998</v>
          </cell>
          <cell r="C2692">
            <v>13.2</v>
          </cell>
          <cell r="D2692">
            <v>30.32</v>
          </cell>
        </row>
        <row r="2693">
          <cell r="B2693">
            <v>38660.559505420002</v>
          </cell>
          <cell r="C2693">
            <v>13.2</v>
          </cell>
          <cell r="D2693">
            <v>30.3</v>
          </cell>
        </row>
        <row r="2694">
          <cell r="B2694">
            <v>38660.559563249997</v>
          </cell>
          <cell r="C2694">
            <v>13.2</v>
          </cell>
          <cell r="D2694">
            <v>30.28</v>
          </cell>
        </row>
        <row r="2695">
          <cell r="B2695">
            <v>38660.559621200002</v>
          </cell>
          <cell r="C2695">
            <v>13.3</v>
          </cell>
          <cell r="D2695">
            <v>30.26</v>
          </cell>
        </row>
        <row r="2696">
          <cell r="B2696">
            <v>38660.559679040001</v>
          </cell>
          <cell r="C2696">
            <v>13.3</v>
          </cell>
          <cell r="D2696">
            <v>30.24</v>
          </cell>
        </row>
        <row r="2697">
          <cell r="B2697">
            <v>38660.559736869996</v>
          </cell>
          <cell r="C2697">
            <v>13.3</v>
          </cell>
          <cell r="D2697">
            <v>30.19</v>
          </cell>
        </row>
        <row r="2698">
          <cell r="B2698">
            <v>38660.55979472</v>
          </cell>
          <cell r="C2698">
            <v>13.3</v>
          </cell>
          <cell r="D2698">
            <v>30.17</v>
          </cell>
        </row>
        <row r="2699">
          <cell r="B2699">
            <v>38660.559852669998</v>
          </cell>
          <cell r="C2699">
            <v>13.2</v>
          </cell>
          <cell r="D2699">
            <v>30.16</v>
          </cell>
        </row>
        <row r="2700">
          <cell r="B2700">
            <v>38660.559910509997</v>
          </cell>
          <cell r="C2700">
            <v>13.2</v>
          </cell>
          <cell r="D2700">
            <v>30.13</v>
          </cell>
        </row>
        <row r="2701">
          <cell r="B2701">
            <v>38660.55996834</v>
          </cell>
          <cell r="C2701">
            <v>13.2</v>
          </cell>
          <cell r="D2701">
            <v>30.09</v>
          </cell>
        </row>
        <row r="2702">
          <cell r="B2702">
            <v>38660.560026300001</v>
          </cell>
          <cell r="C2702">
            <v>13.1</v>
          </cell>
          <cell r="D2702">
            <v>30.08</v>
          </cell>
        </row>
        <row r="2703">
          <cell r="B2703">
            <v>38660.560084140001</v>
          </cell>
          <cell r="C2703">
            <v>13.2</v>
          </cell>
          <cell r="D2703">
            <v>30.04</v>
          </cell>
        </row>
        <row r="2704">
          <cell r="B2704">
            <v>38660.56014198</v>
          </cell>
          <cell r="C2704">
            <v>13.2</v>
          </cell>
          <cell r="D2704">
            <v>30.02</v>
          </cell>
        </row>
        <row r="2705">
          <cell r="B2705">
            <v>38660.560199810003</v>
          </cell>
          <cell r="C2705">
            <v>13.3</v>
          </cell>
          <cell r="D2705">
            <v>30</v>
          </cell>
        </row>
        <row r="2706">
          <cell r="B2706">
            <v>38660.560257769997</v>
          </cell>
          <cell r="C2706">
            <v>13.2</v>
          </cell>
          <cell r="D2706">
            <v>29.98</v>
          </cell>
        </row>
        <row r="2707">
          <cell r="B2707">
            <v>38660.5603156</v>
          </cell>
          <cell r="C2707">
            <v>13.3</v>
          </cell>
          <cell r="D2707">
            <v>29.95</v>
          </cell>
        </row>
        <row r="2708">
          <cell r="B2708">
            <v>38660.560373449996</v>
          </cell>
          <cell r="C2708">
            <v>13.5</v>
          </cell>
          <cell r="D2708">
            <v>29.92</v>
          </cell>
        </row>
        <row r="2709">
          <cell r="B2709">
            <v>38660.560431400001</v>
          </cell>
          <cell r="C2709">
            <v>13.4</v>
          </cell>
          <cell r="D2709">
            <v>29.88</v>
          </cell>
        </row>
        <row r="2710">
          <cell r="B2710">
            <v>38660.560489240001</v>
          </cell>
          <cell r="C2710">
            <v>13.4</v>
          </cell>
          <cell r="D2710">
            <v>29.87</v>
          </cell>
        </row>
        <row r="2711">
          <cell r="B2711">
            <v>38660.560547070003</v>
          </cell>
          <cell r="C2711">
            <v>13.4</v>
          </cell>
          <cell r="D2711">
            <v>29.84</v>
          </cell>
        </row>
        <row r="2712">
          <cell r="B2712">
            <v>38660.560604910002</v>
          </cell>
          <cell r="C2712">
            <v>13.4</v>
          </cell>
          <cell r="D2712">
            <v>29.81</v>
          </cell>
        </row>
        <row r="2713">
          <cell r="B2713">
            <v>38660.56066286</v>
          </cell>
          <cell r="C2713">
            <v>13.4</v>
          </cell>
          <cell r="D2713">
            <v>29.8</v>
          </cell>
        </row>
        <row r="2714">
          <cell r="B2714">
            <v>38660.560720709997</v>
          </cell>
          <cell r="C2714">
            <v>13.5</v>
          </cell>
          <cell r="D2714">
            <v>29.77</v>
          </cell>
        </row>
        <row r="2715">
          <cell r="B2715">
            <v>38660.560778539999</v>
          </cell>
          <cell r="C2715">
            <v>13.6</v>
          </cell>
          <cell r="D2715">
            <v>29.74</v>
          </cell>
        </row>
        <row r="2716">
          <cell r="B2716">
            <v>38660.560836379998</v>
          </cell>
          <cell r="C2716">
            <v>13.6</v>
          </cell>
          <cell r="D2716">
            <v>29.72</v>
          </cell>
        </row>
        <row r="2717">
          <cell r="B2717">
            <v>38660.560894330003</v>
          </cell>
          <cell r="C2717">
            <v>13.5</v>
          </cell>
          <cell r="D2717">
            <v>29.69</v>
          </cell>
        </row>
        <row r="2718">
          <cell r="B2718">
            <v>38660.560952159998</v>
          </cell>
          <cell r="C2718">
            <v>13.6</v>
          </cell>
          <cell r="D2718">
            <v>29.66</v>
          </cell>
        </row>
        <row r="2719">
          <cell r="B2719">
            <v>38660.561010010002</v>
          </cell>
          <cell r="C2719">
            <v>13.6</v>
          </cell>
          <cell r="D2719">
            <v>29.65</v>
          </cell>
        </row>
        <row r="2720">
          <cell r="B2720">
            <v>38660.561067959999</v>
          </cell>
          <cell r="C2720">
            <v>13.7</v>
          </cell>
          <cell r="D2720">
            <v>29.63</v>
          </cell>
        </row>
        <row r="2721">
          <cell r="B2721">
            <v>38660.561125799999</v>
          </cell>
          <cell r="C2721">
            <v>13.7</v>
          </cell>
          <cell r="D2721">
            <v>29.61</v>
          </cell>
        </row>
        <row r="2722">
          <cell r="B2722">
            <v>38660.561183630001</v>
          </cell>
          <cell r="C2722">
            <v>13.7</v>
          </cell>
          <cell r="D2722">
            <v>29.56</v>
          </cell>
        </row>
        <row r="2723">
          <cell r="B2723">
            <v>38660.561241470001</v>
          </cell>
          <cell r="C2723">
            <v>13.6</v>
          </cell>
          <cell r="D2723">
            <v>29.55</v>
          </cell>
        </row>
        <row r="2724">
          <cell r="B2724">
            <v>38660.561299430003</v>
          </cell>
          <cell r="C2724">
            <v>13.7</v>
          </cell>
          <cell r="D2724">
            <v>29.53</v>
          </cell>
        </row>
        <row r="2725">
          <cell r="B2725">
            <v>38660.561357270002</v>
          </cell>
          <cell r="C2725">
            <v>13.7</v>
          </cell>
          <cell r="D2725">
            <v>29.49</v>
          </cell>
        </row>
        <row r="2726">
          <cell r="B2726">
            <v>38660.561415099997</v>
          </cell>
          <cell r="C2726">
            <v>13.7</v>
          </cell>
          <cell r="D2726">
            <v>29.46</v>
          </cell>
        </row>
        <row r="2727">
          <cell r="B2727">
            <v>38660.561472939997</v>
          </cell>
          <cell r="C2727">
            <v>13.8</v>
          </cell>
          <cell r="D2727">
            <v>29.44</v>
          </cell>
        </row>
        <row r="2728">
          <cell r="B2728">
            <v>38660.561530890001</v>
          </cell>
          <cell r="C2728">
            <v>13.8</v>
          </cell>
          <cell r="D2728">
            <v>29.41</v>
          </cell>
        </row>
        <row r="2729">
          <cell r="B2729">
            <v>38660.561588739998</v>
          </cell>
          <cell r="C2729">
            <v>13.9</v>
          </cell>
          <cell r="D2729">
            <v>29.39</v>
          </cell>
        </row>
        <row r="2730">
          <cell r="B2730">
            <v>38660.56164657</v>
          </cell>
          <cell r="C2730">
            <v>13.8</v>
          </cell>
          <cell r="D2730">
            <v>29.37</v>
          </cell>
        </row>
        <row r="2731">
          <cell r="B2731">
            <v>38660.561704530002</v>
          </cell>
          <cell r="C2731">
            <v>14</v>
          </cell>
          <cell r="D2731">
            <v>29.33</v>
          </cell>
        </row>
        <row r="2732">
          <cell r="B2732">
            <v>38660.561762359997</v>
          </cell>
          <cell r="C2732">
            <v>13.8</v>
          </cell>
          <cell r="D2732">
            <v>29.3</v>
          </cell>
        </row>
        <row r="2733">
          <cell r="B2733">
            <v>38660.561820310002</v>
          </cell>
          <cell r="C2733">
            <v>13.8</v>
          </cell>
          <cell r="D2733">
            <v>29.28</v>
          </cell>
        </row>
        <row r="2734">
          <cell r="B2734">
            <v>38660.561878150002</v>
          </cell>
          <cell r="C2734">
            <v>13.8</v>
          </cell>
          <cell r="D2734">
            <v>29.25</v>
          </cell>
        </row>
        <row r="2735">
          <cell r="B2735">
            <v>38660.561935999998</v>
          </cell>
          <cell r="C2735">
            <v>13.9</v>
          </cell>
          <cell r="D2735">
            <v>29.23</v>
          </cell>
        </row>
        <row r="2736">
          <cell r="B2736">
            <v>38660.561993830001</v>
          </cell>
          <cell r="C2736">
            <v>13.9</v>
          </cell>
          <cell r="D2736">
            <v>29.21</v>
          </cell>
        </row>
        <row r="2737">
          <cell r="B2737">
            <v>38660.56205167</v>
          </cell>
          <cell r="C2737">
            <v>13.9</v>
          </cell>
          <cell r="D2737">
            <v>29.18</v>
          </cell>
        </row>
        <row r="2738">
          <cell r="B2738">
            <v>38660.562109619997</v>
          </cell>
          <cell r="C2738">
            <v>13.8</v>
          </cell>
          <cell r="D2738">
            <v>29.15</v>
          </cell>
        </row>
        <row r="2739">
          <cell r="B2739">
            <v>38660.56216745</v>
          </cell>
          <cell r="C2739">
            <v>14</v>
          </cell>
          <cell r="D2739">
            <v>29.13</v>
          </cell>
        </row>
        <row r="2740">
          <cell r="B2740">
            <v>38660.562225299996</v>
          </cell>
          <cell r="C2740">
            <v>13.9</v>
          </cell>
          <cell r="D2740">
            <v>29.11</v>
          </cell>
        </row>
        <row r="2741">
          <cell r="B2741">
            <v>38660.562283250001</v>
          </cell>
          <cell r="C2741">
            <v>13.9</v>
          </cell>
          <cell r="D2741">
            <v>29.07</v>
          </cell>
        </row>
        <row r="2742">
          <cell r="B2742">
            <v>38660.562341090001</v>
          </cell>
          <cell r="C2742">
            <v>14</v>
          </cell>
          <cell r="D2742">
            <v>29.06</v>
          </cell>
        </row>
        <row r="2743">
          <cell r="B2743">
            <v>38660.562398920003</v>
          </cell>
          <cell r="C2743">
            <v>13.9</v>
          </cell>
          <cell r="D2743">
            <v>29.02</v>
          </cell>
        </row>
        <row r="2744">
          <cell r="B2744">
            <v>38660.562456760003</v>
          </cell>
          <cell r="C2744">
            <v>13.8</v>
          </cell>
          <cell r="D2744">
            <v>29</v>
          </cell>
        </row>
        <row r="2745">
          <cell r="B2745">
            <v>38660.562514719997</v>
          </cell>
          <cell r="C2745">
            <v>14</v>
          </cell>
          <cell r="D2745">
            <v>28.98</v>
          </cell>
        </row>
        <row r="2746">
          <cell r="B2746">
            <v>38660.562572559997</v>
          </cell>
          <cell r="C2746">
            <v>13.9</v>
          </cell>
          <cell r="D2746">
            <v>28.96</v>
          </cell>
        </row>
        <row r="2747">
          <cell r="B2747">
            <v>38660.562630389999</v>
          </cell>
          <cell r="C2747">
            <v>14</v>
          </cell>
          <cell r="D2747">
            <v>28.94</v>
          </cell>
        </row>
        <row r="2748">
          <cell r="B2748">
            <v>38660.562688459999</v>
          </cell>
          <cell r="C2748">
            <v>14</v>
          </cell>
          <cell r="D2748">
            <v>28.9</v>
          </cell>
        </row>
        <row r="2749">
          <cell r="B2749">
            <v>38660.562746180003</v>
          </cell>
          <cell r="C2749">
            <v>14</v>
          </cell>
          <cell r="D2749">
            <v>28.89</v>
          </cell>
        </row>
        <row r="2750">
          <cell r="B2750">
            <v>38660.562804020003</v>
          </cell>
          <cell r="C2750">
            <v>14</v>
          </cell>
          <cell r="D2750">
            <v>28.86</v>
          </cell>
        </row>
        <row r="2751">
          <cell r="B2751">
            <v>38660.562861860002</v>
          </cell>
          <cell r="C2751">
            <v>14.1</v>
          </cell>
          <cell r="D2751">
            <v>28.83</v>
          </cell>
        </row>
        <row r="2752">
          <cell r="B2752">
            <v>38660.56291981</v>
          </cell>
          <cell r="C2752">
            <v>14.1</v>
          </cell>
          <cell r="D2752">
            <v>28.8</v>
          </cell>
        </row>
        <row r="2753">
          <cell r="B2753">
            <v>38660.562977649999</v>
          </cell>
          <cell r="C2753">
            <v>14.3</v>
          </cell>
          <cell r="D2753">
            <v>28.78</v>
          </cell>
        </row>
        <row r="2754">
          <cell r="B2754">
            <v>38660.563035489999</v>
          </cell>
          <cell r="C2754">
            <v>14.3</v>
          </cell>
          <cell r="D2754">
            <v>28.74</v>
          </cell>
        </row>
        <row r="2755">
          <cell r="B2755">
            <v>38660.563093320001</v>
          </cell>
          <cell r="C2755">
            <v>14.3</v>
          </cell>
          <cell r="D2755">
            <v>28.72</v>
          </cell>
        </row>
        <row r="2756">
          <cell r="B2756">
            <v>38660.563151280003</v>
          </cell>
          <cell r="C2756">
            <v>14.3</v>
          </cell>
          <cell r="D2756">
            <v>28.71</v>
          </cell>
        </row>
        <row r="2757">
          <cell r="B2757">
            <v>38660.563209120002</v>
          </cell>
          <cell r="C2757">
            <v>14.4</v>
          </cell>
          <cell r="D2757">
            <v>28.69</v>
          </cell>
        </row>
        <row r="2758">
          <cell r="B2758">
            <v>38660.56326707</v>
          </cell>
          <cell r="C2758">
            <v>14.3</v>
          </cell>
          <cell r="D2758">
            <v>28.65</v>
          </cell>
        </row>
        <row r="2759">
          <cell r="B2759">
            <v>38660.563324909999</v>
          </cell>
          <cell r="C2759">
            <v>14.3</v>
          </cell>
          <cell r="D2759">
            <v>28.63</v>
          </cell>
        </row>
        <row r="2760">
          <cell r="B2760">
            <v>38660.563382740002</v>
          </cell>
          <cell r="C2760">
            <v>14.6</v>
          </cell>
          <cell r="D2760">
            <v>28.61</v>
          </cell>
        </row>
        <row r="2761">
          <cell r="B2761">
            <v>38660.563440589998</v>
          </cell>
          <cell r="C2761">
            <v>14.6</v>
          </cell>
          <cell r="D2761">
            <v>28.57</v>
          </cell>
        </row>
        <row r="2762">
          <cell r="B2762">
            <v>38660.563498429998</v>
          </cell>
          <cell r="C2762">
            <v>14.6</v>
          </cell>
          <cell r="D2762">
            <v>28.55</v>
          </cell>
        </row>
        <row r="2763">
          <cell r="B2763">
            <v>38660.563556380002</v>
          </cell>
          <cell r="C2763">
            <v>14.5</v>
          </cell>
          <cell r="D2763">
            <v>28.53</v>
          </cell>
        </row>
        <row r="2764">
          <cell r="B2764">
            <v>38660.563614209997</v>
          </cell>
          <cell r="C2764">
            <v>14.6</v>
          </cell>
          <cell r="D2764">
            <v>28.49</v>
          </cell>
        </row>
        <row r="2765">
          <cell r="B2765">
            <v>38660.563672049997</v>
          </cell>
          <cell r="C2765">
            <v>14.7</v>
          </cell>
          <cell r="D2765">
            <v>28.46</v>
          </cell>
        </row>
        <row r="2766">
          <cell r="B2766">
            <v>38660.563729900001</v>
          </cell>
          <cell r="C2766">
            <v>14.7</v>
          </cell>
          <cell r="D2766">
            <v>28.45</v>
          </cell>
        </row>
        <row r="2767">
          <cell r="B2767">
            <v>38660.563787849998</v>
          </cell>
          <cell r="C2767">
            <v>14.6</v>
          </cell>
          <cell r="D2767">
            <v>28.43</v>
          </cell>
        </row>
        <row r="2768">
          <cell r="B2768">
            <v>38660.563845680001</v>
          </cell>
          <cell r="C2768">
            <v>14.8</v>
          </cell>
          <cell r="D2768">
            <v>28.41</v>
          </cell>
        </row>
        <row r="2769">
          <cell r="B2769">
            <v>38660.563903629998</v>
          </cell>
          <cell r="C2769">
            <v>14.8</v>
          </cell>
          <cell r="D2769">
            <v>28.38</v>
          </cell>
        </row>
        <row r="2770">
          <cell r="B2770">
            <v>38660.563961469998</v>
          </cell>
          <cell r="C2770">
            <v>15</v>
          </cell>
          <cell r="D2770">
            <v>28.35</v>
          </cell>
        </row>
        <row r="2771">
          <cell r="B2771">
            <v>38660.564019309997</v>
          </cell>
          <cell r="C2771">
            <v>15</v>
          </cell>
          <cell r="D2771">
            <v>28.32</v>
          </cell>
        </row>
        <row r="2772">
          <cell r="B2772">
            <v>38660.564077149997</v>
          </cell>
          <cell r="C2772">
            <v>15.1</v>
          </cell>
          <cell r="D2772">
            <v>28.31</v>
          </cell>
        </row>
        <row r="2773">
          <cell r="B2773">
            <v>38660.564134990003</v>
          </cell>
          <cell r="C2773">
            <v>15.2</v>
          </cell>
          <cell r="D2773">
            <v>28.28</v>
          </cell>
        </row>
        <row r="2774">
          <cell r="B2774">
            <v>38660.564192940001</v>
          </cell>
          <cell r="C2774">
            <v>15.3</v>
          </cell>
          <cell r="D2774">
            <v>28.25</v>
          </cell>
        </row>
        <row r="2775">
          <cell r="B2775">
            <v>38660.56425078</v>
          </cell>
          <cell r="C2775">
            <v>15.2</v>
          </cell>
          <cell r="D2775">
            <v>28.24</v>
          </cell>
        </row>
        <row r="2776">
          <cell r="B2776">
            <v>38660.564308610003</v>
          </cell>
          <cell r="C2776">
            <v>15.2</v>
          </cell>
          <cell r="D2776">
            <v>28.21</v>
          </cell>
        </row>
        <row r="2777">
          <cell r="B2777">
            <v>38660.564366569997</v>
          </cell>
          <cell r="C2777">
            <v>15.5</v>
          </cell>
          <cell r="D2777">
            <v>28.18</v>
          </cell>
        </row>
        <row r="2778">
          <cell r="B2778">
            <v>38660.564424409997</v>
          </cell>
          <cell r="C2778">
            <v>15.6</v>
          </cell>
          <cell r="D2778">
            <v>28.15</v>
          </cell>
        </row>
        <row r="2779">
          <cell r="B2779">
            <v>38660.564482250003</v>
          </cell>
          <cell r="C2779">
            <v>15.6</v>
          </cell>
          <cell r="D2779">
            <v>28.12</v>
          </cell>
        </row>
        <row r="2780">
          <cell r="B2780">
            <v>38660.564540079999</v>
          </cell>
          <cell r="C2780">
            <v>15.6</v>
          </cell>
          <cell r="D2780">
            <v>28.09</v>
          </cell>
        </row>
        <row r="2781">
          <cell r="B2781">
            <v>38660.564598030003</v>
          </cell>
          <cell r="C2781">
            <v>15.9</v>
          </cell>
          <cell r="D2781">
            <v>28.07</v>
          </cell>
        </row>
        <row r="2782">
          <cell r="B2782">
            <v>38660.56465588</v>
          </cell>
          <cell r="C2782">
            <v>16</v>
          </cell>
          <cell r="D2782">
            <v>28.05</v>
          </cell>
        </row>
        <row r="2783">
          <cell r="B2783">
            <v>38660.565234590002</v>
          </cell>
          <cell r="C2783">
            <v>14.5</v>
          </cell>
          <cell r="D2783">
            <v>27.77</v>
          </cell>
        </row>
        <row r="2784">
          <cell r="B2784">
            <v>38660.565296150002</v>
          </cell>
          <cell r="C2784">
            <v>16.100000000000001</v>
          </cell>
          <cell r="D2784">
            <v>27.76</v>
          </cell>
        </row>
        <row r="2785">
          <cell r="B2785">
            <v>38660.565350390003</v>
          </cell>
          <cell r="C2785">
            <v>16</v>
          </cell>
          <cell r="D2785">
            <v>27.75</v>
          </cell>
        </row>
        <row r="2786">
          <cell r="B2786">
            <v>38660.565408230003</v>
          </cell>
          <cell r="C2786">
            <v>16.3</v>
          </cell>
          <cell r="D2786">
            <v>27.72</v>
          </cell>
        </row>
        <row r="2787">
          <cell r="B2787">
            <v>38660.565466059998</v>
          </cell>
          <cell r="C2787">
            <v>16.5</v>
          </cell>
          <cell r="D2787">
            <v>27.69</v>
          </cell>
        </row>
        <row r="2788">
          <cell r="B2788">
            <v>38660.56552425</v>
          </cell>
          <cell r="C2788">
            <v>16.5</v>
          </cell>
          <cell r="D2788">
            <v>27.66</v>
          </cell>
        </row>
        <row r="2789">
          <cell r="B2789">
            <v>38660.565581859999</v>
          </cell>
          <cell r="C2789">
            <v>16.899999999999999</v>
          </cell>
          <cell r="D2789">
            <v>27.66</v>
          </cell>
        </row>
        <row r="2790">
          <cell r="B2790">
            <v>38660.565639699998</v>
          </cell>
          <cell r="C2790">
            <v>17.100000000000001</v>
          </cell>
          <cell r="D2790">
            <v>27.62</v>
          </cell>
        </row>
        <row r="2791">
          <cell r="B2791">
            <v>38660.565697530001</v>
          </cell>
          <cell r="C2791">
            <v>17.5</v>
          </cell>
          <cell r="D2791">
            <v>27.59</v>
          </cell>
        </row>
        <row r="2792">
          <cell r="B2792">
            <v>38660.56575537</v>
          </cell>
          <cell r="C2792">
            <v>17.899999999999999</v>
          </cell>
          <cell r="D2792">
            <v>27.57</v>
          </cell>
        </row>
        <row r="2793">
          <cell r="B2793">
            <v>38660.565813319998</v>
          </cell>
          <cell r="C2793">
            <v>18.100000000000001</v>
          </cell>
          <cell r="D2793">
            <v>27.54</v>
          </cell>
        </row>
        <row r="2794">
          <cell r="B2794">
            <v>38660.565871170002</v>
          </cell>
          <cell r="C2794">
            <v>18.399999999999999</v>
          </cell>
          <cell r="D2794">
            <v>27.52</v>
          </cell>
        </row>
        <row r="2795">
          <cell r="B2795">
            <v>38660.565928999997</v>
          </cell>
          <cell r="C2795">
            <v>18.7</v>
          </cell>
          <cell r="D2795">
            <v>27.49</v>
          </cell>
        </row>
        <row r="2796">
          <cell r="B2796">
            <v>38660.565986959999</v>
          </cell>
          <cell r="C2796">
            <v>19</v>
          </cell>
          <cell r="D2796">
            <v>27.48</v>
          </cell>
        </row>
        <row r="2797">
          <cell r="B2797">
            <v>38660.566044790001</v>
          </cell>
          <cell r="C2797">
            <v>19.3</v>
          </cell>
          <cell r="D2797">
            <v>27.43</v>
          </cell>
        </row>
        <row r="2798">
          <cell r="B2798">
            <v>38660.56610263</v>
          </cell>
          <cell r="C2798">
            <v>19.600000000000001</v>
          </cell>
          <cell r="D2798">
            <v>27.4</v>
          </cell>
        </row>
        <row r="2799">
          <cell r="B2799">
            <v>38660.566160460003</v>
          </cell>
          <cell r="C2799">
            <v>20.100000000000001</v>
          </cell>
          <cell r="D2799">
            <v>27.39</v>
          </cell>
        </row>
        <row r="2800">
          <cell r="B2800">
            <v>38660.566218430002</v>
          </cell>
          <cell r="C2800">
            <v>20.399999999999999</v>
          </cell>
          <cell r="D2800">
            <v>27.36</v>
          </cell>
        </row>
        <row r="2801">
          <cell r="B2801">
            <v>38660.566276259997</v>
          </cell>
          <cell r="C2801">
            <v>20.9</v>
          </cell>
          <cell r="D2801">
            <v>27.33</v>
          </cell>
        </row>
        <row r="2802">
          <cell r="B2802">
            <v>38660.566334100004</v>
          </cell>
          <cell r="C2802">
            <v>21.2</v>
          </cell>
          <cell r="D2802">
            <v>27.3</v>
          </cell>
        </row>
        <row r="2803">
          <cell r="B2803">
            <v>38660.566391929999</v>
          </cell>
          <cell r="C2803">
            <v>21.6</v>
          </cell>
          <cell r="D2803">
            <v>27.29</v>
          </cell>
        </row>
        <row r="2804">
          <cell r="B2804">
            <v>38660.566449880003</v>
          </cell>
          <cell r="C2804">
            <v>21.9</v>
          </cell>
          <cell r="D2804">
            <v>27.26</v>
          </cell>
        </row>
        <row r="2805">
          <cell r="B2805">
            <v>38660.56650773</v>
          </cell>
          <cell r="C2805">
            <v>22.2</v>
          </cell>
          <cell r="D2805">
            <v>27.24</v>
          </cell>
        </row>
        <row r="2806">
          <cell r="B2806">
            <v>38660.56656557</v>
          </cell>
          <cell r="C2806">
            <v>22.6</v>
          </cell>
          <cell r="D2806">
            <v>27.21</v>
          </cell>
        </row>
        <row r="2807">
          <cell r="B2807">
            <v>38660.566623519997</v>
          </cell>
          <cell r="C2807">
            <v>23.1</v>
          </cell>
          <cell r="D2807">
            <v>27.2</v>
          </cell>
        </row>
        <row r="2808">
          <cell r="B2808">
            <v>38660.566681349999</v>
          </cell>
          <cell r="C2808">
            <v>23.6</v>
          </cell>
          <cell r="D2808">
            <v>27.16</v>
          </cell>
        </row>
        <row r="2809">
          <cell r="B2809">
            <v>38660.566739189999</v>
          </cell>
          <cell r="C2809">
            <v>24.4</v>
          </cell>
          <cell r="D2809">
            <v>27.14</v>
          </cell>
        </row>
        <row r="2810">
          <cell r="B2810">
            <v>38660.566797040003</v>
          </cell>
          <cell r="C2810">
            <v>24.6</v>
          </cell>
          <cell r="D2810">
            <v>27.13</v>
          </cell>
        </row>
        <row r="2811">
          <cell r="B2811">
            <v>38660.56685499</v>
          </cell>
          <cell r="C2811">
            <v>25.3</v>
          </cell>
          <cell r="D2811">
            <v>27.09</v>
          </cell>
        </row>
        <row r="2812">
          <cell r="B2812">
            <v>38660.566912820002</v>
          </cell>
          <cell r="C2812">
            <v>26</v>
          </cell>
          <cell r="D2812">
            <v>27.06</v>
          </cell>
        </row>
        <row r="2813">
          <cell r="B2813">
            <v>38660.566970660002</v>
          </cell>
          <cell r="C2813">
            <v>26.6</v>
          </cell>
          <cell r="D2813">
            <v>27.03</v>
          </cell>
        </row>
        <row r="2814">
          <cell r="B2814">
            <v>38660.567028500001</v>
          </cell>
          <cell r="C2814">
            <v>27.3</v>
          </cell>
          <cell r="D2814">
            <v>27</v>
          </cell>
        </row>
        <row r="2815">
          <cell r="B2815">
            <v>38660.567086460003</v>
          </cell>
          <cell r="C2815">
            <v>27.9</v>
          </cell>
          <cell r="D2815">
            <v>26.98</v>
          </cell>
        </row>
        <row r="2816">
          <cell r="B2816">
            <v>38660.567144289998</v>
          </cell>
          <cell r="C2816">
            <v>28.6</v>
          </cell>
          <cell r="D2816">
            <v>26.95</v>
          </cell>
        </row>
        <row r="2817">
          <cell r="B2817">
            <v>38660.567202129998</v>
          </cell>
          <cell r="C2817">
            <v>29.4</v>
          </cell>
          <cell r="D2817">
            <v>26.93</v>
          </cell>
        </row>
        <row r="2818">
          <cell r="B2818">
            <v>38660.567260080003</v>
          </cell>
          <cell r="C2818">
            <v>29.7</v>
          </cell>
          <cell r="D2818">
            <v>26.91</v>
          </cell>
        </row>
        <row r="2819">
          <cell r="B2819">
            <v>38660.567317920002</v>
          </cell>
          <cell r="C2819">
            <v>30.4</v>
          </cell>
          <cell r="D2819">
            <v>26.89</v>
          </cell>
        </row>
        <row r="2820">
          <cell r="B2820">
            <v>38660.567375749997</v>
          </cell>
          <cell r="C2820">
            <v>31</v>
          </cell>
          <cell r="D2820">
            <v>26.86</v>
          </cell>
        </row>
        <row r="2821">
          <cell r="B2821">
            <v>38660.567433720003</v>
          </cell>
          <cell r="C2821">
            <v>31.6</v>
          </cell>
          <cell r="D2821">
            <v>26.84</v>
          </cell>
        </row>
        <row r="2822">
          <cell r="B2822">
            <v>38660.567491549999</v>
          </cell>
          <cell r="C2822">
            <v>32.200000000000003</v>
          </cell>
          <cell r="D2822">
            <v>26.82</v>
          </cell>
        </row>
        <row r="2823">
          <cell r="B2823">
            <v>38660.567549389998</v>
          </cell>
          <cell r="C2823">
            <v>33.1</v>
          </cell>
          <cell r="D2823">
            <v>26.8</v>
          </cell>
        </row>
        <row r="2824">
          <cell r="B2824">
            <v>38660.56760722</v>
          </cell>
          <cell r="C2824">
            <v>33.700000000000003</v>
          </cell>
          <cell r="D2824">
            <v>26.76</v>
          </cell>
        </row>
        <row r="2825">
          <cell r="B2825">
            <v>38660.567665169998</v>
          </cell>
          <cell r="C2825">
            <v>34.6</v>
          </cell>
          <cell r="D2825">
            <v>26.75</v>
          </cell>
        </row>
        <row r="2826">
          <cell r="B2826">
            <v>38660.567723020002</v>
          </cell>
          <cell r="C2826">
            <v>35.700000000000003</v>
          </cell>
          <cell r="D2826">
            <v>26.71</v>
          </cell>
        </row>
        <row r="2827">
          <cell r="B2827">
            <v>38660.567780860001</v>
          </cell>
          <cell r="C2827">
            <v>36.299999999999997</v>
          </cell>
          <cell r="D2827">
            <v>26.7</v>
          </cell>
        </row>
        <row r="2828">
          <cell r="B2828">
            <v>38660.567838690004</v>
          </cell>
          <cell r="C2828">
            <v>37.1</v>
          </cell>
          <cell r="D2828">
            <v>26.67</v>
          </cell>
        </row>
        <row r="2829">
          <cell r="B2829">
            <v>38660.567896640001</v>
          </cell>
          <cell r="C2829">
            <v>38</v>
          </cell>
          <cell r="D2829">
            <v>26.64</v>
          </cell>
        </row>
        <row r="2830">
          <cell r="B2830">
            <v>38660.56795448</v>
          </cell>
          <cell r="C2830">
            <v>39</v>
          </cell>
          <cell r="D2830">
            <v>26.61</v>
          </cell>
        </row>
        <row r="2831">
          <cell r="B2831">
            <v>38660.568012329997</v>
          </cell>
          <cell r="C2831">
            <v>39.799999999999997</v>
          </cell>
          <cell r="D2831">
            <v>26.58</v>
          </cell>
        </row>
        <row r="2832">
          <cell r="B2832">
            <v>38660.568070280002</v>
          </cell>
          <cell r="C2832">
            <v>40.799999999999997</v>
          </cell>
          <cell r="D2832">
            <v>26.56</v>
          </cell>
        </row>
        <row r="2833">
          <cell r="B2833">
            <v>38660.568128109997</v>
          </cell>
          <cell r="C2833">
            <v>41.4</v>
          </cell>
          <cell r="D2833">
            <v>26.55</v>
          </cell>
        </row>
        <row r="2834">
          <cell r="B2834">
            <v>38660.568185949996</v>
          </cell>
          <cell r="C2834">
            <v>42.3</v>
          </cell>
          <cell r="D2834">
            <v>26.49</v>
          </cell>
        </row>
        <row r="2835">
          <cell r="B2835">
            <v>38660.568243779999</v>
          </cell>
          <cell r="C2835">
            <v>43.4</v>
          </cell>
          <cell r="D2835">
            <v>26.49</v>
          </cell>
        </row>
        <row r="2836">
          <cell r="B2836">
            <v>38660.568301749998</v>
          </cell>
          <cell r="C2836">
            <v>44.2</v>
          </cell>
          <cell r="D2836">
            <v>26.43</v>
          </cell>
        </row>
        <row r="2837">
          <cell r="B2837">
            <v>38660.56835958</v>
          </cell>
          <cell r="C2837">
            <v>44.9</v>
          </cell>
          <cell r="D2837">
            <v>26.42</v>
          </cell>
        </row>
        <row r="2838">
          <cell r="B2838">
            <v>38660.56841742</v>
          </cell>
          <cell r="C2838">
            <v>45.7</v>
          </cell>
          <cell r="D2838">
            <v>26.4</v>
          </cell>
        </row>
        <row r="2839">
          <cell r="B2839">
            <v>38660.568475369997</v>
          </cell>
          <cell r="C2839">
            <v>46.8</v>
          </cell>
          <cell r="D2839">
            <v>26.37</v>
          </cell>
        </row>
        <row r="2840">
          <cell r="B2840">
            <v>38660.568533439997</v>
          </cell>
          <cell r="C2840">
            <v>47.5</v>
          </cell>
          <cell r="D2840">
            <v>26.34</v>
          </cell>
        </row>
        <row r="2841">
          <cell r="B2841">
            <v>38660.568591039999</v>
          </cell>
          <cell r="C2841">
            <v>48</v>
          </cell>
          <cell r="D2841">
            <v>26.33</v>
          </cell>
        </row>
        <row r="2842">
          <cell r="B2842">
            <v>38660.568648890003</v>
          </cell>
          <cell r="C2842">
            <v>48.9</v>
          </cell>
          <cell r="D2842">
            <v>26.31</v>
          </cell>
        </row>
        <row r="2843">
          <cell r="B2843">
            <v>38660.56870684</v>
          </cell>
          <cell r="C2843">
            <v>49.5</v>
          </cell>
          <cell r="D2843">
            <v>26.27</v>
          </cell>
        </row>
        <row r="2844">
          <cell r="B2844">
            <v>38660.56876468</v>
          </cell>
          <cell r="C2844">
            <v>50.4</v>
          </cell>
          <cell r="D2844">
            <v>26.25</v>
          </cell>
        </row>
        <row r="2845">
          <cell r="B2845">
            <v>38660.568822510002</v>
          </cell>
          <cell r="C2845">
            <v>51.3</v>
          </cell>
          <cell r="D2845">
            <v>26.22</v>
          </cell>
        </row>
        <row r="2846">
          <cell r="B2846">
            <v>38660.568880459999</v>
          </cell>
          <cell r="C2846">
            <v>52</v>
          </cell>
          <cell r="D2846">
            <v>26.19</v>
          </cell>
        </row>
        <row r="2847">
          <cell r="B2847">
            <v>38660.568938310003</v>
          </cell>
          <cell r="C2847">
            <v>52.6</v>
          </cell>
          <cell r="D2847">
            <v>26.17</v>
          </cell>
        </row>
        <row r="2848">
          <cell r="B2848">
            <v>38660.568996150003</v>
          </cell>
          <cell r="C2848">
            <v>53.4</v>
          </cell>
          <cell r="D2848">
            <v>26.15</v>
          </cell>
        </row>
        <row r="2849">
          <cell r="B2849">
            <v>38660.569053979998</v>
          </cell>
          <cell r="C2849">
            <v>53.9</v>
          </cell>
          <cell r="D2849">
            <v>26.13</v>
          </cell>
        </row>
        <row r="2850">
          <cell r="B2850">
            <v>38660.569111930003</v>
          </cell>
          <cell r="C2850">
            <v>54.5</v>
          </cell>
          <cell r="D2850">
            <v>26.1</v>
          </cell>
        </row>
        <row r="2851">
          <cell r="B2851">
            <v>38660.569169770002</v>
          </cell>
          <cell r="C2851">
            <v>55.5</v>
          </cell>
          <cell r="D2851">
            <v>26.06</v>
          </cell>
        </row>
        <row r="2852">
          <cell r="B2852">
            <v>38660.569227619999</v>
          </cell>
          <cell r="C2852">
            <v>56.7</v>
          </cell>
          <cell r="D2852">
            <v>26.05</v>
          </cell>
        </row>
        <row r="2853">
          <cell r="B2853">
            <v>38660.569285450001</v>
          </cell>
          <cell r="C2853">
            <v>57.3</v>
          </cell>
          <cell r="D2853">
            <v>26.03</v>
          </cell>
        </row>
        <row r="2854">
          <cell r="B2854">
            <v>38660.569343399999</v>
          </cell>
          <cell r="C2854">
            <v>57.8</v>
          </cell>
          <cell r="D2854">
            <v>25.99</v>
          </cell>
        </row>
        <row r="2855">
          <cell r="B2855">
            <v>38660.569401239998</v>
          </cell>
          <cell r="C2855">
            <v>58.7</v>
          </cell>
          <cell r="D2855">
            <v>25.97</v>
          </cell>
        </row>
        <row r="2856">
          <cell r="B2856">
            <v>38660.569459190003</v>
          </cell>
          <cell r="C2856">
            <v>59.4</v>
          </cell>
          <cell r="D2856">
            <v>25.95</v>
          </cell>
        </row>
        <row r="2857">
          <cell r="B2857">
            <v>38660.569519930003</v>
          </cell>
          <cell r="C2857">
            <v>59.7</v>
          </cell>
          <cell r="D2857">
            <v>25.92</v>
          </cell>
        </row>
        <row r="2858">
          <cell r="B2858">
            <v>38660.569574870002</v>
          </cell>
          <cell r="C2858">
            <v>60.1</v>
          </cell>
          <cell r="D2858">
            <v>25.89</v>
          </cell>
        </row>
        <row r="2859">
          <cell r="B2859">
            <v>38660.569632710001</v>
          </cell>
          <cell r="C2859">
            <v>60.7</v>
          </cell>
          <cell r="D2859">
            <v>25.86</v>
          </cell>
        </row>
        <row r="2860">
          <cell r="B2860">
            <v>38660.569690539996</v>
          </cell>
          <cell r="C2860">
            <v>61</v>
          </cell>
          <cell r="D2860">
            <v>25.85</v>
          </cell>
        </row>
        <row r="2861">
          <cell r="B2861">
            <v>38660.569748499998</v>
          </cell>
          <cell r="C2861">
            <v>61.5</v>
          </cell>
          <cell r="D2861">
            <v>25.82</v>
          </cell>
        </row>
        <row r="2862">
          <cell r="B2862">
            <v>38660.569806330001</v>
          </cell>
          <cell r="C2862">
            <v>62.2</v>
          </cell>
          <cell r="D2862">
            <v>25.78</v>
          </cell>
        </row>
        <row r="2863">
          <cell r="B2863">
            <v>38660.569864179997</v>
          </cell>
          <cell r="C2863">
            <v>62.6</v>
          </cell>
          <cell r="D2863">
            <v>25.77</v>
          </cell>
        </row>
        <row r="2864">
          <cell r="B2864">
            <v>38660.569922130002</v>
          </cell>
          <cell r="C2864">
            <v>63.3</v>
          </cell>
          <cell r="D2864">
            <v>25.76</v>
          </cell>
        </row>
        <row r="2865">
          <cell r="B2865">
            <v>38660.569979970001</v>
          </cell>
          <cell r="C2865">
            <v>63.7</v>
          </cell>
          <cell r="D2865">
            <v>25.71</v>
          </cell>
        </row>
        <row r="2866">
          <cell r="B2866">
            <v>38660.570037799996</v>
          </cell>
          <cell r="C2866">
            <v>64</v>
          </cell>
          <cell r="D2866">
            <v>25.69</v>
          </cell>
        </row>
        <row r="2867">
          <cell r="B2867">
            <v>38660.570095640003</v>
          </cell>
          <cell r="C2867">
            <v>64.5</v>
          </cell>
          <cell r="D2867">
            <v>25.67</v>
          </cell>
        </row>
        <row r="2868">
          <cell r="B2868">
            <v>38660.57015372</v>
          </cell>
          <cell r="C2868">
            <v>64.7</v>
          </cell>
          <cell r="D2868">
            <v>25.65</v>
          </cell>
        </row>
        <row r="2869">
          <cell r="B2869">
            <v>38660.570211439997</v>
          </cell>
          <cell r="C2869">
            <v>65.400000000000006</v>
          </cell>
          <cell r="D2869">
            <v>25.63</v>
          </cell>
        </row>
        <row r="2870">
          <cell r="B2870">
            <v>38660.57026927</v>
          </cell>
          <cell r="C2870">
            <v>66.099999999999994</v>
          </cell>
          <cell r="D2870">
            <v>25.59</v>
          </cell>
        </row>
        <row r="2871">
          <cell r="B2871">
            <v>38660.570327219997</v>
          </cell>
          <cell r="C2871">
            <v>66.599999999999994</v>
          </cell>
          <cell r="D2871">
            <v>25.57</v>
          </cell>
        </row>
        <row r="2872">
          <cell r="B2872">
            <v>38660.570385059997</v>
          </cell>
          <cell r="C2872">
            <v>66.900000000000006</v>
          </cell>
          <cell r="D2872">
            <v>25.54</v>
          </cell>
        </row>
        <row r="2873">
          <cell r="B2873">
            <v>38660.570442910001</v>
          </cell>
          <cell r="C2873">
            <v>67.400000000000006</v>
          </cell>
          <cell r="D2873">
            <v>25.51</v>
          </cell>
        </row>
        <row r="2874">
          <cell r="B2874">
            <v>38660.570500740003</v>
          </cell>
          <cell r="C2874">
            <v>67.900000000000006</v>
          </cell>
          <cell r="D2874">
            <v>25.51</v>
          </cell>
        </row>
        <row r="2875">
          <cell r="B2875">
            <v>38660.57055869</v>
          </cell>
          <cell r="C2875">
            <v>68.400000000000006</v>
          </cell>
          <cell r="D2875">
            <v>25.48</v>
          </cell>
        </row>
        <row r="2876">
          <cell r="B2876">
            <v>38660.570619539998</v>
          </cell>
          <cell r="C2876">
            <v>68.900000000000006</v>
          </cell>
          <cell r="D2876">
            <v>25.45</v>
          </cell>
        </row>
        <row r="2877">
          <cell r="B2877">
            <v>38660.570674360002</v>
          </cell>
          <cell r="C2877">
            <v>69.2</v>
          </cell>
          <cell r="D2877">
            <v>25.41</v>
          </cell>
        </row>
        <row r="2878">
          <cell r="B2878">
            <v>38660.57073231</v>
          </cell>
          <cell r="C2878">
            <v>69.7</v>
          </cell>
          <cell r="D2878">
            <v>25.38</v>
          </cell>
        </row>
        <row r="2879">
          <cell r="B2879">
            <v>38660.570790160004</v>
          </cell>
          <cell r="C2879">
            <v>70.2</v>
          </cell>
          <cell r="D2879">
            <v>25.36</v>
          </cell>
        </row>
        <row r="2880">
          <cell r="B2880">
            <v>38660.570848000003</v>
          </cell>
          <cell r="C2880">
            <v>70.8</v>
          </cell>
          <cell r="D2880">
            <v>25.34</v>
          </cell>
        </row>
        <row r="2881">
          <cell r="B2881">
            <v>38660.570905829998</v>
          </cell>
          <cell r="C2881">
            <v>71.099999999999994</v>
          </cell>
          <cell r="D2881">
            <v>25.29</v>
          </cell>
        </row>
        <row r="2882">
          <cell r="B2882">
            <v>38660.570963780003</v>
          </cell>
          <cell r="C2882">
            <v>71.599999999999994</v>
          </cell>
          <cell r="D2882">
            <v>25.29</v>
          </cell>
        </row>
        <row r="2883">
          <cell r="B2883">
            <v>38660.571021620002</v>
          </cell>
          <cell r="C2883">
            <v>72</v>
          </cell>
          <cell r="D2883">
            <v>25.26</v>
          </cell>
        </row>
        <row r="2884">
          <cell r="B2884">
            <v>38660.571079469999</v>
          </cell>
          <cell r="C2884">
            <v>72.599999999999994</v>
          </cell>
          <cell r="D2884">
            <v>25.23</v>
          </cell>
        </row>
        <row r="2885">
          <cell r="B2885">
            <v>38660.571137300001</v>
          </cell>
          <cell r="C2885">
            <v>72.900000000000006</v>
          </cell>
          <cell r="D2885">
            <v>25.21</v>
          </cell>
        </row>
        <row r="2886">
          <cell r="B2886">
            <v>38660.571195249999</v>
          </cell>
          <cell r="C2886">
            <v>73.7</v>
          </cell>
          <cell r="D2886">
            <v>25.19</v>
          </cell>
        </row>
        <row r="2887">
          <cell r="B2887">
            <v>38660.571253089998</v>
          </cell>
          <cell r="C2887">
            <v>74</v>
          </cell>
          <cell r="D2887">
            <v>25.15</v>
          </cell>
        </row>
        <row r="2888">
          <cell r="B2888">
            <v>38660.571310929998</v>
          </cell>
          <cell r="C2888">
            <v>74.5</v>
          </cell>
          <cell r="D2888">
            <v>25.14</v>
          </cell>
        </row>
        <row r="2889">
          <cell r="B2889">
            <v>38660.57136889</v>
          </cell>
          <cell r="C2889">
            <v>74.7</v>
          </cell>
          <cell r="D2889">
            <v>25.11</v>
          </cell>
        </row>
        <row r="2890">
          <cell r="B2890">
            <v>38660.571426720002</v>
          </cell>
          <cell r="C2890">
            <v>74.900000000000006</v>
          </cell>
          <cell r="D2890">
            <v>25.09</v>
          </cell>
        </row>
        <row r="2891">
          <cell r="B2891">
            <v>38660.571484560001</v>
          </cell>
          <cell r="C2891">
            <v>74.900000000000006</v>
          </cell>
          <cell r="D2891">
            <v>25.07</v>
          </cell>
        </row>
        <row r="2892">
          <cell r="B2892">
            <v>38660.571542400001</v>
          </cell>
          <cell r="C2892">
            <v>75.400000000000006</v>
          </cell>
          <cell r="D2892">
            <v>25.04</v>
          </cell>
        </row>
        <row r="2893">
          <cell r="B2893">
            <v>38660.571600349998</v>
          </cell>
          <cell r="C2893">
            <v>75.900000000000006</v>
          </cell>
          <cell r="D2893">
            <v>25.02</v>
          </cell>
        </row>
        <row r="2894">
          <cell r="B2894">
            <v>38660.571658189998</v>
          </cell>
          <cell r="C2894">
            <v>76</v>
          </cell>
          <cell r="D2894">
            <v>24.99</v>
          </cell>
        </row>
        <row r="2895">
          <cell r="B2895">
            <v>38660.571716029997</v>
          </cell>
          <cell r="C2895">
            <v>76.2</v>
          </cell>
          <cell r="D2895">
            <v>24.97</v>
          </cell>
        </row>
        <row r="2896">
          <cell r="B2896">
            <v>38660.571773980002</v>
          </cell>
          <cell r="C2896">
            <v>76.599999999999994</v>
          </cell>
          <cell r="D2896">
            <v>24.94</v>
          </cell>
        </row>
        <row r="2897">
          <cell r="B2897">
            <v>38660.571831820002</v>
          </cell>
          <cell r="C2897">
            <v>77</v>
          </cell>
          <cell r="D2897">
            <v>24.92</v>
          </cell>
        </row>
        <row r="2898">
          <cell r="B2898">
            <v>38660.571889649997</v>
          </cell>
          <cell r="C2898">
            <v>77.400000000000006</v>
          </cell>
          <cell r="D2898">
            <v>24.89</v>
          </cell>
        </row>
        <row r="2899">
          <cell r="B2899">
            <v>38660.571947490003</v>
          </cell>
          <cell r="C2899">
            <v>77.900000000000006</v>
          </cell>
          <cell r="D2899">
            <v>24.84</v>
          </cell>
        </row>
        <row r="2900">
          <cell r="B2900">
            <v>38660.572005449998</v>
          </cell>
          <cell r="C2900">
            <v>78</v>
          </cell>
          <cell r="D2900">
            <v>24.82</v>
          </cell>
        </row>
        <row r="2901">
          <cell r="B2901">
            <v>38660.572063289997</v>
          </cell>
          <cell r="C2901">
            <v>78.2</v>
          </cell>
          <cell r="D2901">
            <v>24.8</v>
          </cell>
        </row>
        <row r="2902">
          <cell r="B2902">
            <v>38660.57212112</v>
          </cell>
          <cell r="C2902">
            <v>78.599999999999994</v>
          </cell>
          <cell r="D2902">
            <v>24.76</v>
          </cell>
        </row>
        <row r="2903">
          <cell r="B2903">
            <v>38660.572179069997</v>
          </cell>
          <cell r="C2903">
            <v>78.900000000000006</v>
          </cell>
          <cell r="D2903">
            <v>24.76</v>
          </cell>
        </row>
        <row r="2904">
          <cell r="B2904">
            <v>38660.572236909997</v>
          </cell>
          <cell r="C2904">
            <v>79.2</v>
          </cell>
          <cell r="D2904">
            <v>24.74</v>
          </cell>
        </row>
        <row r="2905">
          <cell r="B2905">
            <v>38660.572294760001</v>
          </cell>
          <cell r="C2905">
            <v>79.599999999999994</v>
          </cell>
          <cell r="D2905">
            <v>24.71</v>
          </cell>
        </row>
        <row r="2906">
          <cell r="B2906">
            <v>38660.572352590003</v>
          </cell>
          <cell r="C2906">
            <v>79.8</v>
          </cell>
          <cell r="D2906">
            <v>24.67</v>
          </cell>
        </row>
        <row r="2907">
          <cell r="B2907">
            <v>38660.57241054</v>
          </cell>
          <cell r="C2907">
            <v>80.3</v>
          </cell>
          <cell r="D2907">
            <v>24.66</v>
          </cell>
        </row>
        <row r="2908">
          <cell r="B2908">
            <v>38660.57246838</v>
          </cell>
          <cell r="C2908">
            <v>80.7</v>
          </cell>
          <cell r="D2908">
            <v>24.63</v>
          </cell>
        </row>
        <row r="2909">
          <cell r="B2909">
            <v>38660.572526219999</v>
          </cell>
          <cell r="C2909">
            <v>81.099999999999994</v>
          </cell>
          <cell r="D2909">
            <v>24.6</v>
          </cell>
        </row>
        <row r="2910">
          <cell r="B2910">
            <v>38660.572584059999</v>
          </cell>
          <cell r="C2910">
            <v>81.5</v>
          </cell>
          <cell r="D2910">
            <v>24.58</v>
          </cell>
        </row>
        <row r="2911">
          <cell r="B2911">
            <v>38660.572642010004</v>
          </cell>
          <cell r="C2911">
            <v>81.7</v>
          </cell>
          <cell r="D2911">
            <v>24.57</v>
          </cell>
        </row>
        <row r="2912">
          <cell r="B2912">
            <v>38660.572699850003</v>
          </cell>
          <cell r="C2912">
            <v>82.1</v>
          </cell>
          <cell r="D2912">
            <v>24.53</v>
          </cell>
        </row>
        <row r="2913">
          <cell r="B2913">
            <v>38660.572757690003</v>
          </cell>
          <cell r="C2913">
            <v>82.4</v>
          </cell>
          <cell r="D2913">
            <v>24.5</v>
          </cell>
        </row>
        <row r="2914">
          <cell r="B2914">
            <v>38660.57281564</v>
          </cell>
          <cell r="C2914">
            <v>82.7</v>
          </cell>
          <cell r="D2914">
            <v>24.47</v>
          </cell>
        </row>
        <row r="2915">
          <cell r="B2915">
            <v>38660.572873470002</v>
          </cell>
          <cell r="C2915">
            <v>83</v>
          </cell>
          <cell r="D2915">
            <v>24.45</v>
          </cell>
        </row>
        <row r="2916">
          <cell r="B2916">
            <v>38660.572931319999</v>
          </cell>
          <cell r="C2916">
            <v>83.2</v>
          </cell>
          <cell r="D2916">
            <v>24.43</v>
          </cell>
        </row>
        <row r="2917">
          <cell r="B2917">
            <v>38660.572989159999</v>
          </cell>
          <cell r="C2917">
            <v>83.4</v>
          </cell>
          <cell r="D2917">
            <v>24.41</v>
          </cell>
        </row>
        <row r="2918">
          <cell r="B2918">
            <v>38660.573047110003</v>
          </cell>
          <cell r="C2918">
            <v>83.6</v>
          </cell>
          <cell r="D2918">
            <v>24.4</v>
          </cell>
        </row>
        <row r="2919">
          <cell r="B2919">
            <v>38660.573104939998</v>
          </cell>
          <cell r="C2919">
            <v>84</v>
          </cell>
          <cell r="D2919">
            <v>24.38</v>
          </cell>
        </row>
        <row r="2920">
          <cell r="B2920">
            <v>38660.573162779998</v>
          </cell>
          <cell r="C2920">
            <v>84.5</v>
          </cell>
          <cell r="D2920">
            <v>24.35</v>
          </cell>
        </row>
        <row r="2921">
          <cell r="B2921">
            <v>38660.57322074</v>
          </cell>
          <cell r="C2921">
            <v>84.6</v>
          </cell>
          <cell r="D2921">
            <v>24.3</v>
          </cell>
        </row>
        <row r="2922">
          <cell r="B2922">
            <v>38660.573278579999</v>
          </cell>
          <cell r="C2922">
            <v>84.8</v>
          </cell>
          <cell r="D2922">
            <v>24.28</v>
          </cell>
        </row>
        <row r="2923">
          <cell r="B2923">
            <v>38660.573336410002</v>
          </cell>
          <cell r="C2923">
            <v>84.7</v>
          </cell>
          <cell r="D2923">
            <v>24.25</v>
          </cell>
        </row>
        <row r="2924">
          <cell r="B2924">
            <v>38660.573394250001</v>
          </cell>
          <cell r="C2924">
            <v>84.8</v>
          </cell>
          <cell r="D2924">
            <v>24.22</v>
          </cell>
        </row>
        <row r="2925">
          <cell r="B2925">
            <v>38660.573452199998</v>
          </cell>
          <cell r="C2925">
            <v>85</v>
          </cell>
          <cell r="D2925">
            <v>24.19</v>
          </cell>
        </row>
        <row r="2926">
          <cell r="B2926">
            <v>38660.573510050002</v>
          </cell>
          <cell r="C2926">
            <v>85.1</v>
          </cell>
          <cell r="D2926">
            <v>24.18</v>
          </cell>
        </row>
        <row r="2927">
          <cell r="B2927">
            <v>38660.573567879997</v>
          </cell>
          <cell r="C2927">
            <v>85.4</v>
          </cell>
          <cell r="D2927">
            <v>24.16</v>
          </cell>
        </row>
        <row r="2928">
          <cell r="B2928">
            <v>38660.573625830002</v>
          </cell>
          <cell r="C2928">
            <v>85.8</v>
          </cell>
          <cell r="D2928">
            <v>24.12</v>
          </cell>
        </row>
        <row r="2929">
          <cell r="B2929">
            <v>38660.573684019997</v>
          </cell>
          <cell r="C2929">
            <v>86.1</v>
          </cell>
          <cell r="D2929">
            <v>24.11</v>
          </cell>
        </row>
        <row r="2930">
          <cell r="B2930">
            <v>38660.573741499997</v>
          </cell>
          <cell r="C2930">
            <v>86.2</v>
          </cell>
          <cell r="D2930">
            <v>24.08</v>
          </cell>
        </row>
        <row r="2931">
          <cell r="B2931">
            <v>38660.573799350001</v>
          </cell>
          <cell r="C2931">
            <v>86.5</v>
          </cell>
          <cell r="D2931">
            <v>24.05</v>
          </cell>
        </row>
        <row r="2932">
          <cell r="B2932">
            <v>38660.573857299998</v>
          </cell>
          <cell r="C2932">
            <v>86.7</v>
          </cell>
          <cell r="D2932">
            <v>24.03</v>
          </cell>
        </row>
        <row r="2933">
          <cell r="B2933">
            <v>38660.573915139998</v>
          </cell>
          <cell r="C2933">
            <v>86.8</v>
          </cell>
          <cell r="D2933">
            <v>24</v>
          </cell>
        </row>
        <row r="2934">
          <cell r="B2934">
            <v>38660.57397297</v>
          </cell>
          <cell r="C2934">
            <v>87.3</v>
          </cell>
          <cell r="D2934">
            <v>23.97</v>
          </cell>
        </row>
        <row r="2935">
          <cell r="B2935">
            <v>38660.574030930002</v>
          </cell>
          <cell r="C2935">
            <v>87.5</v>
          </cell>
          <cell r="D2935">
            <v>23.94</v>
          </cell>
        </row>
        <row r="2936">
          <cell r="B2936">
            <v>38660.574088759997</v>
          </cell>
          <cell r="C2936">
            <v>88.1</v>
          </cell>
          <cell r="D2936">
            <v>23.92</v>
          </cell>
        </row>
        <row r="2937">
          <cell r="B2937">
            <v>38660.574146610001</v>
          </cell>
          <cell r="C2937">
            <v>87.8</v>
          </cell>
          <cell r="D2937">
            <v>23.88</v>
          </cell>
        </row>
        <row r="2938">
          <cell r="B2938">
            <v>38660.574204680001</v>
          </cell>
          <cell r="C2938">
            <v>87.5</v>
          </cell>
          <cell r="D2938">
            <v>23.87</v>
          </cell>
        </row>
        <row r="2939">
          <cell r="B2939">
            <v>38660.574262399998</v>
          </cell>
          <cell r="C2939">
            <v>87.4</v>
          </cell>
          <cell r="D2939">
            <v>23.85</v>
          </cell>
        </row>
        <row r="2940">
          <cell r="B2940">
            <v>38660.574320350002</v>
          </cell>
          <cell r="C2940">
            <v>87.1</v>
          </cell>
          <cell r="D2940">
            <v>23.81</v>
          </cell>
        </row>
        <row r="2941">
          <cell r="B2941">
            <v>38660.57437807</v>
          </cell>
          <cell r="C2941">
            <v>87.4</v>
          </cell>
          <cell r="D2941">
            <v>23.78</v>
          </cell>
        </row>
        <row r="2942">
          <cell r="B2942">
            <v>38660.574435909999</v>
          </cell>
          <cell r="C2942">
            <v>87.8</v>
          </cell>
          <cell r="D2942">
            <v>23.76</v>
          </cell>
        </row>
        <row r="2943">
          <cell r="B2943">
            <v>38660.574493870001</v>
          </cell>
          <cell r="C2943">
            <v>88</v>
          </cell>
          <cell r="D2943">
            <v>23.74</v>
          </cell>
        </row>
        <row r="2944">
          <cell r="B2944">
            <v>38660.574551700003</v>
          </cell>
          <cell r="C2944">
            <v>88.1</v>
          </cell>
          <cell r="D2944">
            <v>23.72</v>
          </cell>
        </row>
        <row r="2945">
          <cell r="B2945">
            <v>38660.574609540003</v>
          </cell>
          <cell r="C2945">
            <v>87.4</v>
          </cell>
          <cell r="D2945">
            <v>23.7</v>
          </cell>
        </row>
        <row r="2946">
          <cell r="B2946">
            <v>38660.57466749</v>
          </cell>
          <cell r="C2946">
            <v>87.2</v>
          </cell>
          <cell r="D2946">
            <v>23.67</v>
          </cell>
        </row>
        <row r="2947">
          <cell r="B2947">
            <v>38660.574725339997</v>
          </cell>
          <cell r="C2947">
            <v>86.9</v>
          </cell>
          <cell r="D2947">
            <v>23.64</v>
          </cell>
        </row>
        <row r="2948">
          <cell r="B2948">
            <v>38660.574783169999</v>
          </cell>
          <cell r="C2948">
            <v>86.8</v>
          </cell>
          <cell r="D2948">
            <v>23.61</v>
          </cell>
        </row>
        <row r="2949">
          <cell r="B2949">
            <v>38660.574841009999</v>
          </cell>
          <cell r="C2949">
            <v>87.1</v>
          </cell>
          <cell r="D2949">
            <v>23.58</v>
          </cell>
        </row>
        <row r="2950">
          <cell r="B2950">
            <v>38660.574898960003</v>
          </cell>
          <cell r="C2950">
            <v>87.6</v>
          </cell>
          <cell r="D2950">
            <v>23.58</v>
          </cell>
        </row>
        <row r="2951">
          <cell r="B2951">
            <v>38660.574956789998</v>
          </cell>
          <cell r="C2951">
            <v>87.6</v>
          </cell>
          <cell r="D2951">
            <v>23.58</v>
          </cell>
        </row>
        <row r="2952">
          <cell r="B2952">
            <v>38660.575014640002</v>
          </cell>
          <cell r="C2952">
            <v>88.2</v>
          </cell>
          <cell r="D2952">
            <v>23.75</v>
          </cell>
        </row>
        <row r="2953">
          <cell r="B2953">
            <v>38660.57507259</v>
          </cell>
          <cell r="C2953">
            <v>88.1</v>
          </cell>
          <cell r="D2953">
            <v>24</v>
          </cell>
        </row>
        <row r="2954">
          <cell r="B2954">
            <v>38660.575130429999</v>
          </cell>
          <cell r="C2954">
            <v>88.4</v>
          </cell>
          <cell r="D2954">
            <v>24.28</v>
          </cell>
        </row>
        <row r="2955">
          <cell r="B2955">
            <v>38660.575188260002</v>
          </cell>
          <cell r="C2955">
            <v>88.6</v>
          </cell>
          <cell r="D2955">
            <v>24.58</v>
          </cell>
        </row>
        <row r="2956">
          <cell r="B2956">
            <v>38660.575246220003</v>
          </cell>
          <cell r="C2956">
            <v>89.3</v>
          </cell>
          <cell r="D2956">
            <v>24.85</v>
          </cell>
        </row>
        <row r="2957">
          <cell r="B2957">
            <v>38660.575304049999</v>
          </cell>
          <cell r="C2957">
            <v>89.7</v>
          </cell>
          <cell r="D2957">
            <v>25.09</v>
          </cell>
        </row>
        <row r="2958">
          <cell r="B2958">
            <v>38660.575361900002</v>
          </cell>
          <cell r="C2958">
            <v>89.8</v>
          </cell>
          <cell r="D2958">
            <v>25.35</v>
          </cell>
        </row>
        <row r="2959">
          <cell r="B2959">
            <v>38660.575419729998</v>
          </cell>
          <cell r="C2959">
            <v>89.5</v>
          </cell>
          <cell r="D2959">
            <v>25.59</v>
          </cell>
        </row>
        <row r="2960">
          <cell r="B2960">
            <v>38660.575477689999</v>
          </cell>
          <cell r="C2960">
            <v>89.8</v>
          </cell>
          <cell r="D2960">
            <v>25.87</v>
          </cell>
        </row>
        <row r="2961">
          <cell r="B2961">
            <v>38660.575535520002</v>
          </cell>
          <cell r="C2961">
            <v>89.8</v>
          </cell>
          <cell r="D2961">
            <v>26.07</v>
          </cell>
        </row>
        <row r="2962">
          <cell r="B2962">
            <v>38660.575593360001</v>
          </cell>
          <cell r="C2962">
            <v>89.9</v>
          </cell>
          <cell r="D2962">
            <v>26.39</v>
          </cell>
        </row>
        <row r="2963">
          <cell r="B2963">
            <v>38660.575651200001</v>
          </cell>
          <cell r="C2963">
            <v>89.8</v>
          </cell>
          <cell r="D2963">
            <v>26.66</v>
          </cell>
        </row>
        <row r="2964">
          <cell r="B2964">
            <v>38660.57571089</v>
          </cell>
          <cell r="C2964">
            <v>89.9</v>
          </cell>
          <cell r="D2964">
            <v>26.9</v>
          </cell>
        </row>
        <row r="2965">
          <cell r="B2965">
            <v>38660.575766989998</v>
          </cell>
          <cell r="C2965">
            <v>89.6</v>
          </cell>
          <cell r="D2965">
            <v>27.2</v>
          </cell>
        </row>
        <row r="2966">
          <cell r="B2966">
            <v>38660.575824829997</v>
          </cell>
          <cell r="C2966">
            <v>89.4</v>
          </cell>
          <cell r="D2966">
            <v>27.42</v>
          </cell>
        </row>
        <row r="2967">
          <cell r="B2967">
            <v>38660.575882659999</v>
          </cell>
          <cell r="C2967">
            <v>89.1</v>
          </cell>
          <cell r="D2967">
            <v>27.67</v>
          </cell>
        </row>
        <row r="2968">
          <cell r="B2968">
            <v>38660.575940620001</v>
          </cell>
          <cell r="C2968">
            <v>88.8</v>
          </cell>
          <cell r="D2968">
            <v>27.99</v>
          </cell>
        </row>
        <row r="2969">
          <cell r="B2969">
            <v>38660.575998460001</v>
          </cell>
          <cell r="C2969">
            <v>88.6</v>
          </cell>
          <cell r="D2969">
            <v>28.22</v>
          </cell>
        </row>
        <row r="2970">
          <cell r="B2970">
            <v>38660.5760563</v>
          </cell>
          <cell r="C2970">
            <v>88.3</v>
          </cell>
          <cell r="D2970">
            <v>28.54</v>
          </cell>
        </row>
        <row r="2971">
          <cell r="B2971">
            <v>38660.576114249998</v>
          </cell>
          <cell r="C2971">
            <v>88</v>
          </cell>
          <cell r="D2971">
            <v>28.73</v>
          </cell>
        </row>
        <row r="2972">
          <cell r="B2972">
            <v>38660.57617208</v>
          </cell>
          <cell r="C2972">
            <v>87.7</v>
          </cell>
          <cell r="D2972">
            <v>29</v>
          </cell>
        </row>
        <row r="2973">
          <cell r="B2973">
            <v>38660.57622992</v>
          </cell>
          <cell r="C2973">
            <v>87.3</v>
          </cell>
          <cell r="D2973">
            <v>29.32</v>
          </cell>
        </row>
        <row r="2974">
          <cell r="B2974">
            <v>38660.576287880001</v>
          </cell>
          <cell r="C2974">
            <v>86.8</v>
          </cell>
          <cell r="D2974">
            <v>29.56</v>
          </cell>
        </row>
        <row r="2975">
          <cell r="B2975">
            <v>38660.576345720001</v>
          </cell>
          <cell r="C2975">
            <v>86.1</v>
          </cell>
          <cell r="D2975">
            <v>29.8</v>
          </cell>
        </row>
        <row r="2976">
          <cell r="B2976">
            <v>38660.576403550003</v>
          </cell>
          <cell r="C2976">
            <v>85.7</v>
          </cell>
          <cell r="D2976">
            <v>30.05</v>
          </cell>
        </row>
        <row r="2977">
          <cell r="B2977">
            <v>38660.576461390003</v>
          </cell>
          <cell r="C2977">
            <v>85.3</v>
          </cell>
          <cell r="D2977">
            <v>30.33</v>
          </cell>
        </row>
        <row r="2978">
          <cell r="B2978">
            <v>38660.57651934</v>
          </cell>
          <cell r="C2978">
            <v>84.6</v>
          </cell>
          <cell r="D2978">
            <v>30.67</v>
          </cell>
        </row>
        <row r="2979">
          <cell r="B2979">
            <v>38660.576577189997</v>
          </cell>
          <cell r="C2979">
            <v>83.8</v>
          </cell>
          <cell r="D2979">
            <v>30.93</v>
          </cell>
        </row>
        <row r="2980">
          <cell r="B2980">
            <v>38660.576635019999</v>
          </cell>
          <cell r="C2980">
            <v>83.1</v>
          </cell>
          <cell r="D2980">
            <v>31.2</v>
          </cell>
        </row>
        <row r="2981">
          <cell r="B2981">
            <v>38660.576692859999</v>
          </cell>
          <cell r="C2981">
            <v>82.4</v>
          </cell>
          <cell r="D2981">
            <v>31.44</v>
          </cell>
        </row>
        <row r="2982">
          <cell r="B2982">
            <v>38660.576750810003</v>
          </cell>
          <cell r="C2982">
            <v>81.5</v>
          </cell>
          <cell r="D2982">
            <v>31.69</v>
          </cell>
        </row>
        <row r="2983">
          <cell r="B2983">
            <v>38660.576808650003</v>
          </cell>
          <cell r="C2983">
            <v>80.599999999999994</v>
          </cell>
          <cell r="D2983">
            <v>31.84</v>
          </cell>
        </row>
        <row r="2984">
          <cell r="B2984">
            <v>38660.576866490002</v>
          </cell>
          <cell r="C2984">
            <v>79.400000000000006</v>
          </cell>
          <cell r="D2984">
            <v>32.11</v>
          </cell>
        </row>
        <row r="2985">
          <cell r="B2985">
            <v>38660.57692444</v>
          </cell>
          <cell r="C2985">
            <v>78.3</v>
          </cell>
          <cell r="D2985">
            <v>32.33</v>
          </cell>
        </row>
        <row r="2986">
          <cell r="B2986">
            <v>38660.576982279999</v>
          </cell>
          <cell r="C2986">
            <v>77</v>
          </cell>
          <cell r="D2986">
            <v>32.54</v>
          </cell>
        </row>
        <row r="2987">
          <cell r="B2987">
            <v>38660.577040119999</v>
          </cell>
          <cell r="C2987">
            <v>75.5</v>
          </cell>
          <cell r="D2987">
            <v>32.78</v>
          </cell>
        </row>
        <row r="2988">
          <cell r="B2988">
            <v>38660.577097950001</v>
          </cell>
          <cell r="C2988">
            <v>74</v>
          </cell>
          <cell r="D2988">
            <v>33.03</v>
          </cell>
        </row>
        <row r="2989">
          <cell r="B2989">
            <v>38660.577155910003</v>
          </cell>
          <cell r="C2989">
            <v>72.8</v>
          </cell>
          <cell r="D2989">
            <v>33.21</v>
          </cell>
        </row>
        <row r="2990">
          <cell r="B2990">
            <v>38660.577213750003</v>
          </cell>
          <cell r="C2990">
            <v>71.5</v>
          </cell>
          <cell r="D2990">
            <v>33.450000000000003</v>
          </cell>
        </row>
        <row r="2991">
          <cell r="B2991">
            <v>38660.577271590002</v>
          </cell>
          <cell r="C2991">
            <v>70.2</v>
          </cell>
          <cell r="D2991">
            <v>33.619999999999997</v>
          </cell>
        </row>
        <row r="2992">
          <cell r="B2992">
            <v>38660.577329419997</v>
          </cell>
          <cell r="C2992">
            <v>68.900000000000006</v>
          </cell>
          <cell r="D2992">
            <v>33.909999999999997</v>
          </cell>
        </row>
        <row r="2993">
          <cell r="B2993">
            <v>38660.577387370002</v>
          </cell>
          <cell r="C2993">
            <v>67.7</v>
          </cell>
          <cell r="D2993">
            <v>34.119999999999997</v>
          </cell>
        </row>
        <row r="2994">
          <cell r="B2994">
            <v>38660.577445210001</v>
          </cell>
          <cell r="C2994">
            <v>66.400000000000006</v>
          </cell>
          <cell r="D2994">
            <v>34.31</v>
          </cell>
        </row>
        <row r="2995">
          <cell r="B2995">
            <v>38660.577503059998</v>
          </cell>
          <cell r="C2995">
            <v>65.3</v>
          </cell>
          <cell r="D2995">
            <v>34.51</v>
          </cell>
        </row>
        <row r="2996">
          <cell r="B2996">
            <v>38660.577561010003</v>
          </cell>
          <cell r="C2996">
            <v>64.2</v>
          </cell>
          <cell r="D2996">
            <v>34.729999999999997</v>
          </cell>
        </row>
        <row r="2997">
          <cell r="B2997">
            <v>38660.577618839998</v>
          </cell>
          <cell r="C2997">
            <v>63</v>
          </cell>
          <cell r="D2997">
            <v>34.97</v>
          </cell>
        </row>
        <row r="2998">
          <cell r="B2998">
            <v>38660.577676679997</v>
          </cell>
          <cell r="C2998">
            <v>62</v>
          </cell>
          <cell r="D2998">
            <v>35.22</v>
          </cell>
        </row>
        <row r="2999">
          <cell r="B2999">
            <v>38660.577734630002</v>
          </cell>
          <cell r="C2999">
            <v>61.2</v>
          </cell>
          <cell r="D2999">
            <v>35.43</v>
          </cell>
        </row>
        <row r="3000">
          <cell r="B3000">
            <v>38660.577792479999</v>
          </cell>
          <cell r="C3000">
            <v>60.3</v>
          </cell>
          <cell r="D3000">
            <v>35.64</v>
          </cell>
        </row>
        <row r="3001">
          <cell r="B3001">
            <v>38660.577850310001</v>
          </cell>
          <cell r="C3001">
            <v>59.3</v>
          </cell>
          <cell r="D3001">
            <v>35.85</v>
          </cell>
        </row>
        <row r="3002">
          <cell r="B3002">
            <v>38660.57790815</v>
          </cell>
          <cell r="C3002">
            <v>58</v>
          </cell>
          <cell r="D3002">
            <v>36.1</v>
          </cell>
        </row>
        <row r="3003">
          <cell r="B3003">
            <v>38660.577966099998</v>
          </cell>
          <cell r="C3003">
            <v>57.1</v>
          </cell>
          <cell r="D3003">
            <v>36.36</v>
          </cell>
        </row>
        <row r="3004">
          <cell r="B3004">
            <v>38660.578023939997</v>
          </cell>
          <cell r="C3004">
            <v>56</v>
          </cell>
          <cell r="D3004">
            <v>36.58</v>
          </cell>
        </row>
        <row r="3005">
          <cell r="B3005">
            <v>38660.578081779997</v>
          </cell>
          <cell r="C3005">
            <v>55.2</v>
          </cell>
          <cell r="D3005">
            <v>36.76</v>
          </cell>
        </row>
        <row r="3006">
          <cell r="B3006">
            <v>38660.578139730002</v>
          </cell>
          <cell r="C3006">
            <v>54</v>
          </cell>
          <cell r="D3006">
            <v>36.979999999999997</v>
          </cell>
        </row>
        <row r="3007">
          <cell r="B3007">
            <v>38660.578197570001</v>
          </cell>
          <cell r="C3007">
            <v>52.7</v>
          </cell>
          <cell r="D3007">
            <v>37.17</v>
          </cell>
        </row>
        <row r="3008">
          <cell r="B3008">
            <v>38660.578255410001</v>
          </cell>
          <cell r="C3008">
            <v>51.6</v>
          </cell>
          <cell r="D3008">
            <v>37.450000000000003</v>
          </cell>
        </row>
        <row r="3009">
          <cell r="B3009">
            <v>38660.578313589998</v>
          </cell>
          <cell r="C3009">
            <v>50.8</v>
          </cell>
          <cell r="D3009">
            <v>37.67</v>
          </cell>
        </row>
        <row r="3010">
          <cell r="B3010">
            <v>38660.578371199997</v>
          </cell>
          <cell r="C3010">
            <v>49.7</v>
          </cell>
          <cell r="D3010">
            <v>37.9</v>
          </cell>
        </row>
        <row r="3011">
          <cell r="B3011">
            <v>38660.578429039997</v>
          </cell>
          <cell r="C3011">
            <v>48.2</v>
          </cell>
          <cell r="D3011">
            <v>38.090000000000003</v>
          </cell>
        </row>
        <row r="3012">
          <cell r="B3012">
            <v>38660.578486869999</v>
          </cell>
          <cell r="C3012">
            <v>47</v>
          </cell>
          <cell r="D3012">
            <v>38.33</v>
          </cell>
        </row>
        <row r="3013">
          <cell r="B3013">
            <v>38660.578544709999</v>
          </cell>
          <cell r="C3013">
            <v>45.9</v>
          </cell>
          <cell r="D3013">
            <v>38.6</v>
          </cell>
        </row>
        <row r="3014">
          <cell r="B3014">
            <v>38660.578602660004</v>
          </cell>
          <cell r="C3014">
            <v>44.7</v>
          </cell>
          <cell r="D3014">
            <v>38.82</v>
          </cell>
        </row>
        <row r="3015">
          <cell r="B3015">
            <v>38660.578660500003</v>
          </cell>
          <cell r="C3015">
            <v>43.7</v>
          </cell>
          <cell r="D3015">
            <v>38.99</v>
          </cell>
        </row>
        <row r="3016">
          <cell r="B3016">
            <v>38660.578718340003</v>
          </cell>
          <cell r="C3016">
            <v>42.4</v>
          </cell>
          <cell r="D3016">
            <v>39.270000000000003</v>
          </cell>
        </row>
        <row r="3017">
          <cell r="B3017">
            <v>38660.578776299997</v>
          </cell>
          <cell r="C3017">
            <v>41.4</v>
          </cell>
          <cell r="D3017">
            <v>39.520000000000003</v>
          </cell>
        </row>
        <row r="3018">
          <cell r="B3018">
            <v>38660.578834129999</v>
          </cell>
          <cell r="C3018">
            <v>40.299999999999997</v>
          </cell>
          <cell r="D3018">
            <v>39.700000000000003</v>
          </cell>
        </row>
        <row r="3019">
          <cell r="B3019">
            <v>38660.578891969999</v>
          </cell>
          <cell r="C3019">
            <v>38.9</v>
          </cell>
          <cell r="D3019">
            <v>39.96</v>
          </cell>
        </row>
        <row r="3020">
          <cell r="B3020">
            <v>38660.578949800001</v>
          </cell>
          <cell r="C3020">
            <v>37.799999999999997</v>
          </cell>
          <cell r="D3020">
            <v>40.200000000000003</v>
          </cell>
        </row>
        <row r="3021">
          <cell r="B3021">
            <v>38660.57900777</v>
          </cell>
          <cell r="C3021">
            <v>36.9</v>
          </cell>
          <cell r="D3021">
            <v>40.43</v>
          </cell>
        </row>
        <row r="3022">
          <cell r="B3022">
            <v>38660.579065600003</v>
          </cell>
          <cell r="C3022">
            <v>35.799999999999997</v>
          </cell>
          <cell r="D3022">
            <v>40.61</v>
          </cell>
        </row>
        <row r="3023">
          <cell r="B3023">
            <v>38660.579123440002</v>
          </cell>
          <cell r="C3023">
            <v>34.9</v>
          </cell>
          <cell r="D3023">
            <v>40.81</v>
          </cell>
        </row>
        <row r="3024">
          <cell r="B3024">
            <v>38660.57918139</v>
          </cell>
          <cell r="C3024">
            <v>34</v>
          </cell>
          <cell r="D3024">
            <v>41.08</v>
          </cell>
        </row>
        <row r="3025">
          <cell r="B3025">
            <v>38660.579239220002</v>
          </cell>
          <cell r="C3025">
            <v>33.1</v>
          </cell>
          <cell r="D3025">
            <v>41.35</v>
          </cell>
        </row>
        <row r="3026">
          <cell r="B3026">
            <v>38660.579297069999</v>
          </cell>
          <cell r="C3026">
            <v>32.1</v>
          </cell>
          <cell r="D3026">
            <v>41.55</v>
          </cell>
        </row>
        <row r="3027">
          <cell r="B3027">
            <v>38660.579354909998</v>
          </cell>
          <cell r="C3027">
            <v>30.9</v>
          </cell>
          <cell r="D3027">
            <v>41.78</v>
          </cell>
        </row>
        <row r="3028">
          <cell r="B3028">
            <v>38660.579412860003</v>
          </cell>
          <cell r="C3028">
            <v>30.1</v>
          </cell>
          <cell r="D3028">
            <v>41.98</v>
          </cell>
        </row>
        <row r="3029">
          <cell r="B3029">
            <v>38660.579470689998</v>
          </cell>
          <cell r="C3029">
            <v>29.3</v>
          </cell>
          <cell r="D3029">
            <v>42.2</v>
          </cell>
        </row>
        <row r="3030">
          <cell r="B3030">
            <v>38660.579528529997</v>
          </cell>
          <cell r="C3030">
            <v>28.5</v>
          </cell>
          <cell r="D3030">
            <v>42.46</v>
          </cell>
        </row>
        <row r="3031">
          <cell r="B3031">
            <v>38660.579586480002</v>
          </cell>
          <cell r="C3031">
            <v>27.7</v>
          </cell>
          <cell r="D3031">
            <v>42.68</v>
          </cell>
        </row>
        <row r="3032">
          <cell r="B3032">
            <v>38660.579644329999</v>
          </cell>
          <cell r="C3032">
            <v>26.9</v>
          </cell>
          <cell r="D3032">
            <v>42.91</v>
          </cell>
        </row>
        <row r="3033">
          <cell r="B3033">
            <v>38660.579702160001</v>
          </cell>
          <cell r="C3033">
            <v>26.1</v>
          </cell>
          <cell r="D3033">
            <v>43.13</v>
          </cell>
        </row>
        <row r="3034">
          <cell r="B3034">
            <v>38660.579760000001</v>
          </cell>
          <cell r="C3034">
            <v>25.4</v>
          </cell>
          <cell r="D3034">
            <v>43.35</v>
          </cell>
        </row>
        <row r="3035">
          <cell r="B3035">
            <v>38660.579817949998</v>
          </cell>
          <cell r="C3035">
            <v>24.8</v>
          </cell>
          <cell r="D3035">
            <v>43.61</v>
          </cell>
        </row>
        <row r="3036">
          <cell r="B3036">
            <v>38660.579875900003</v>
          </cell>
          <cell r="C3036">
            <v>24.2</v>
          </cell>
          <cell r="D3036">
            <v>43.83</v>
          </cell>
        </row>
        <row r="3037">
          <cell r="B3037">
            <v>38660.579933870002</v>
          </cell>
          <cell r="C3037">
            <v>23.6</v>
          </cell>
          <cell r="D3037">
            <v>44.08</v>
          </cell>
        </row>
        <row r="3038">
          <cell r="B3038">
            <v>38660.579991469996</v>
          </cell>
          <cell r="C3038">
            <v>22.9</v>
          </cell>
          <cell r="D3038">
            <v>44.24</v>
          </cell>
        </row>
        <row r="3039">
          <cell r="B3039">
            <v>38660.580049420001</v>
          </cell>
          <cell r="C3039">
            <v>22.2</v>
          </cell>
          <cell r="D3039">
            <v>44.48</v>
          </cell>
        </row>
        <row r="3040">
          <cell r="B3040">
            <v>38660.580107260001</v>
          </cell>
          <cell r="C3040">
            <v>21.8</v>
          </cell>
          <cell r="D3040">
            <v>44.7</v>
          </cell>
        </row>
        <row r="3041">
          <cell r="B3041">
            <v>38660.580165090003</v>
          </cell>
          <cell r="C3041">
            <v>21.2</v>
          </cell>
          <cell r="D3041">
            <v>44.96</v>
          </cell>
        </row>
        <row r="3042">
          <cell r="B3042">
            <v>38660.580223060002</v>
          </cell>
          <cell r="C3042">
            <v>20.6</v>
          </cell>
          <cell r="D3042">
            <v>45.21</v>
          </cell>
        </row>
        <row r="3043">
          <cell r="B3043">
            <v>38660.580280889997</v>
          </cell>
          <cell r="C3043">
            <v>19.899999999999999</v>
          </cell>
          <cell r="D3043">
            <v>45.39</v>
          </cell>
        </row>
        <row r="3044">
          <cell r="B3044">
            <v>38660.580338729997</v>
          </cell>
          <cell r="C3044">
            <v>19.600000000000001</v>
          </cell>
          <cell r="D3044">
            <v>45.6</v>
          </cell>
        </row>
        <row r="3045">
          <cell r="B3045">
            <v>38660.580396559999</v>
          </cell>
          <cell r="C3045">
            <v>19.100000000000001</v>
          </cell>
          <cell r="D3045">
            <v>45.89</v>
          </cell>
        </row>
        <row r="3046">
          <cell r="B3046">
            <v>38660.580454510004</v>
          </cell>
          <cell r="C3046">
            <v>18.899999999999999</v>
          </cell>
          <cell r="D3046">
            <v>46.06</v>
          </cell>
        </row>
        <row r="3047">
          <cell r="B3047">
            <v>38660.58051236</v>
          </cell>
          <cell r="C3047">
            <v>18.399999999999999</v>
          </cell>
          <cell r="D3047">
            <v>46.29</v>
          </cell>
        </row>
        <row r="3048">
          <cell r="B3048">
            <v>38660.5805702</v>
          </cell>
          <cell r="C3048">
            <v>18.2</v>
          </cell>
          <cell r="D3048">
            <v>46.58</v>
          </cell>
        </row>
        <row r="3049">
          <cell r="B3049">
            <v>38660.580628149997</v>
          </cell>
          <cell r="C3049">
            <v>17.7</v>
          </cell>
          <cell r="D3049">
            <v>46.76</v>
          </cell>
        </row>
        <row r="3050">
          <cell r="B3050">
            <v>38660.58068598</v>
          </cell>
          <cell r="C3050">
            <v>17.399999999999999</v>
          </cell>
          <cell r="D3050">
            <v>46.97</v>
          </cell>
        </row>
        <row r="3051">
          <cell r="B3051">
            <v>38660.580743819999</v>
          </cell>
          <cell r="C3051">
            <v>16.899999999999999</v>
          </cell>
          <cell r="D3051">
            <v>47.25</v>
          </cell>
        </row>
        <row r="3052">
          <cell r="B3052">
            <v>38660.580801659999</v>
          </cell>
          <cell r="C3052">
            <v>16.8</v>
          </cell>
          <cell r="D3052">
            <v>47.49</v>
          </cell>
        </row>
        <row r="3053">
          <cell r="B3053">
            <v>38660.58085962</v>
          </cell>
          <cell r="C3053">
            <v>16.399999999999999</v>
          </cell>
          <cell r="D3053">
            <v>47.74</v>
          </cell>
        </row>
        <row r="3054">
          <cell r="B3054">
            <v>38660.580917450003</v>
          </cell>
          <cell r="C3054">
            <v>16.100000000000001</v>
          </cell>
          <cell r="D3054">
            <v>47.95</v>
          </cell>
        </row>
        <row r="3055">
          <cell r="B3055">
            <v>38660.580975290002</v>
          </cell>
          <cell r="C3055">
            <v>16</v>
          </cell>
          <cell r="D3055">
            <v>48.13</v>
          </cell>
        </row>
        <row r="3056">
          <cell r="B3056">
            <v>38660.58103324</v>
          </cell>
          <cell r="C3056">
            <v>15.8</v>
          </cell>
          <cell r="D3056">
            <v>48.35</v>
          </cell>
        </row>
        <row r="3057">
          <cell r="B3057">
            <v>38660.581091079999</v>
          </cell>
          <cell r="C3057">
            <v>15.5</v>
          </cell>
          <cell r="D3057">
            <v>48.57</v>
          </cell>
        </row>
        <row r="3058">
          <cell r="B3058">
            <v>38660.581148919999</v>
          </cell>
          <cell r="C3058">
            <v>15.4</v>
          </cell>
          <cell r="D3058">
            <v>48.81</v>
          </cell>
        </row>
        <row r="3059">
          <cell r="B3059">
            <v>38660.581206759998</v>
          </cell>
          <cell r="C3059">
            <v>15</v>
          </cell>
          <cell r="D3059">
            <v>49.06</v>
          </cell>
        </row>
        <row r="3060">
          <cell r="B3060">
            <v>38660.581264710003</v>
          </cell>
          <cell r="C3060">
            <v>14.9</v>
          </cell>
          <cell r="D3060">
            <v>49.24</v>
          </cell>
        </row>
        <row r="3061">
          <cell r="B3061">
            <v>38660.581322550002</v>
          </cell>
          <cell r="C3061">
            <v>14.7</v>
          </cell>
          <cell r="D3061">
            <v>49.52</v>
          </cell>
        </row>
        <row r="3062">
          <cell r="B3062">
            <v>38660.581380379997</v>
          </cell>
          <cell r="C3062">
            <v>14.4</v>
          </cell>
          <cell r="D3062">
            <v>49.71</v>
          </cell>
        </row>
        <row r="3063">
          <cell r="B3063">
            <v>38660.581438230001</v>
          </cell>
          <cell r="C3063">
            <v>14.2</v>
          </cell>
          <cell r="D3063">
            <v>49.92</v>
          </cell>
        </row>
        <row r="3064">
          <cell r="B3064">
            <v>38660.581496179999</v>
          </cell>
          <cell r="C3064">
            <v>14</v>
          </cell>
          <cell r="D3064">
            <v>50.16</v>
          </cell>
        </row>
        <row r="3065">
          <cell r="B3065">
            <v>38660.581554019998</v>
          </cell>
          <cell r="C3065">
            <v>13.9</v>
          </cell>
          <cell r="D3065">
            <v>50.38</v>
          </cell>
        </row>
        <row r="3066">
          <cell r="B3066">
            <v>38660.581611850001</v>
          </cell>
          <cell r="C3066">
            <v>13.6</v>
          </cell>
          <cell r="D3066">
            <v>50.59</v>
          </cell>
        </row>
        <row r="3067">
          <cell r="B3067">
            <v>38660.581669799998</v>
          </cell>
          <cell r="C3067">
            <v>13.6</v>
          </cell>
          <cell r="D3067">
            <v>50.88</v>
          </cell>
        </row>
        <row r="3068">
          <cell r="B3068">
            <v>38660.581727650002</v>
          </cell>
          <cell r="C3068">
            <v>13.4</v>
          </cell>
          <cell r="D3068">
            <v>51.07</v>
          </cell>
        </row>
        <row r="3069">
          <cell r="B3069">
            <v>38660.581785490001</v>
          </cell>
          <cell r="C3069">
            <v>13.3</v>
          </cell>
          <cell r="D3069">
            <v>51.26</v>
          </cell>
        </row>
        <row r="3070">
          <cell r="B3070">
            <v>38660.581843319997</v>
          </cell>
          <cell r="C3070">
            <v>13.1</v>
          </cell>
          <cell r="D3070">
            <v>51.52</v>
          </cell>
        </row>
        <row r="3071">
          <cell r="B3071">
            <v>38660.581901270001</v>
          </cell>
          <cell r="C3071">
            <v>13</v>
          </cell>
          <cell r="D3071">
            <v>51.68</v>
          </cell>
        </row>
        <row r="3072">
          <cell r="B3072">
            <v>38660.581959110001</v>
          </cell>
          <cell r="C3072">
            <v>12.8</v>
          </cell>
          <cell r="D3072">
            <v>51.92</v>
          </cell>
        </row>
        <row r="3073">
          <cell r="B3073">
            <v>38660.582016940003</v>
          </cell>
          <cell r="C3073">
            <v>12.7</v>
          </cell>
          <cell r="D3073">
            <v>52.19</v>
          </cell>
        </row>
        <row r="3074">
          <cell r="B3074">
            <v>38660.582074910002</v>
          </cell>
          <cell r="C3074">
            <v>12.5</v>
          </cell>
          <cell r="D3074">
            <v>52.38</v>
          </cell>
        </row>
        <row r="3075">
          <cell r="B3075">
            <v>38660.582132739997</v>
          </cell>
          <cell r="C3075">
            <v>12.4</v>
          </cell>
          <cell r="D3075">
            <v>52.58</v>
          </cell>
        </row>
        <row r="3076">
          <cell r="B3076">
            <v>38660.582190579997</v>
          </cell>
          <cell r="C3076">
            <v>12.3</v>
          </cell>
          <cell r="D3076">
            <v>52.81</v>
          </cell>
        </row>
        <row r="3077">
          <cell r="B3077">
            <v>38660.582248409999</v>
          </cell>
          <cell r="C3077">
            <v>12.1</v>
          </cell>
          <cell r="D3077">
            <v>53.03</v>
          </cell>
        </row>
        <row r="3078">
          <cell r="B3078">
            <v>38660.582306370001</v>
          </cell>
          <cell r="C3078">
            <v>12</v>
          </cell>
          <cell r="D3078">
            <v>53.23</v>
          </cell>
        </row>
        <row r="3079">
          <cell r="B3079">
            <v>38660.58236421</v>
          </cell>
          <cell r="C3079">
            <v>11.8</v>
          </cell>
          <cell r="D3079">
            <v>53.45</v>
          </cell>
        </row>
        <row r="3080">
          <cell r="B3080">
            <v>38660.58242205</v>
          </cell>
          <cell r="C3080">
            <v>11.8</v>
          </cell>
          <cell r="D3080">
            <v>53.72</v>
          </cell>
        </row>
        <row r="3081">
          <cell r="B3081">
            <v>38660.582479999997</v>
          </cell>
          <cell r="C3081">
            <v>11.6</v>
          </cell>
          <cell r="D3081">
            <v>53.97</v>
          </cell>
        </row>
        <row r="3082">
          <cell r="B3082">
            <v>38660.582537839997</v>
          </cell>
          <cell r="C3082">
            <v>11.7</v>
          </cell>
          <cell r="D3082">
            <v>54.17</v>
          </cell>
        </row>
        <row r="3083">
          <cell r="B3083">
            <v>38660.582595669999</v>
          </cell>
          <cell r="C3083">
            <v>11.6</v>
          </cell>
          <cell r="D3083">
            <v>54.33</v>
          </cell>
        </row>
        <row r="3084">
          <cell r="B3084">
            <v>38660.582653630001</v>
          </cell>
          <cell r="C3084">
            <v>11.4</v>
          </cell>
          <cell r="D3084">
            <v>54.59</v>
          </cell>
        </row>
        <row r="3085">
          <cell r="B3085">
            <v>38660.582711470001</v>
          </cell>
          <cell r="C3085">
            <v>11.3</v>
          </cell>
          <cell r="D3085">
            <v>54.83</v>
          </cell>
        </row>
        <row r="3086">
          <cell r="B3086">
            <v>38660.58276931</v>
          </cell>
          <cell r="C3086">
            <v>11.2</v>
          </cell>
          <cell r="D3086">
            <v>55.04</v>
          </cell>
        </row>
        <row r="3087">
          <cell r="B3087">
            <v>38660.582827140002</v>
          </cell>
          <cell r="C3087">
            <v>11</v>
          </cell>
          <cell r="D3087">
            <v>55.19</v>
          </cell>
        </row>
        <row r="3088">
          <cell r="B3088">
            <v>38660.582884980002</v>
          </cell>
          <cell r="C3088">
            <v>11.1</v>
          </cell>
          <cell r="D3088">
            <v>55.45</v>
          </cell>
        </row>
        <row r="3089">
          <cell r="B3089">
            <v>38660.582942929999</v>
          </cell>
          <cell r="C3089">
            <v>11</v>
          </cell>
          <cell r="D3089">
            <v>55.68</v>
          </cell>
        </row>
        <row r="3090">
          <cell r="B3090">
            <v>38660.583000780003</v>
          </cell>
          <cell r="C3090">
            <v>11</v>
          </cell>
          <cell r="D3090">
            <v>55.91</v>
          </cell>
        </row>
        <row r="3091">
          <cell r="B3091">
            <v>38660.583058609998</v>
          </cell>
          <cell r="C3091">
            <v>10.8</v>
          </cell>
          <cell r="D3091">
            <v>56.07</v>
          </cell>
        </row>
        <row r="3092">
          <cell r="B3092">
            <v>38660.583116560003</v>
          </cell>
          <cell r="C3092">
            <v>10.9</v>
          </cell>
          <cell r="D3092">
            <v>56.32</v>
          </cell>
        </row>
        <row r="3093">
          <cell r="B3093">
            <v>38660.583174400002</v>
          </cell>
          <cell r="C3093">
            <v>10.9</v>
          </cell>
          <cell r="D3093">
            <v>56.52</v>
          </cell>
        </row>
        <row r="3094">
          <cell r="B3094">
            <v>38660.58323235</v>
          </cell>
          <cell r="C3094">
            <v>10.8</v>
          </cell>
          <cell r="D3094">
            <v>56.79</v>
          </cell>
        </row>
        <row r="3095">
          <cell r="B3095">
            <v>38660.583290199997</v>
          </cell>
          <cell r="C3095">
            <v>10.7</v>
          </cell>
          <cell r="D3095">
            <v>57.01</v>
          </cell>
        </row>
        <row r="3096">
          <cell r="B3096">
            <v>38660.583348029999</v>
          </cell>
          <cell r="C3096">
            <v>10.8</v>
          </cell>
          <cell r="D3096">
            <v>57.24</v>
          </cell>
        </row>
        <row r="3097">
          <cell r="B3097">
            <v>38660.583405869998</v>
          </cell>
          <cell r="C3097">
            <v>10.8</v>
          </cell>
          <cell r="D3097">
            <v>57.43</v>
          </cell>
        </row>
        <row r="3098">
          <cell r="B3098">
            <v>38660.583463700001</v>
          </cell>
          <cell r="C3098">
            <v>10.6</v>
          </cell>
          <cell r="D3098">
            <v>57.64</v>
          </cell>
        </row>
        <row r="3099">
          <cell r="B3099">
            <v>38660.583521660003</v>
          </cell>
          <cell r="C3099">
            <v>10.6</v>
          </cell>
          <cell r="D3099">
            <v>57.86</v>
          </cell>
        </row>
        <row r="3100">
          <cell r="B3100">
            <v>38660.583579500002</v>
          </cell>
          <cell r="C3100">
            <v>10.5</v>
          </cell>
          <cell r="D3100">
            <v>58.08</v>
          </cell>
        </row>
        <row r="3101">
          <cell r="B3101">
            <v>38660.583637340002</v>
          </cell>
          <cell r="C3101">
            <v>10.6</v>
          </cell>
          <cell r="D3101">
            <v>58.3</v>
          </cell>
        </row>
        <row r="3102">
          <cell r="B3102">
            <v>38660.583695169997</v>
          </cell>
          <cell r="C3102">
            <v>10.5</v>
          </cell>
          <cell r="D3102">
            <v>58.51</v>
          </cell>
        </row>
        <row r="3103">
          <cell r="B3103">
            <v>38660.583753120001</v>
          </cell>
          <cell r="C3103">
            <v>10.4</v>
          </cell>
          <cell r="D3103">
            <v>58.7</v>
          </cell>
        </row>
        <row r="3104">
          <cell r="B3104">
            <v>38660.583810960001</v>
          </cell>
          <cell r="C3104">
            <v>10.5</v>
          </cell>
          <cell r="D3104">
            <v>58.93</v>
          </cell>
        </row>
        <row r="3105">
          <cell r="B3105">
            <v>38660.583868809998</v>
          </cell>
          <cell r="C3105">
            <v>10.5</v>
          </cell>
          <cell r="D3105">
            <v>59.19</v>
          </cell>
        </row>
        <row r="3106">
          <cell r="B3106">
            <v>38660.583926760002</v>
          </cell>
          <cell r="C3106">
            <v>10.4</v>
          </cell>
          <cell r="D3106">
            <v>59.4</v>
          </cell>
        </row>
        <row r="3107">
          <cell r="B3107">
            <v>38660.583984589997</v>
          </cell>
          <cell r="C3107">
            <v>10.5</v>
          </cell>
          <cell r="D3107">
            <v>59.6</v>
          </cell>
        </row>
        <row r="3108">
          <cell r="B3108">
            <v>38660.584043820003</v>
          </cell>
          <cell r="C3108">
            <v>10.5</v>
          </cell>
          <cell r="D3108">
            <v>59.78</v>
          </cell>
        </row>
        <row r="3109">
          <cell r="B3109">
            <v>38660.584100270004</v>
          </cell>
          <cell r="C3109">
            <v>10.4</v>
          </cell>
          <cell r="D3109">
            <v>60.01</v>
          </cell>
        </row>
        <row r="3110">
          <cell r="B3110">
            <v>38660.584158220001</v>
          </cell>
          <cell r="C3110">
            <v>10.3</v>
          </cell>
          <cell r="D3110">
            <v>60.25</v>
          </cell>
        </row>
        <row r="3111">
          <cell r="B3111">
            <v>38660.58421606</v>
          </cell>
          <cell r="C3111">
            <v>10.3</v>
          </cell>
          <cell r="D3111">
            <v>60.49</v>
          </cell>
        </row>
        <row r="3112">
          <cell r="B3112">
            <v>38660.5842739</v>
          </cell>
          <cell r="C3112">
            <v>10.3</v>
          </cell>
          <cell r="D3112">
            <v>60.71</v>
          </cell>
        </row>
        <row r="3113">
          <cell r="B3113">
            <v>38660.584331849997</v>
          </cell>
          <cell r="C3113">
            <v>10.199999999999999</v>
          </cell>
          <cell r="D3113">
            <v>60.91</v>
          </cell>
        </row>
        <row r="3114">
          <cell r="B3114">
            <v>38660.584389689997</v>
          </cell>
          <cell r="C3114">
            <v>10.199999999999999</v>
          </cell>
          <cell r="D3114">
            <v>61.14</v>
          </cell>
        </row>
        <row r="3115">
          <cell r="B3115">
            <v>38660.584447519999</v>
          </cell>
          <cell r="C3115">
            <v>10.1</v>
          </cell>
          <cell r="D3115">
            <v>61.36</v>
          </cell>
        </row>
        <row r="3116">
          <cell r="B3116">
            <v>38660.584505370003</v>
          </cell>
          <cell r="C3116">
            <v>10.1</v>
          </cell>
          <cell r="D3116">
            <v>61.57</v>
          </cell>
        </row>
        <row r="3117">
          <cell r="B3117">
            <v>38660.584563440003</v>
          </cell>
          <cell r="C3117">
            <v>10.199999999999999</v>
          </cell>
          <cell r="D3117">
            <v>61.83</v>
          </cell>
        </row>
        <row r="3118">
          <cell r="B3118">
            <v>38660.58462116</v>
          </cell>
          <cell r="C3118">
            <v>10.199999999999999</v>
          </cell>
          <cell r="D3118">
            <v>62.03</v>
          </cell>
        </row>
        <row r="3119">
          <cell r="B3119">
            <v>38660.584678990002</v>
          </cell>
          <cell r="C3119">
            <v>10.1</v>
          </cell>
          <cell r="D3119">
            <v>62.23</v>
          </cell>
        </row>
        <row r="3120">
          <cell r="B3120">
            <v>38660.58473694</v>
          </cell>
          <cell r="C3120">
            <v>10.1</v>
          </cell>
          <cell r="D3120">
            <v>62.45</v>
          </cell>
        </row>
        <row r="3121">
          <cell r="B3121">
            <v>38660.584794789997</v>
          </cell>
          <cell r="C3121">
            <v>10.199999999999999</v>
          </cell>
          <cell r="D3121">
            <v>62.64</v>
          </cell>
        </row>
        <row r="3122">
          <cell r="B3122">
            <v>38660.584852630003</v>
          </cell>
          <cell r="C3122">
            <v>10.199999999999999</v>
          </cell>
          <cell r="D3122">
            <v>62.85</v>
          </cell>
        </row>
        <row r="3123">
          <cell r="B3123">
            <v>38660.584910459998</v>
          </cell>
          <cell r="C3123">
            <v>10.199999999999999</v>
          </cell>
          <cell r="D3123">
            <v>63.06</v>
          </cell>
        </row>
        <row r="3124">
          <cell r="B3124">
            <v>38660.584968410003</v>
          </cell>
          <cell r="C3124">
            <v>10.199999999999999</v>
          </cell>
          <cell r="D3124">
            <v>63.31</v>
          </cell>
        </row>
        <row r="3125">
          <cell r="B3125">
            <v>38660.585026250003</v>
          </cell>
          <cell r="C3125">
            <v>10.199999999999999</v>
          </cell>
          <cell r="D3125">
            <v>63.52</v>
          </cell>
        </row>
        <row r="3126">
          <cell r="B3126">
            <v>38660.585084099999</v>
          </cell>
          <cell r="C3126">
            <v>10.3</v>
          </cell>
          <cell r="D3126">
            <v>63.71</v>
          </cell>
        </row>
        <row r="3127">
          <cell r="B3127">
            <v>38660.585141930002</v>
          </cell>
          <cell r="C3127">
            <v>10.3</v>
          </cell>
          <cell r="D3127">
            <v>63.96</v>
          </cell>
        </row>
        <row r="3128">
          <cell r="B3128">
            <v>38660.585662810001</v>
          </cell>
          <cell r="C3128">
            <v>10.4</v>
          </cell>
          <cell r="D3128">
            <v>65.88</v>
          </cell>
        </row>
        <row r="3129">
          <cell r="B3129">
            <v>38660.585720659998</v>
          </cell>
          <cell r="C3129">
            <v>10.3</v>
          </cell>
          <cell r="D3129">
            <v>66.099999999999994</v>
          </cell>
        </row>
        <row r="3130">
          <cell r="B3130">
            <v>38660.585778610002</v>
          </cell>
          <cell r="C3130">
            <v>10.1</v>
          </cell>
          <cell r="D3130">
            <v>66.34</v>
          </cell>
        </row>
        <row r="3131">
          <cell r="B3131">
            <v>38660.585836450002</v>
          </cell>
          <cell r="C3131">
            <v>10.1</v>
          </cell>
          <cell r="D3131">
            <v>66.53</v>
          </cell>
        </row>
        <row r="3132">
          <cell r="B3132">
            <v>38660.585894279997</v>
          </cell>
          <cell r="C3132">
            <v>10</v>
          </cell>
          <cell r="D3132">
            <v>66.73</v>
          </cell>
        </row>
        <row r="3133">
          <cell r="B3133">
            <v>38660.585952120004</v>
          </cell>
          <cell r="C3133">
            <v>9.9</v>
          </cell>
          <cell r="D3133">
            <v>67</v>
          </cell>
        </row>
        <row r="3134">
          <cell r="B3134">
            <v>38660.586010079998</v>
          </cell>
          <cell r="C3134">
            <v>9.9</v>
          </cell>
          <cell r="D3134">
            <v>67.209999999999994</v>
          </cell>
        </row>
        <row r="3135">
          <cell r="B3135">
            <v>38660.586067919998</v>
          </cell>
          <cell r="C3135">
            <v>9.6999999999999993</v>
          </cell>
          <cell r="D3135">
            <v>67.430000000000007</v>
          </cell>
        </row>
        <row r="3136">
          <cell r="B3136">
            <v>38660.586125870002</v>
          </cell>
          <cell r="C3136">
            <v>9.6</v>
          </cell>
          <cell r="D3136">
            <v>67.7</v>
          </cell>
        </row>
        <row r="3137">
          <cell r="B3137">
            <v>38660.586183699997</v>
          </cell>
          <cell r="C3137">
            <v>9.8000000000000007</v>
          </cell>
          <cell r="D3137">
            <v>67.819999999999993</v>
          </cell>
        </row>
        <row r="3138">
          <cell r="B3138">
            <v>38660.586241539997</v>
          </cell>
          <cell r="C3138">
            <v>9.6999999999999993</v>
          </cell>
          <cell r="D3138">
            <v>68.09</v>
          </cell>
        </row>
        <row r="3139">
          <cell r="B3139">
            <v>38660.586299369999</v>
          </cell>
          <cell r="C3139">
            <v>9.8000000000000007</v>
          </cell>
          <cell r="D3139">
            <v>68.28</v>
          </cell>
        </row>
        <row r="3140">
          <cell r="B3140">
            <v>38660.586357220003</v>
          </cell>
          <cell r="C3140">
            <v>9.6999999999999993</v>
          </cell>
          <cell r="D3140">
            <v>68.5</v>
          </cell>
        </row>
        <row r="3141">
          <cell r="B3141">
            <v>38660.586415170001</v>
          </cell>
          <cell r="C3141">
            <v>9.6999999999999993</v>
          </cell>
          <cell r="D3141">
            <v>68.739999999999995</v>
          </cell>
        </row>
        <row r="3142">
          <cell r="B3142">
            <v>38660.58647301</v>
          </cell>
          <cell r="C3142">
            <v>9.6</v>
          </cell>
          <cell r="D3142">
            <v>68.959999999999994</v>
          </cell>
        </row>
        <row r="3143">
          <cell r="B3143">
            <v>38660.586530840003</v>
          </cell>
          <cell r="C3143">
            <v>9.6999999999999993</v>
          </cell>
          <cell r="D3143">
            <v>69.14</v>
          </cell>
        </row>
        <row r="3144">
          <cell r="B3144">
            <v>38660.586588799997</v>
          </cell>
          <cell r="C3144">
            <v>9.8000000000000007</v>
          </cell>
          <cell r="D3144">
            <v>69.400000000000006</v>
          </cell>
        </row>
        <row r="3145">
          <cell r="B3145">
            <v>38660.586646639997</v>
          </cell>
          <cell r="C3145">
            <v>9.8000000000000007</v>
          </cell>
          <cell r="D3145">
            <v>69.63</v>
          </cell>
        </row>
        <row r="3146">
          <cell r="B3146">
            <v>38660.586704480003</v>
          </cell>
          <cell r="C3146">
            <v>10</v>
          </cell>
          <cell r="D3146">
            <v>69.87</v>
          </cell>
        </row>
        <row r="3147">
          <cell r="B3147">
            <v>38660.586762309998</v>
          </cell>
          <cell r="C3147">
            <v>10</v>
          </cell>
          <cell r="D3147">
            <v>70.08</v>
          </cell>
        </row>
        <row r="3148">
          <cell r="B3148">
            <v>38660.58682027</v>
          </cell>
          <cell r="C3148">
            <v>9.9</v>
          </cell>
          <cell r="D3148">
            <v>70.290000000000006</v>
          </cell>
        </row>
        <row r="3149">
          <cell r="B3149">
            <v>38660.586878100003</v>
          </cell>
          <cell r="C3149">
            <v>9.8000000000000007</v>
          </cell>
          <cell r="D3149">
            <v>70.47</v>
          </cell>
        </row>
        <row r="3150">
          <cell r="B3150">
            <v>38660.586935949999</v>
          </cell>
          <cell r="C3150">
            <v>9.9</v>
          </cell>
          <cell r="D3150">
            <v>70.680000000000007</v>
          </cell>
        </row>
        <row r="3151">
          <cell r="B3151">
            <v>38660.586993780002</v>
          </cell>
          <cell r="C3151">
            <v>9.9</v>
          </cell>
          <cell r="D3151">
            <v>70.94</v>
          </cell>
        </row>
        <row r="3152">
          <cell r="B3152">
            <v>38660.587051740004</v>
          </cell>
          <cell r="C3152">
            <v>9.9</v>
          </cell>
          <cell r="D3152">
            <v>71.16</v>
          </cell>
        </row>
        <row r="3153">
          <cell r="B3153">
            <v>38660.587109569999</v>
          </cell>
          <cell r="C3153">
            <v>9.9</v>
          </cell>
          <cell r="D3153">
            <v>71.37</v>
          </cell>
        </row>
        <row r="3154">
          <cell r="B3154">
            <v>38660.587167409998</v>
          </cell>
          <cell r="C3154">
            <v>9.9</v>
          </cell>
          <cell r="D3154">
            <v>71.599999999999994</v>
          </cell>
        </row>
        <row r="3155">
          <cell r="B3155">
            <v>38660.58722537</v>
          </cell>
          <cell r="C3155">
            <v>10</v>
          </cell>
          <cell r="D3155">
            <v>71.73</v>
          </cell>
        </row>
        <row r="3156">
          <cell r="B3156">
            <v>38660.587283209999</v>
          </cell>
          <cell r="C3156">
            <v>9.9</v>
          </cell>
          <cell r="D3156">
            <v>71.97</v>
          </cell>
        </row>
        <row r="3157">
          <cell r="B3157">
            <v>38660.587341040002</v>
          </cell>
          <cell r="C3157">
            <v>10</v>
          </cell>
          <cell r="D3157">
            <v>72.2</v>
          </cell>
        </row>
        <row r="3158">
          <cell r="B3158">
            <v>38660.587398880001</v>
          </cell>
          <cell r="C3158">
            <v>10.1</v>
          </cell>
          <cell r="D3158">
            <v>72.44</v>
          </cell>
        </row>
        <row r="3159">
          <cell r="B3159">
            <v>38660.587456829999</v>
          </cell>
          <cell r="C3159">
            <v>10</v>
          </cell>
          <cell r="D3159">
            <v>72.63</v>
          </cell>
        </row>
        <row r="3160">
          <cell r="B3160">
            <v>38660.587514660001</v>
          </cell>
          <cell r="C3160">
            <v>10.199999999999999</v>
          </cell>
          <cell r="D3160">
            <v>72.87</v>
          </cell>
        </row>
        <row r="3161">
          <cell r="B3161">
            <v>38660.587572509998</v>
          </cell>
          <cell r="C3161">
            <v>10.1</v>
          </cell>
          <cell r="D3161">
            <v>73.05</v>
          </cell>
        </row>
        <row r="3162">
          <cell r="B3162">
            <v>38660.587630460002</v>
          </cell>
          <cell r="C3162">
            <v>10.1</v>
          </cell>
          <cell r="D3162">
            <v>73.22</v>
          </cell>
        </row>
        <row r="3163">
          <cell r="B3163">
            <v>38660.587688300002</v>
          </cell>
          <cell r="C3163">
            <v>10.199999999999999</v>
          </cell>
          <cell r="D3163">
            <v>73.45</v>
          </cell>
        </row>
        <row r="3164">
          <cell r="B3164">
            <v>38660.587746129997</v>
          </cell>
          <cell r="C3164">
            <v>10.3</v>
          </cell>
          <cell r="D3164">
            <v>73.67</v>
          </cell>
        </row>
        <row r="3165">
          <cell r="B3165">
            <v>38660.587803969996</v>
          </cell>
          <cell r="C3165">
            <v>10.3</v>
          </cell>
          <cell r="D3165">
            <v>73.89</v>
          </cell>
        </row>
        <row r="3166">
          <cell r="B3166">
            <v>38660.587861929998</v>
          </cell>
          <cell r="C3166">
            <v>10.1</v>
          </cell>
          <cell r="D3166">
            <v>74.12</v>
          </cell>
        </row>
        <row r="3167">
          <cell r="B3167">
            <v>38660.587919769998</v>
          </cell>
          <cell r="C3167">
            <v>10.1</v>
          </cell>
          <cell r="D3167">
            <v>74.31</v>
          </cell>
        </row>
        <row r="3168">
          <cell r="B3168">
            <v>38660.5879776</v>
          </cell>
          <cell r="C3168">
            <v>10.1</v>
          </cell>
          <cell r="D3168">
            <v>74.540000000000006</v>
          </cell>
        </row>
        <row r="3169">
          <cell r="B3169">
            <v>38660.588035560002</v>
          </cell>
          <cell r="C3169">
            <v>10.1</v>
          </cell>
          <cell r="D3169">
            <v>74.73</v>
          </cell>
        </row>
        <row r="3170">
          <cell r="B3170">
            <v>38660.588093389997</v>
          </cell>
          <cell r="C3170">
            <v>10.199999999999999</v>
          </cell>
          <cell r="D3170">
            <v>74.930000000000007</v>
          </cell>
        </row>
        <row r="3171">
          <cell r="B3171">
            <v>38660.588151240001</v>
          </cell>
          <cell r="C3171">
            <v>10</v>
          </cell>
          <cell r="D3171">
            <v>75.14</v>
          </cell>
        </row>
        <row r="3172">
          <cell r="B3172">
            <v>38660.588209770001</v>
          </cell>
          <cell r="C3172">
            <v>10.1</v>
          </cell>
          <cell r="D3172">
            <v>75.37</v>
          </cell>
        </row>
        <row r="3173">
          <cell r="B3173">
            <v>38660.588267029998</v>
          </cell>
          <cell r="C3173">
            <v>10.199999999999999</v>
          </cell>
          <cell r="D3173">
            <v>75.569999999999993</v>
          </cell>
        </row>
        <row r="3174">
          <cell r="B3174">
            <v>38660.58832486</v>
          </cell>
          <cell r="C3174">
            <v>10</v>
          </cell>
          <cell r="D3174">
            <v>75.739999999999995</v>
          </cell>
        </row>
        <row r="3175">
          <cell r="B3175">
            <v>38660.5883827</v>
          </cell>
          <cell r="C3175">
            <v>10.199999999999999</v>
          </cell>
          <cell r="D3175">
            <v>75.98</v>
          </cell>
        </row>
        <row r="3176">
          <cell r="B3176">
            <v>38660.588440530002</v>
          </cell>
          <cell r="C3176">
            <v>10.199999999999999</v>
          </cell>
          <cell r="D3176">
            <v>76.25</v>
          </cell>
        </row>
        <row r="3177">
          <cell r="B3177">
            <v>38660.588498500001</v>
          </cell>
          <cell r="C3177">
            <v>10.199999999999999</v>
          </cell>
          <cell r="D3177">
            <v>76.44</v>
          </cell>
        </row>
        <row r="3178">
          <cell r="B3178">
            <v>38660.588556330003</v>
          </cell>
          <cell r="C3178">
            <v>10.3</v>
          </cell>
          <cell r="D3178">
            <v>76.63</v>
          </cell>
        </row>
        <row r="3179">
          <cell r="B3179">
            <v>38660.588614170003</v>
          </cell>
          <cell r="C3179">
            <v>10.3</v>
          </cell>
          <cell r="D3179">
            <v>76.81</v>
          </cell>
        </row>
        <row r="3180">
          <cell r="B3180">
            <v>38660.58867212</v>
          </cell>
          <cell r="C3180">
            <v>10.199999999999999</v>
          </cell>
          <cell r="D3180">
            <v>77.010000000000005</v>
          </cell>
        </row>
        <row r="3181">
          <cell r="B3181">
            <v>38660.588729950003</v>
          </cell>
          <cell r="C3181">
            <v>10.199999999999999</v>
          </cell>
          <cell r="D3181">
            <v>77.27</v>
          </cell>
        </row>
        <row r="3182">
          <cell r="B3182">
            <v>38660.588787799999</v>
          </cell>
          <cell r="C3182">
            <v>10.3</v>
          </cell>
          <cell r="D3182">
            <v>77.45</v>
          </cell>
        </row>
        <row r="3183">
          <cell r="B3183">
            <v>38660.588845749997</v>
          </cell>
          <cell r="C3183">
            <v>10.199999999999999</v>
          </cell>
          <cell r="D3183">
            <v>77.67</v>
          </cell>
        </row>
        <row r="3184">
          <cell r="B3184">
            <v>38660.588903590004</v>
          </cell>
          <cell r="C3184">
            <v>10.199999999999999</v>
          </cell>
          <cell r="D3184">
            <v>77.89</v>
          </cell>
        </row>
        <row r="3185">
          <cell r="B3185">
            <v>38660.588961419999</v>
          </cell>
          <cell r="C3185">
            <v>10.199999999999999</v>
          </cell>
          <cell r="D3185">
            <v>78.069999999999993</v>
          </cell>
        </row>
        <row r="3186">
          <cell r="B3186">
            <v>38660.589019259998</v>
          </cell>
          <cell r="C3186">
            <v>10.3</v>
          </cell>
          <cell r="D3186">
            <v>78.260000000000005</v>
          </cell>
        </row>
        <row r="3187">
          <cell r="B3187">
            <v>38660.58907722</v>
          </cell>
          <cell r="C3187">
            <v>10.3</v>
          </cell>
          <cell r="D3187">
            <v>78.48</v>
          </cell>
        </row>
        <row r="3188">
          <cell r="B3188">
            <v>38660.58913506</v>
          </cell>
          <cell r="C3188">
            <v>10.3</v>
          </cell>
          <cell r="D3188">
            <v>78.680000000000007</v>
          </cell>
        </row>
        <row r="3189">
          <cell r="B3189">
            <v>38660.589192890002</v>
          </cell>
          <cell r="C3189">
            <v>10.199999999999999</v>
          </cell>
          <cell r="D3189">
            <v>78.95</v>
          </cell>
        </row>
        <row r="3190">
          <cell r="B3190">
            <v>38660.589250730001</v>
          </cell>
          <cell r="C3190">
            <v>10.3</v>
          </cell>
          <cell r="D3190">
            <v>79.150000000000006</v>
          </cell>
        </row>
        <row r="3191">
          <cell r="B3191">
            <v>38660.589308679999</v>
          </cell>
          <cell r="C3191">
            <v>10.3</v>
          </cell>
          <cell r="D3191">
            <v>79.34</v>
          </cell>
        </row>
        <row r="3192">
          <cell r="B3192">
            <v>38660.589366530003</v>
          </cell>
          <cell r="C3192">
            <v>10.4</v>
          </cell>
          <cell r="D3192">
            <v>79.540000000000006</v>
          </cell>
        </row>
        <row r="3193">
          <cell r="B3193">
            <v>38660.589424359998</v>
          </cell>
          <cell r="C3193">
            <v>10.3</v>
          </cell>
          <cell r="D3193">
            <v>79.739999999999995</v>
          </cell>
        </row>
        <row r="3194">
          <cell r="B3194">
            <v>38660.589482310002</v>
          </cell>
          <cell r="C3194">
            <v>10.3</v>
          </cell>
          <cell r="D3194">
            <v>79.959999999999994</v>
          </cell>
        </row>
        <row r="3195">
          <cell r="B3195">
            <v>38660.589540150002</v>
          </cell>
          <cell r="C3195">
            <v>10.3</v>
          </cell>
          <cell r="D3195">
            <v>80.150000000000006</v>
          </cell>
        </row>
        <row r="3196">
          <cell r="B3196">
            <v>38660.589597990001</v>
          </cell>
          <cell r="C3196">
            <v>10.199999999999999</v>
          </cell>
          <cell r="D3196">
            <v>80.319999999999993</v>
          </cell>
        </row>
        <row r="3197">
          <cell r="B3197">
            <v>38660.589655819997</v>
          </cell>
          <cell r="C3197">
            <v>10.1</v>
          </cell>
          <cell r="D3197">
            <v>80.61</v>
          </cell>
        </row>
        <row r="3198">
          <cell r="B3198">
            <v>38660.589713779998</v>
          </cell>
          <cell r="C3198">
            <v>10.199999999999999</v>
          </cell>
          <cell r="D3198">
            <v>80.8</v>
          </cell>
        </row>
        <row r="3199">
          <cell r="B3199">
            <v>38660.589771619998</v>
          </cell>
          <cell r="C3199">
            <v>10.199999999999999</v>
          </cell>
          <cell r="D3199">
            <v>81.040000000000006</v>
          </cell>
        </row>
        <row r="3200">
          <cell r="B3200">
            <v>38660.589829459997</v>
          </cell>
          <cell r="C3200">
            <v>10.199999999999999</v>
          </cell>
          <cell r="D3200">
            <v>81.25</v>
          </cell>
        </row>
        <row r="3201">
          <cell r="B3201">
            <v>38660.589887410002</v>
          </cell>
          <cell r="C3201">
            <v>10.1</v>
          </cell>
          <cell r="D3201">
            <v>81.36</v>
          </cell>
        </row>
        <row r="3202">
          <cell r="B3202">
            <v>38660.589945239997</v>
          </cell>
          <cell r="C3202">
            <v>10.199999999999999</v>
          </cell>
          <cell r="D3202">
            <v>81.61</v>
          </cell>
        </row>
        <row r="3203">
          <cell r="B3203">
            <v>38660.590003090001</v>
          </cell>
          <cell r="C3203">
            <v>10.1</v>
          </cell>
          <cell r="D3203">
            <v>81.8</v>
          </cell>
        </row>
        <row r="3204">
          <cell r="B3204">
            <v>38660.590060930001</v>
          </cell>
          <cell r="C3204">
            <v>10.1</v>
          </cell>
          <cell r="D3204">
            <v>82.05</v>
          </cell>
        </row>
        <row r="3205">
          <cell r="B3205">
            <v>38660.590118879998</v>
          </cell>
          <cell r="C3205">
            <v>10.1</v>
          </cell>
          <cell r="D3205">
            <v>82.3</v>
          </cell>
        </row>
        <row r="3206">
          <cell r="B3206">
            <v>38660.59017671</v>
          </cell>
          <cell r="C3206">
            <v>10.1</v>
          </cell>
          <cell r="D3206">
            <v>82.47</v>
          </cell>
        </row>
        <row r="3207">
          <cell r="B3207">
            <v>38660.59023455</v>
          </cell>
          <cell r="C3207">
            <v>10.1</v>
          </cell>
          <cell r="D3207">
            <v>82.69</v>
          </cell>
        </row>
        <row r="3208">
          <cell r="B3208">
            <v>38660.590292629997</v>
          </cell>
          <cell r="C3208">
            <v>10.1</v>
          </cell>
          <cell r="D3208">
            <v>82.89</v>
          </cell>
        </row>
        <row r="3209">
          <cell r="B3209">
            <v>38660.590354510001</v>
          </cell>
          <cell r="C3209">
            <v>10.199999999999999</v>
          </cell>
          <cell r="D3209">
            <v>83.11</v>
          </cell>
        </row>
        <row r="3210">
          <cell r="B3210">
            <v>38660.590408180004</v>
          </cell>
          <cell r="C3210">
            <v>10.199999999999999</v>
          </cell>
          <cell r="D3210">
            <v>83.32</v>
          </cell>
        </row>
        <row r="3211">
          <cell r="B3211">
            <v>38660.590466020003</v>
          </cell>
          <cell r="C3211">
            <v>10.199999999999999</v>
          </cell>
          <cell r="D3211">
            <v>83.55</v>
          </cell>
        </row>
        <row r="3212">
          <cell r="B3212">
            <v>38660.590523970001</v>
          </cell>
          <cell r="C3212">
            <v>10.1</v>
          </cell>
          <cell r="D3212">
            <v>83.71</v>
          </cell>
        </row>
        <row r="3213">
          <cell r="B3213">
            <v>38660.590581819997</v>
          </cell>
          <cell r="C3213">
            <v>10</v>
          </cell>
          <cell r="D3213">
            <v>83.93</v>
          </cell>
        </row>
        <row r="3214">
          <cell r="B3214">
            <v>38660.59063965</v>
          </cell>
          <cell r="C3214">
            <v>10.1</v>
          </cell>
          <cell r="D3214">
            <v>84.15</v>
          </cell>
        </row>
        <row r="3215">
          <cell r="B3215">
            <v>38660.590697489999</v>
          </cell>
          <cell r="C3215">
            <v>9.9</v>
          </cell>
          <cell r="D3215">
            <v>84.39</v>
          </cell>
        </row>
        <row r="3216">
          <cell r="B3216">
            <v>38660.590755439996</v>
          </cell>
          <cell r="C3216">
            <v>9.9</v>
          </cell>
          <cell r="D3216">
            <v>84.6</v>
          </cell>
        </row>
        <row r="3217">
          <cell r="B3217">
            <v>38660.590813280003</v>
          </cell>
          <cell r="C3217">
            <v>9.9</v>
          </cell>
          <cell r="D3217">
            <v>84.75</v>
          </cell>
        </row>
        <row r="3218">
          <cell r="B3218">
            <v>38660.590871109998</v>
          </cell>
          <cell r="C3218">
            <v>9.8000000000000007</v>
          </cell>
          <cell r="D3218">
            <v>84.97</v>
          </cell>
        </row>
        <row r="3219">
          <cell r="B3219">
            <v>38660.59092907</v>
          </cell>
          <cell r="C3219">
            <v>9.8000000000000007</v>
          </cell>
          <cell r="D3219">
            <v>85.17</v>
          </cell>
        </row>
        <row r="3220">
          <cell r="B3220">
            <v>38660.59098691</v>
          </cell>
          <cell r="C3220">
            <v>9.8000000000000007</v>
          </cell>
          <cell r="D3220">
            <v>85.36</v>
          </cell>
        </row>
        <row r="3221">
          <cell r="B3221">
            <v>38660.591044749999</v>
          </cell>
          <cell r="C3221">
            <v>9.6999999999999993</v>
          </cell>
          <cell r="D3221">
            <v>85.59</v>
          </cell>
        </row>
        <row r="3222">
          <cell r="B3222">
            <v>38660.591102699997</v>
          </cell>
          <cell r="C3222">
            <v>9.6</v>
          </cell>
          <cell r="D3222">
            <v>85.81</v>
          </cell>
        </row>
        <row r="3223">
          <cell r="B3223">
            <v>38660.591160529999</v>
          </cell>
          <cell r="C3223">
            <v>9.6</v>
          </cell>
          <cell r="D3223">
            <v>86.03</v>
          </cell>
        </row>
        <row r="3224">
          <cell r="B3224">
            <v>38660.591218380003</v>
          </cell>
          <cell r="C3224">
            <v>9.6</v>
          </cell>
          <cell r="D3224">
            <v>86.23</v>
          </cell>
        </row>
        <row r="3225">
          <cell r="B3225">
            <v>38660.591276450003</v>
          </cell>
          <cell r="C3225">
            <v>9.5</v>
          </cell>
          <cell r="D3225">
            <v>86.45</v>
          </cell>
        </row>
        <row r="3226">
          <cell r="B3226">
            <v>38660.59133417</v>
          </cell>
          <cell r="C3226">
            <v>9.5</v>
          </cell>
          <cell r="D3226">
            <v>86.65</v>
          </cell>
        </row>
        <row r="3227">
          <cell r="B3227">
            <v>38660.591392000002</v>
          </cell>
          <cell r="C3227">
            <v>9.6</v>
          </cell>
          <cell r="D3227">
            <v>86.82</v>
          </cell>
        </row>
        <row r="3228">
          <cell r="B3228">
            <v>38660.591449840002</v>
          </cell>
          <cell r="C3228">
            <v>9.6999999999999993</v>
          </cell>
          <cell r="D3228">
            <v>87.04</v>
          </cell>
        </row>
        <row r="3229">
          <cell r="B3229">
            <v>38660.591507689998</v>
          </cell>
          <cell r="C3229">
            <v>9.6999999999999993</v>
          </cell>
          <cell r="D3229">
            <v>87.29</v>
          </cell>
        </row>
        <row r="3230">
          <cell r="B3230">
            <v>38660.591565640003</v>
          </cell>
          <cell r="C3230">
            <v>9.6999999999999993</v>
          </cell>
          <cell r="D3230">
            <v>87.39</v>
          </cell>
        </row>
        <row r="3231">
          <cell r="B3231">
            <v>38660.591623469998</v>
          </cell>
          <cell r="C3231">
            <v>9.6999999999999993</v>
          </cell>
          <cell r="D3231">
            <v>87.63</v>
          </cell>
        </row>
        <row r="3232">
          <cell r="B3232">
            <v>38660.591681309998</v>
          </cell>
          <cell r="C3232">
            <v>9.6999999999999993</v>
          </cell>
          <cell r="D3232">
            <v>87.85</v>
          </cell>
        </row>
        <row r="3233">
          <cell r="B3233">
            <v>38660.591739260002</v>
          </cell>
          <cell r="C3233">
            <v>9.8000000000000007</v>
          </cell>
          <cell r="D3233">
            <v>88.05</v>
          </cell>
        </row>
        <row r="3234">
          <cell r="B3234">
            <v>38660.591797109999</v>
          </cell>
          <cell r="C3234">
            <v>9.8000000000000007</v>
          </cell>
          <cell r="D3234">
            <v>88.26</v>
          </cell>
        </row>
        <row r="3235">
          <cell r="B3235">
            <v>38660.591854940001</v>
          </cell>
          <cell r="C3235">
            <v>9.9</v>
          </cell>
          <cell r="D3235">
            <v>88.49</v>
          </cell>
        </row>
        <row r="3236">
          <cell r="B3236">
            <v>38660.591912780001</v>
          </cell>
          <cell r="C3236">
            <v>9.8000000000000007</v>
          </cell>
          <cell r="D3236">
            <v>88.69</v>
          </cell>
        </row>
        <row r="3237">
          <cell r="B3237">
            <v>38660.591970729998</v>
          </cell>
          <cell r="C3237">
            <v>9.8000000000000007</v>
          </cell>
          <cell r="D3237">
            <v>88.89</v>
          </cell>
        </row>
        <row r="3238">
          <cell r="B3238">
            <v>38660.59202856</v>
          </cell>
          <cell r="C3238">
            <v>9.9</v>
          </cell>
          <cell r="D3238">
            <v>89.02</v>
          </cell>
        </row>
        <row r="3239">
          <cell r="B3239">
            <v>38660.5920864</v>
          </cell>
          <cell r="C3239">
            <v>9.9</v>
          </cell>
          <cell r="D3239">
            <v>89.17</v>
          </cell>
        </row>
        <row r="3240">
          <cell r="B3240">
            <v>38660.592144360002</v>
          </cell>
          <cell r="C3240">
            <v>9.9</v>
          </cell>
          <cell r="D3240">
            <v>89.3</v>
          </cell>
        </row>
        <row r="3241">
          <cell r="B3241">
            <v>38660.592202200001</v>
          </cell>
          <cell r="C3241">
            <v>9.9</v>
          </cell>
          <cell r="D3241">
            <v>89.41</v>
          </cell>
        </row>
        <row r="3242">
          <cell r="B3242">
            <v>38660.592260029996</v>
          </cell>
          <cell r="C3242">
            <v>9.8000000000000007</v>
          </cell>
          <cell r="D3242">
            <v>89.5</v>
          </cell>
        </row>
        <row r="3243">
          <cell r="B3243">
            <v>38660.592317870003</v>
          </cell>
          <cell r="C3243">
            <v>9.9</v>
          </cell>
          <cell r="D3243">
            <v>89.6</v>
          </cell>
        </row>
        <row r="3244">
          <cell r="B3244">
            <v>38660.592375820001</v>
          </cell>
          <cell r="C3244">
            <v>9.9</v>
          </cell>
          <cell r="D3244">
            <v>89.69</v>
          </cell>
        </row>
        <row r="3245">
          <cell r="B3245">
            <v>38660.592433669997</v>
          </cell>
          <cell r="C3245">
            <v>10</v>
          </cell>
          <cell r="D3245">
            <v>89.75</v>
          </cell>
        </row>
        <row r="3246">
          <cell r="B3246">
            <v>38660.5924915</v>
          </cell>
          <cell r="C3246">
            <v>9.9</v>
          </cell>
          <cell r="D3246">
            <v>89.81</v>
          </cell>
        </row>
        <row r="3247">
          <cell r="B3247">
            <v>38660.592549339999</v>
          </cell>
          <cell r="C3247">
            <v>9.8000000000000007</v>
          </cell>
          <cell r="D3247">
            <v>89.86</v>
          </cell>
        </row>
        <row r="3248">
          <cell r="B3248">
            <v>38660.592607289997</v>
          </cell>
          <cell r="C3248">
            <v>9.8000000000000007</v>
          </cell>
          <cell r="D3248">
            <v>89.89</v>
          </cell>
        </row>
        <row r="3249">
          <cell r="B3249">
            <v>38660.592665130003</v>
          </cell>
          <cell r="C3249">
            <v>9.8000000000000007</v>
          </cell>
          <cell r="D3249">
            <v>89.93</v>
          </cell>
        </row>
        <row r="3250">
          <cell r="B3250">
            <v>38660.592722970003</v>
          </cell>
          <cell r="C3250">
            <v>9.9</v>
          </cell>
          <cell r="D3250">
            <v>89.95</v>
          </cell>
        </row>
        <row r="3251">
          <cell r="B3251">
            <v>38660.592780929997</v>
          </cell>
          <cell r="C3251">
            <v>9.8000000000000007</v>
          </cell>
          <cell r="D3251">
            <v>89.97</v>
          </cell>
        </row>
        <row r="3252">
          <cell r="B3252">
            <v>38660.59283876</v>
          </cell>
          <cell r="C3252">
            <v>9.8000000000000007</v>
          </cell>
          <cell r="D3252">
            <v>89.99</v>
          </cell>
        </row>
        <row r="3253">
          <cell r="B3253">
            <v>38660.592896599999</v>
          </cell>
          <cell r="C3253">
            <v>9.8000000000000007</v>
          </cell>
          <cell r="D3253">
            <v>90</v>
          </cell>
        </row>
        <row r="3254">
          <cell r="B3254">
            <v>38660.592954430002</v>
          </cell>
          <cell r="C3254">
            <v>9.8000000000000007</v>
          </cell>
          <cell r="D3254">
            <v>90</v>
          </cell>
        </row>
        <row r="3255">
          <cell r="B3255">
            <v>38660.593012379999</v>
          </cell>
          <cell r="C3255">
            <v>9.8000000000000007</v>
          </cell>
          <cell r="D3255">
            <v>90</v>
          </cell>
        </row>
        <row r="3256">
          <cell r="B3256">
            <v>38660.593070230003</v>
          </cell>
          <cell r="C3256">
            <v>9.8000000000000007</v>
          </cell>
          <cell r="D3256">
            <v>90.01</v>
          </cell>
        </row>
        <row r="3257">
          <cell r="B3257">
            <v>38660.593128070002</v>
          </cell>
          <cell r="C3257">
            <v>9.6999999999999993</v>
          </cell>
          <cell r="D3257">
            <v>90.01</v>
          </cell>
        </row>
        <row r="3258">
          <cell r="B3258">
            <v>38660.593185899997</v>
          </cell>
          <cell r="C3258">
            <v>9.8000000000000007</v>
          </cell>
          <cell r="D3258">
            <v>90</v>
          </cell>
        </row>
        <row r="3259">
          <cell r="B3259">
            <v>38660.593243850002</v>
          </cell>
          <cell r="C3259">
            <v>9.6999999999999993</v>
          </cell>
          <cell r="D3259">
            <v>90.01</v>
          </cell>
        </row>
        <row r="3260">
          <cell r="B3260">
            <v>38660.593301690002</v>
          </cell>
          <cell r="C3260">
            <v>9.6</v>
          </cell>
          <cell r="D3260">
            <v>90.01</v>
          </cell>
        </row>
        <row r="3261">
          <cell r="B3261">
            <v>38660.593359539998</v>
          </cell>
          <cell r="C3261">
            <v>9.6</v>
          </cell>
          <cell r="D3261">
            <v>90</v>
          </cell>
        </row>
        <row r="3262">
          <cell r="B3262">
            <v>38660.593417490003</v>
          </cell>
          <cell r="C3262">
            <v>9.6</v>
          </cell>
          <cell r="D3262">
            <v>90</v>
          </cell>
        </row>
        <row r="3263">
          <cell r="B3263">
            <v>38660.593475319998</v>
          </cell>
          <cell r="C3263">
            <v>9.6</v>
          </cell>
          <cell r="D3263">
            <v>89.99</v>
          </cell>
        </row>
        <row r="3264">
          <cell r="B3264">
            <v>38660.593533159998</v>
          </cell>
          <cell r="C3264">
            <v>9.6</v>
          </cell>
          <cell r="D3264">
            <v>89.99</v>
          </cell>
        </row>
        <row r="3265">
          <cell r="B3265">
            <v>38660.593591110002</v>
          </cell>
          <cell r="C3265">
            <v>9.6</v>
          </cell>
          <cell r="D3265">
            <v>89.99</v>
          </cell>
        </row>
        <row r="3266">
          <cell r="B3266">
            <v>38660.593648959999</v>
          </cell>
          <cell r="C3266">
            <v>9.6</v>
          </cell>
          <cell r="D3266">
            <v>89.99</v>
          </cell>
        </row>
        <row r="3267">
          <cell r="B3267">
            <v>38660.593706790001</v>
          </cell>
          <cell r="C3267">
            <v>9.5</v>
          </cell>
          <cell r="D3267">
            <v>90</v>
          </cell>
        </row>
        <row r="3268">
          <cell r="B3268">
            <v>38660.593764630001</v>
          </cell>
          <cell r="C3268">
            <v>9.6</v>
          </cell>
          <cell r="D3268">
            <v>89.99</v>
          </cell>
        </row>
        <row r="3269">
          <cell r="B3269">
            <v>38660.593822579998</v>
          </cell>
          <cell r="C3269">
            <v>9.6</v>
          </cell>
          <cell r="D3269">
            <v>89.99</v>
          </cell>
        </row>
        <row r="3270">
          <cell r="B3270">
            <v>38660.593880419998</v>
          </cell>
          <cell r="C3270">
            <v>9.6</v>
          </cell>
          <cell r="D3270">
            <v>89.99</v>
          </cell>
        </row>
        <row r="3271">
          <cell r="B3271">
            <v>38660.593938259997</v>
          </cell>
          <cell r="C3271">
            <v>9.8000000000000007</v>
          </cell>
          <cell r="D3271">
            <v>89.99</v>
          </cell>
        </row>
        <row r="3272">
          <cell r="B3272">
            <v>38660.593996099997</v>
          </cell>
          <cell r="C3272">
            <v>9.8000000000000007</v>
          </cell>
          <cell r="D3272">
            <v>90</v>
          </cell>
        </row>
        <row r="3273">
          <cell r="B3273">
            <v>38660.594054050001</v>
          </cell>
          <cell r="C3273">
            <v>9.6999999999999993</v>
          </cell>
          <cell r="D3273">
            <v>90</v>
          </cell>
        </row>
        <row r="3274">
          <cell r="B3274">
            <v>38660.594111890001</v>
          </cell>
          <cell r="C3274">
            <v>9.8000000000000007</v>
          </cell>
          <cell r="D3274">
            <v>90</v>
          </cell>
        </row>
        <row r="3275">
          <cell r="B3275">
            <v>38660.594169720003</v>
          </cell>
          <cell r="C3275">
            <v>9.6999999999999993</v>
          </cell>
          <cell r="D3275">
            <v>90.01</v>
          </cell>
        </row>
        <row r="3276">
          <cell r="B3276">
            <v>38660.594227670001</v>
          </cell>
          <cell r="C3276">
            <v>9.8000000000000007</v>
          </cell>
          <cell r="D3276">
            <v>90.01</v>
          </cell>
        </row>
        <row r="3277">
          <cell r="B3277">
            <v>38660.594285519997</v>
          </cell>
          <cell r="C3277">
            <v>9.8000000000000007</v>
          </cell>
          <cell r="D3277">
            <v>90.01</v>
          </cell>
        </row>
        <row r="3278">
          <cell r="B3278">
            <v>38660.594343359997</v>
          </cell>
          <cell r="C3278">
            <v>9.8000000000000007</v>
          </cell>
          <cell r="D3278">
            <v>90.01</v>
          </cell>
        </row>
        <row r="3279">
          <cell r="B3279">
            <v>38660.594401189999</v>
          </cell>
          <cell r="C3279">
            <v>9.6999999999999993</v>
          </cell>
          <cell r="D3279">
            <v>90</v>
          </cell>
        </row>
        <row r="3280">
          <cell r="B3280">
            <v>38660.594460189997</v>
          </cell>
          <cell r="C3280">
            <v>9.6999999999999993</v>
          </cell>
          <cell r="D3280">
            <v>90.01</v>
          </cell>
        </row>
        <row r="3281">
          <cell r="B3281">
            <v>38660.594516980003</v>
          </cell>
          <cell r="C3281">
            <v>9.8000000000000007</v>
          </cell>
          <cell r="D3281">
            <v>90</v>
          </cell>
        </row>
        <row r="3282">
          <cell r="B3282">
            <v>38660.59457483</v>
          </cell>
          <cell r="C3282">
            <v>9.8000000000000007</v>
          </cell>
          <cell r="D3282">
            <v>90</v>
          </cell>
        </row>
        <row r="3283">
          <cell r="B3283">
            <v>38660.594632779997</v>
          </cell>
          <cell r="C3283">
            <v>9.8000000000000007</v>
          </cell>
          <cell r="D3283">
            <v>89.99</v>
          </cell>
        </row>
        <row r="3284">
          <cell r="B3284">
            <v>38660.59469061</v>
          </cell>
          <cell r="C3284">
            <v>9.8000000000000007</v>
          </cell>
          <cell r="D3284">
            <v>90</v>
          </cell>
        </row>
        <row r="3285">
          <cell r="B3285">
            <v>38660.594748449999</v>
          </cell>
          <cell r="C3285">
            <v>9.8000000000000007</v>
          </cell>
          <cell r="D3285">
            <v>89.99</v>
          </cell>
        </row>
        <row r="3286">
          <cell r="B3286">
            <v>38660.594806280002</v>
          </cell>
          <cell r="C3286">
            <v>9.8000000000000007</v>
          </cell>
          <cell r="D3286">
            <v>89.99</v>
          </cell>
        </row>
        <row r="3287">
          <cell r="B3287">
            <v>38660.594864250001</v>
          </cell>
          <cell r="C3287">
            <v>9.8000000000000007</v>
          </cell>
          <cell r="D3287">
            <v>89.99</v>
          </cell>
        </row>
        <row r="3288">
          <cell r="B3288">
            <v>38660.594922080003</v>
          </cell>
          <cell r="C3288">
            <v>9.9</v>
          </cell>
          <cell r="D3288">
            <v>90</v>
          </cell>
        </row>
        <row r="3289">
          <cell r="B3289">
            <v>38660.594979920003</v>
          </cell>
          <cell r="C3289">
            <v>9.8000000000000007</v>
          </cell>
          <cell r="D3289">
            <v>90</v>
          </cell>
        </row>
        <row r="3290">
          <cell r="B3290">
            <v>38660.59503787</v>
          </cell>
          <cell r="C3290">
            <v>9.9</v>
          </cell>
          <cell r="D3290">
            <v>89.99</v>
          </cell>
        </row>
        <row r="3291">
          <cell r="B3291">
            <v>38660.595095709999</v>
          </cell>
          <cell r="C3291">
            <v>9.9</v>
          </cell>
          <cell r="D3291">
            <v>90</v>
          </cell>
        </row>
        <row r="3292">
          <cell r="B3292">
            <v>38660.595153549999</v>
          </cell>
          <cell r="C3292">
            <v>9.8000000000000007</v>
          </cell>
          <cell r="D3292">
            <v>90</v>
          </cell>
        </row>
        <row r="3293">
          <cell r="B3293">
            <v>38660.595211389998</v>
          </cell>
          <cell r="C3293">
            <v>9.9</v>
          </cell>
          <cell r="D3293">
            <v>90</v>
          </cell>
        </row>
        <row r="3294">
          <cell r="B3294">
            <v>38660.595269340003</v>
          </cell>
          <cell r="C3294">
            <v>9.9</v>
          </cell>
          <cell r="D3294">
            <v>89.99</v>
          </cell>
        </row>
        <row r="3295">
          <cell r="B3295">
            <v>38660.595327180003</v>
          </cell>
          <cell r="C3295">
            <v>9.9</v>
          </cell>
          <cell r="D3295">
            <v>90</v>
          </cell>
        </row>
        <row r="3296">
          <cell r="B3296">
            <v>38660.595385009998</v>
          </cell>
          <cell r="C3296">
            <v>9.9</v>
          </cell>
          <cell r="D3296">
            <v>89.99</v>
          </cell>
        </row>
        <row r="3297">
          <cell r="B3297">
            <v>38660.595442849997</v>
          </cell>
          <cell r="C3297">
            <v>9.9</v>
          </cell>
          <cell r="D3297">
            <v>89.99</v>
          </cell>
        </row>
        <row r="3298">
          <cell r="B3298">
            <v>38660.595500809999</v>
          </cell>
          <cell r="C3298">
            <v>9.9</v>
          </cell>
          <cell r="D3298">
            <v>89.99</v>
          </cell>
        </row>
        <row r="3299">
          <cell r="B3299">
            <v>38660.595558649999</v>
          </cell>
          <cell r="C3299">
            <v>9.9</v>
          </cell>
          <cell r="D3299">
            <v>90</v>
          </cell>
        </row>
        <row r="3300">
          <cell r="B3300">
            <v>38660.595616480001</v>
          </cell>
          <cell r="C3300">
            <v>9.9</v>
          </cell>
          <cell r="D3300">
            <v>89.99</v>
          </cell>
        </row>
        <row r="3301">
          <cell r="B3301">
            <v>38660.595674429998</v>
          </cell>
          <cell r="C3301">
            <v>9.9</v>
          </cell>
          <cell r="D3301">
            <v>89.99</v>
          </cell>
        </row>
        <row r="3302">
          <cell r="B3302">
            <v>38660.595732269998</v>
          </cell>
          <cell r="C3302">
            <v>9.9</v>
          </cell>
          <cell r="D3302">
            <v>89.99</v>
          </cell>
        </row>
        <row r="3303">
          <cell r="B3303">
            <v>38660.595790120002</v>
          </cell>
          <cell r="C3303">
            <v>10</v>
          </cell>
          <cell r="D3303">
            <v>90</v>
          </cell>
        </row>
        <row r="3304">
          <cell r="B3304">
            <v>38660.595847949997</v>
          </cell>
          <cell r="C3304">
            <v>9.9</v>
          </cell>
          <cell r="D3304">
            <v>90</v>
          </cell>
        </row>
        <row r="3305">
          <cell r="B3305">
            <v>38660.595905900002</v>
          </cell>
          <cell r="C3305">
            <v>9.9</v>
          </cell>
          <cell r="D3305">
            <v>90.01</v>
          </cell>
        </row>
        <row r="3306">
          <cell r="B3306">
            <v>38660.595963740001</v>
          </cell>
          <cell r="C3306">
            <v>9.9</v>
          </cell>
          <cell r="D3306">
            <v>90</v>
          </cell>
        </row>
        <row r="3307">
          <cell r="B3307">
            <v>38660.596021570003</v>
          </cell>
          <cell r="C3307">
            <v>10</v>
          </cell>
          <cell r="D3307">
            <v>90</v>
          </cell>
        </row>
        <row r="3308">
          <cell r="B3308">
            <v>38660.596079540002</v>
          </cell>
          <cell r="C3308">
            <v>9.9</v>
          </cell>
          <cell r="D3308">
            <v>90</v>
          </cell>
        </row>
        <row r="3309">
          <cell r="B3309">
            <v>38660.596137369997</v>
          </cell>
          <cell r="C3309">
            <v>9.9</v>
          </cell>
          <cell r="D3309">
            <v>90.01</v>
          </cell>
        </row>
        <row r="3310">
          <cell r="B3310">
            <v>38660.596195209997</v>
          </cell>
          <cell r="C3310">
            <v>9.9</v>
          </cell>
          <cell r="D3310">
            <v>90</v>
          </cell>
        </row>
        <row r="3311">
          <cell r="B3311">
            <v>38660.596253039999</v>
          </cell>
          <cell r="C3311">
            <v>9.8000000000000007</v>
          </cell>
          <cell r="D3311">
            <v>90</v>
          </cell>
        </row>
        <row r="3312">
          <cell r="B3312">
            <v>38660.596311000001</v>
          </cell>
          <cell r="C3312">
            <v>9.9</v>
          </cell>
          <cell r="D3312">
            <v>90</v>
          </cell>
        </row>
        <row r="3313">
          <cell r="B3313">
            <v>38660.596368830003</v>
          </cell>
          <cell r="C3313">
            <v>9.9</v>
          </cell>
          <cell r="D3313">
            <v>90</v>
          </cell>
        </row>
        <row r="3314">
          <cell r="B3314">
            <v>38660.59642668</v>
          </cell>
          <cell r="C3314">
            <v>9.9</v>
          </cell>
          <cell r="D3314">
            <v>90</v>
          </cell>
        </row>
        <row r="3315">
          <cell r="B3315">
            <v>38660.596484629998</v>
          </cell>
          <cell r="C3315">
            <v>9.9</v>
          </cell>
          <cell r="D3315">
            <v>90</v>
          </cell>
        </row>
        <row r="3316">
          <cell r="B3316">
            <v>38660.596542580002</v>
          </cell>
          <cell r="C3316">
            <v>9.9</v>
          </cell>
          <cell r="D3316">
            <v>90</v>
          </cell>
        </row>
        <row r="3317">
          <cell r="B3317">
            <v>38660.596600299999</v>
          </cell>
          <cell r="C3317">
            <v>9.9</v>
          </cell>
          <cell r="D3317">
            <v>90</v>
          </cell>
        </row>
        <row r="3318">
          <cell r="B3318">
            <v>38660.596658139999</v>
          </cell>
          <cell r="C3318">
            <v>9.9</v>
          </cell>
          <cell r="D3318">
            <v>90</v>
          </cell>
        </row>
        <row r="3319">
          <cell r="B3319">
            <v>38660.596716100001</v>
          </cell>
          <cell r="C3319">
            <v>10</v>
          </cell>
          <cell r="D3319">
            <v>89.99</v>
          </cell>
        </row>
        <row r="3320">
          <cell r="B3320">
            <v>38660.59677394</v>
          </cell>
          <cell r="C3320">
            <v>9.8000000000000007</v>
          </cell>
          <cell r="D3320">
            <v>89.99</v>
          </cell>
        </row>
        <row r="3321">
          <cell r="B3321">
            <v>38660.596831889998</v>
          </cell>
          <cell r="C3321">
            <v>9.9</v>
          </cell>
          <cell r="D3321">
            <v>89.99</v>
          </cell>
        </row>
        <row r="3322">
          <cell r="B3322">
            <v>38660.59688972</v>
          </cell>
          <cell r="C3322">
            <v>9.9</v>
          </cell>
          <cell r="D3322">
            <v>90</v>
          </cell>
        </row>
        <row r="3323">
          <cell r="B3323">
            <v>38660.59694756</v>
          </cell>
          <cell r="C3323">
            <v>10</v>
          </cell>
          <cell r="D3323">
            <v>89.99</v>
          </cell>
        </row>
        <row r="3324">
          <cell r="B3324">
            <v>38660.597005410003</v>
          </cell>
          <cell r="C3324">
            <v>9.9</v>
          </cell>
          <cell r="D3324">
            <v>89.99</v>
          </cell>
        </row>
        <row r="3325">
          <cell r="B3325">
            <v>38660.597063239999</v>
          </cell>
          <cell r="C3325">
            <v>10</v>
          </cell>
          <cell r="D3325">
            <v>90</v>
          </cell>
        </row>
        <row r="3326">
          <cell r="B3326">
            <v>38660.597121190003</v>
          </cell>
          <cell r="C3326">
            <v>9.9</v>
          </cell>
          <cell r="D3326">
            <v>90</v>
          </cell>
        </row>
        <row r="3327">
          <cell r="B3327">
            <v>38660.597179030003</v>
          </cell>
          <cell r="C3327">
            <v>10</v>
          </cell>
          <cell r="D3327">
            <v>90</v>
          </cell>
        </row>
        <row r="3328">
          <cell r="B3328">
            <v>38660.597236859998</v>
          </cell>
          <cell r="C3328">
            <v>10</v>
          </cell>
          <cell r="D3328">
            <v>90</v>
          </cell>
        </row>
        <row r="3329">
          <cell r="B3329">
            <v>38660.597294710002</v>
          </cell>
          <cell r="C3329">
            <v>9.9</v>
          </cell>
          <cell r="D3329">
            <v>90</v>
          </cell>
        </row>
        <row r="3330">
          <cell r="B3330">
            <v>38660.597352659999</v>
          </cell>
          <cell r="C3330">
            <v>10.1</v>
          </cell>
          <cell r="D3330">
            <v>90</v>
          </cell>
        </row>
        <row r="3331">
          <cell r="B3331">
            <v>38660.597410499999</v>
          </cell>
          <cell r="C3331">
            <v>10</v>
          </cell>
          <cell r="D3331">
            <v>90</v>
          </cell>
        </row>
        <row r="3332">
          <cell r="B3332">
            <v>38660.597468330001</v>
          </cell>
          <cell r="C3332">
            <v>10.1</v>
          </cell>
          <cell r="D3332">
            <v>90.01</v>
          </cell>
        </row>
        <row r="3333">
          <cell r="B3333">
            <v>38660.597526279998</v>
          </cell>
          <cell r="C3333">
            <v>10</v>
          </cell>
          <cell r="D3333">
            <v>90.01</v>
          </cell>
        </row>
        <row r="3334">
          <cell r="B3334">
            <v>38660.597584119998</v>
          </cell>
          <cell r="C3334">
            <v>10</v>
          </cell>
          <cell r="D3334">
            <v>90.01</v>
          </cell>
        </row>
        <row r="3335">
          <cell r="B3335">
            <v>38660.597641970002</v>
          </cell>
          <cell r="C3335">
            <v>10</v>
          </cell>
          <cell r="D3335">
            <v>90.01</v>
          </cell>
        </row>
        <row r="3336">
          <cell r="B3336">
            <v>38660.597699799997</v>
          </cell>
          <cell r="C3336">
            <v>10</v>
          </cell>
          <cell r="D3336">
            <v>90</v>
          </cell>
        </row>
        <row r="3337">
          <cell r="B3337">
            <v>38660.597757750002</v>
          </cell>
          <cell r="C3337">
            <v>10</v>
          </cell>
          <cell r="D3337">
            <v>90</v>
          </cell>
        </row>
        <row r="3338">
          <cell r="B3338">
            <v>38660.597815590001</v>
          </cell>
          <cell r="C3338">
            <v>9.9</v>
          </cell>
          <cell r="D3338">
            <v>90</v>
          </cell>
        </row>
        <row r="3339">
          <cell r="B3339">
            <v>38660.597873430001</v>
          </cell>
          <cell r="C3339">
            <v>10</v>
          </cell>
          <cell r="D3339">
            <v>90</v>
          </cell>
        </row>
        <row r="3340">
          <cell r="B3340">
            <v>38660.597931390002</v>
          </cell>
          <cell r="C3340">
            <v>10.1</v>
          </cell>
          <cell r="D3340">
            <v>90</v>
          </cell>
        </row>
        <row r="3341">
          <cell r="B3341">
            <v>38660.597989219998</v>
          </cell>
          <cell r="C3341">
            <v>9.9</v>
          </cell>
          <cell r="D3341">
            <v>90</v>
          </cell>
        </row>
        <row r="3342">
          <cell r="B3342">
            <v>38660.598047059997</v>
          </cell>
          <cell r="C3342">
            <v>10.1</v>
          </cell>
          <cell r="D3342">
            <v>90</v>
          </cell>
        </row>
        <row r="3343">
          <cell r="B3343">
            <v>38660.598104899997</v>
          </cell>
          <cell r="C3343">
            <v>10</v>
          </cell>
          <cell r="D3343">
            <v>90</v>
          </cell>
        </row>
        <row r="3344">
          <cell r="B3344">
            <v>38660.598162850001</v>
          </cell>
          <cell r="C3344">
            <v>9.9</v>
          </cell>
          <cell r="D3344">
            <v>90.01</v>
          </cell>
        </row>
        <row r="3345">
          <cell r="B3345">
            <v>38660.598220690001</v>
          </cell>
          <cell r="C3345">
            <v>10</v>
          </cell>
          <cell r="D3345">
            <v>90</v>
          </cell>
        </row>
        <row r="3346">
          <cell r="B3346">
            <v>38660.59827853</v>
          </cell>
          <cell r="C3346">
            <v>10</v>
          </cell>
          <cell r="D3346">
            <v>89.99</v>
          </cell>
        </row>
        <row r="3347">
          <cell r="B3347">
            <v>38660.598336479998</v>
          </cell>
          <cell r="C3347">
            <v>9.9</v>
          </cell>
          <cell r="D3347">
            <v>89.99</v>
          </cell>
        </row>
        <row r="3348">
          <cell r="B3348">
            <v>38660.598394319997</v>
          </cell>
          <cell r="C3348">
            <v>10</v>
          </cell>
          <cell r="D3348">
            <v>90</v>
          </cell>
        </row>
        <row r="3349">
          <cell r="B3349">
            <v>38660.59845215</v>
          </cell>
          <cell r="C3349">
            <v>9.9</v>
          </cell>
          <cell r="D3349">
            <v>89.99</v>
          </cell>
        </row>
        <row r="3350">
          <cell r="B3350">
            <v>38660.598509989999</v>
          </cell>
          <cell r="C3350">
            <v>9.9</v>
          </cell>
          <cell r="D3350">
            <v>89.98</v>
          </cell>
        </row>
        <row r="3351">
          <cell r="B3351">
            <v>38660.598567950001</v>
          </cell>
          <cell r="C3351">
            <v>9.9</v>
          </cell>
          <cell r="D3351">
            <v>89.99</v>
          </cell>
        </row>
        <row r="3352">
          <cell r="B3352">
            <v>38660.59862579</v>
          </cell>
          <cell r="C3352">
            <v>9.8000000000000007</v>
          </cell>
          <cell r="D3352">
            <v>90</v>
          </cell>
        </row>
        <row r="3353">
          <cell r="B3353">
            <v>38660.598683620003</v>
          </cell>
          <cell r="C3353">
            <v>9.8000000000000007</v>
          </cell>
          <cell r="D3353">
            <v>89.99</v>
          </cell>
        </row>
        <row r="3354">
          <cell r="B3354">
            <v>38660.598741460002</v>
          </cell>
          <cell r="C3354">
            <v>9.9</v>
          </cell>
          <cell r="D3354">
            <v>90</v>
          </cell>
        </row>
        <row r="3355">
          <cell r="B3355">
            <v>38660.59879941</v>
          </cell>
          <cell r="C3355">
            <v>9.9</v>
          </cell>
          <cell r="D3355">
            <v>90</v>
          </cell>
        </row>
        <row r="3356">
          <cell r="B3356">
            <v>38660.598857260004</v>
          </cell>
          <cell r="C3356">
            <v>9.9</v>
          </cell>
          <cell r="D3356">
            <v>89.99</v>
          </cell>
        </row>
        <row r="3357">
          <cell r="B3357">
            <v>38660.598915089999</v>
          </cell>
          <cell r="C3357">
            <v>9.9</v>
          </cell>
          <cell r="D3357">
            <v>90</v>
          </cell>
        </row>
        <row r="3358">
          <cell r="B3358">
            <v>38660.598973040003</v>
          </cell>
          <cell r="C3358">
            <v>9.9</v>
          </cell>
          <cell r="D3358">
            <v>90</v>
          </cell>
        </row>
        <row r="3359">
          <cell r="B3359">
            <v>38660.599030880003</v>
          </cell>
          <cell r="C3359">
            <v>9.9</v>
          </cell>
          <cell r="D3359">
            <v>89.99</v>
          </cell>
        </row>
        <row r="3360">
          <cell r="B3360">
            <v>38660.599088720002</v>
          </cell>
          <cell r="C3360">
            <v>9.9</v>
          </cell>
          <cell r="D3360">
            <v>89.99</v>
          </cell>
        </row>
        <row r="3361">
          <cell r="B3361">
            <v>38660.599146679997</v>
          </cell>
          <cell r="C3361">
            <v>10</v>
          </cell>
          <cell r="D3361">
            <v>89.98</v>
          </cell>
        </row>
        <row r="3362">
          <cell r="B3362">
            <v>38660.599204509999</v>
          </cell>
          <cell r="C3362">
            <v>10</v>
          </cell>
          <cell r="D3362">
            <v>90</v>
          </cell>
        </row>
        <row r="3363">
          <cell r="B3363">
            <v>38660.599262349999</v>
          </cell>
          <cell r="C3363">
            <v>9.9</v>
          </cell>
          <cell r="D3363">
            <v>90</v>
          </cell>
        </row>
        <row r="3364">
          <cell r="B3364">
            <v>38660.599320189998</v>
          </cell>
          <cell r="C3364">
            <v>10</v>
          </cell>
          <cell r="D3364">
            <v>90</v>
          </cell>
        </row>
        <row r="3365">
          <cell r="B3365">
            <v>38660.599378140003</v>
          </cell>
          <cell r="C3365">
            <v>9.9</v>
          </cell>
          <cell r="D3365">
            <v>90</v>
          </cell>
        </row>
        <row r="3366">
          <cell r="B3366">
            <v>38660.599435980002</v>
          </cell>
          <cell r="C3366">
            <v>10</v>
          </cell>
          <cell r="D3366">
            <v>90.01</v>
          </cell>
        </row>
        <row r="3367">
          <cell r="B3367">
            <v>38660.599493820002</v>
          </cell>
          <cell r="C3367">
            <v>9.9</v>
          </cell>
          <cell r="D3367">
            <v>90</v>
          </cell>
        </row>
        <row r="3368">
          <cell r="B3368">
            <v>38660.599551660001</v>
          </cell>
          <cell r="C3368">
            <v>10</v>
          </cell>
          <cell r="D3368">
            <v>90</v>
          </cell>
        </row>
        <row r="3369">
          <cell r="B3369">
            <v>38660.599609609999</v>
          </cell>
          <cell r="C3369">
            <v>10</v>
          </cell>
          <cell r="D3369">
            <v>89.99</v>
          </cell>
        </row>
        <row r="3370">
          <cell r="B3370">
            <v>38660.599667440001</v>
          </cell>
          <cell r="C3370">
            <v>10</v>
          </cell>
          <cell r="D3370">
            <v>90</v>
          </cell>
        </row>
        <row r="3371">
          <cell r="B3371">
            <v>38660.599725280001</v>
          </cell>
          <cell r="C3371">
            <v>10.1</v>
          </cell>
          <cell r="D3371">
            <v>90</v>
          </cell>
        </row>
        <row r="3372">
          <cell r="B3372">
            <v>38660.599783240003</v>
          </cell>
          <cell r="C3372">
            <v>10.199999999999999</v>
          </cell>
          <cell r="D3372">
            <v>90</v>
          </cell>
        </row>
        <row r="3373">
          <cell r="B3373">
            <v>38660.599841080002</v>
          </cell>
          <cell r="C3373">
            <v>10.1</v>
          </cell>
          <cell r="D3373">
            <v>90</v>
          </cell>
        </row>
        <row r="3374">
          <cell r="B3374">
            <v>38660.599898909997</v>
          </cell>
          <cell r="C3374">
            <v>10</v>
          </cell>
          <cell r="D3374">
            <v>90</v>
          </cell>
        </row>
        <row r="3375">
          <cell r="B3375">
            <v>38660.599956749997</v>
          </cell>
          <cell r="C3375">
            <v>10</v>
          </cell>
          <cell r="D3375">
            <v>90</v>
          </cell>
        </row>
        <row r="3376">
          <cell r="B3376">
            <v>38660.600014700001</v>
          </cell>
          <cell r="C3376">
            <v>10.1</v>
          </cell>
          <cell r="D3376">
            <v>89.99</v>
          </cell>
        </row>
        <row r="3377">
          <cell r="B3377">
            <v>38660.600072549998</v>
          </cell>
          <cell r="C3377">
            <v>9.8000000000000007</v>
          </cell>
          <cell r="D3377">
            <v>89.99</v>
          </cell>
        </row>
        <row r="3378">
          <cell r="B3378">
            <v>38660.60013038</v>
          </cell>
          <cell r="C3378">
            <v>9.9</v>
          </cell>
          <cell r="D3378">
            <v>89.99</v>
          </cell>
        </row>
        <row r="3379">
          <cell r="B3379">
            <v>38660.600188329998</v>
          </cell>
          <cell r="C3379">
            <v>10.1</v>
          </cell>
          <cell r="D3379">
            <v>90</v>
          </cell>
        </row>
        <row r="3380">
          <cell r="B3380">
            <v>38660.600246169997</v>
          </cell>
          <cell r="C3380">
            <v>9.9</v>
          </cell>
          <cell r="D3380">
            <v>89.99</v>
          </cell>
        </row>
        <row r="3381">
          <cell r="B3381">
            <v>38660.600304</v>
          </cell>
          <cell r="C3381">
            <v>9.9</v>
          </cell>
          <cell r="D3381">
            <v>90</v>
          </cell>
        </row>
        <row r="3382">
          <cell r="B3382">
            <v>38660.600361850004</v>
          </cell>
          <cell r="C3382">
            <v>10.1</v>
          </cell>
          <cell r="D3382">
            <v>89.99</v>
          </cell>
        </row>
        <row r="3383">
          <cell r="B3383">
            <v>38660.600419800001</v>
          </cell>
          <cell r="C3383">
            <v>10</v>
          </cell>
          <cell r="D3383">
            <v>90</v>
          </cell>
        </row>
        <row r="3384">
          <cell r="B3384">
            <v>38660.600477870001</v>
          </cell>
          <cell r="C3384">
            <v>9.9</v>
          </cell>
          <cell r="D3384">
            <v>90</v>
          </cell>
        </row>
        <row r="3385">
          <cell r="B3385">
            <v>38660.600535470003</v>
          </cell>
          <cell r="C3385">
            <v>9.9</v>
          </cell>
          <cell r="D3385">
            <v>90</v>
          </cell>
        </row>
        <row r="3386">
          <cell r="B3386">
            <v>38660.600593429997</v>
          </cell>
          <cell r="C3386">
            <v>9.9</v>
          </cell>
          <cell r="D3386">
            <v>89.99</v>
          </cell>
        </row>
        <row r="3387">
          <cell r="B3387">
            <v>38660.600651269997</v>
          </cell>
          <cell r="C3387">
            <v>9.9</v>
          </cell>
          <cell r="D3387">
            <v>90</v>
          </cell>
        </row>
        <row r="3388">
          <cell r="B3388">
            <v>38660.600711419997</v>
          </cell>
          <cell r="C3388">
            <v>9.8000000000000007</v>
          </cell>
          <cell r="D3388">
            <v>90</v>
          </cell>
        </row>
        <row r="3389">
          <cell r="B3389">
            <v>38660.600767060001</v>
          </cell>
          <cell r="C3389">
            <v>9.9</v>
          </cell>
          <cell r="D3389">
            <v>90</v>
          </cell>
        </row>
        <row r="3390">
          <cell r="B3390">
            <v>38660.600824900001</v>
          </cell>
          <cell r="C3390">
            <v>10</v>
          </cell>
          <cell r="D3390">
            <v>89.99</v>
          </cell>
        </row>
        <row r="3391">
          <cell r="B3391">
            <v>38660.600882730003</v>
          </cell>
          <cell r="C3391">
            <v>10.1</v>
          </cell>
          <cell r="D3391">
            <v>90</v>
          </cell>
        </row>
        <row r="3392">
          <cell r="B3392">
            <v>38660.600940570002</v>
          </cell>
          <cell r="C3392">
            <v>10</v>
          </cell>
          <cell r="D3392">
            <v>90.01</v>
          </cell>
        </row>
        <row r="3393">
          <cell r="B3393">
            <v>38660.600998410002</v>
          </cell>
          <cell r="C3393">
            <v>10</v>
          </cell>
          <cell r="D3393">
            <v>89.99</v>
          </cell>
        </row>
        <row r="3394">
          <cell r="B3394">
            <v>38660.601056369997</v>
          </cell>
          <cell r="C3394">
            <v>10</v>
          </cell>
          <cell r="D3394">
            <v>89.99</v>
          </cell>
        </row>
        <row r="3395">
          <cell r="B3395">
            <v>38660.601114199999</v>
          </cell>
          <cell r="C3395">
            <v>10.1</v>
          </cell>
          <cell r="D3395">
            <v>90</v>
          </cell>
        </row>
        <row r="3396">
          <cell r="B3396">
            <v>38660.601172039998</v>
          </cell>
          <cell r="C3396">
            <v>10.1</v>
          </cell>
          <cell r="D3396">
            <v>89.98</v>
          </cell>
        </row>
        <row r="3397">
          <cell r="B3397">
            <v>38660.601229990003</v>
          </cell>
          <cell r="C3397">
            <v>10.1</v>
          </cell>
          <cell r="D3397">
            <v>90</v>
          </cell>
        </row>
        <row r="3398">
          <cell r="B3398">
            <v>38660.60128784</v>
          </cell>
          <cell r="C3398">
            <v>10.1</v>
          </cell>
          <cell r="D3398">
            <v>90</v>
          </cell>
        </row>
        <row r="3399">
          <cell r="B3399">
            <v>38660.601345670002</v>
          </cell>
          <cell r="C3399">
            <v>10.1</v>
          </cell>
          <cell r="D3399">
            <v>89.99</v>
          </cell>
        </row>
        <row r="3400">
          <cell r="B3400">
            <v>38660.601403510002</v>
          </cell>
          <cell r="C3400">
            <v>10</v>
          </cell>
          <cell r="D3400">
            <v>90</v>
          </cell>
        </row>
        <row r="3401">
          <cell r="B3401">
            <v>38660.601461459999</v>
          </cell>
          <cell r="C3401">
            <v>10</v>
          </cell>
          <cell r="D3401">
            <v>90</v>
          </cell>
        </row>
        <row r="3402">
          <cell r="B3402">
            <v>38660.601519290001</v>
          </cell>
          <cell r="C3402">
            <v>10.1</v>
          </cell>
          <cell r="D3402">
            <v>90</v>
          </cell>
        </row>
        <row r="3403">
          <cell r="B3403">
            <v>38660.601577139998</v>
          </cell>
          <cell r="C3403">
            <v>10</v>
          </cell>
          <cell r="D3403">
            <v>90</v>
          </cell>
        </row>
        <row r="3404">
          <cell r="B3404">
            <v>38660.601635090003</v>
          </cell>
          <cell r="C3404">
            <v>10.1</v>
          </cell>
          <cell r="D3404">
            <v>90</v>
          </cell>
        </row>
        <row r="3405">
          <cell r="B3405">
            <v>38660.601692930002</v>
          </cell>
          <cell r="C3405">
            <v>10</v>
          </cell>
          <cell r="D3405">
            <v>90</v>
          </cell>
        </row>
        <row r="3406">
          <cell r="B3406">
            <v>38660.601750759997</v>
          </cell>
          <cell r="C3406">
            <v>10</v>
          </cell>
          <cell r="D3406">
            <v>90.01</v>
          </cell>
        </row>
        <row r="3407">
          <cell r="B3407">
            <v>38660.601808599997</v>
          </cell>
          <cell r="C3407">
            <v>10.1</v>
          </cell>
          <cell r="D3407">
            <v>90</v>
          </cell>
        </row>
        <row r="3408">
          <cell r="B3408">
            <v>38660.601866559999</v>
          </cell>
          <cell r="C3408">
            <v>10</v>
          </cell>
          <cell r="D3408">
            <v>90</v>
          </cell>
        </row>
        <row r="3409">
          <cell r="B3409">
            <v>38660.601924399998</v>
          </cell>
          <cell r="C3409">
            <v>10</v>
          </cell>
          <cell r="D3409">
            <v>90</v>
          </cell>
        </row>
        <row r="3410">
          <cell r="B3410">
            <v>38660.60198223</v>
          </cell>
          <cell r="C3410">
            <v>10</v>
          </cell>
          <cell r="D3410">
            <v>90.01</v>
          </cell>
        </row>
        <row r="3411">
          <cell r="B3411">
            <v>38660.602040190002</v>
          </cell>
          <cell r="C3411">
            <v>10</v>
          </cell>
          <cell r="D3411">
            <v>89.99</v>
          </cell>
        </row>
        <row r="3412">
          <cell r="B3412">
            <v>38660.602098019997</v>
          </cell>
          <cell r="C3412">
            <v>10</v>
          </cell>
          <cell r="D3412">
            <v>89.98</v>
          </cell>
        </row>
        <row r="3413">
          <cell r="B3413">
            <v>38660.602155859997</v>
          </cell>
          <cell r="C3413">
            <v>10</v>
          </cell>
          <cell r="D3413">
            <v>90</v>
          </cell>
        </row>
        <row r="3414">
          <cell r="B3414">
            <v>38660.602213700004</v>
          </cell>
          <cell r="C3414">
            <v>10</v>
          </cell>
          <cell r="D3414">
            <v>90</v>
          </cell>
        </row>
        <row r="3415">
          <cell r="B3415">
            <v>38660.602271659998</v>
          </cell>
          <cell r="C3415">
            <v>10</v>
          </cell>
          <cell r="D3415">
            <v>90</v>
          </cell>
        </row>
        <row r="3416">
          <cell r="B3416">
            <v>38660.602329490001</v>
          </cell>
          <cell r="C3416">
            <v>10</v>
          </cell>
          <cell r="D3416">
            <v>90</v>
          </cell>
        </row>
        <row r="3417">
          <cell r="B3417">
            <v>38660.60238733</v>
          </cell>
          <cell r="C3417">
            <v>9.9</v>
          </cell>
          <cell r="D3417">
            <v>90.01</v>
          </cell>
        </row>
        <row r="3418">
          <cell r="B3418">
            <v>38660.602445279997</v>
          </cell>
          <cell r="C3418">
            <v>10</v>
          </cell>
          <cell r="D3418">
            <v>90</v>
          </cell>
        </row>
        <row r="3419">
          <cell r="B3419">
            <v>38660.602503130001</v>
          </cell>
          <cell r="C3419">
            <v>10</v>
          </cell>
          <cell r="D3419">
            <v>90.01</v>
          </cell>
        </row>
        <row r="3420">
          <cell r="B3420">
            <v>38660.602560959996</v>
          </cell>
          <cell r="C3420">
            <v>10</v>
          </cell>
          <cell r="D3420">
            <v>90.01</v>
          </cell>
        </row>
        <row r="3421">
          <cell r="B3421">
            <v>38660.602618800003</v>
          </cell>
          <cell r="C3421">
            <v>10.199999999999999</v>
          </cell>
          <cell r="D3421">
            <v>90</v>
          </cell>
        </row>
        <row r="3422">
          <cell r="B3422">
            <v>38660.602676750001</v>
          </cell>
          <cell r="C3422">
            <v>10.199999999999999</v>
          </cell>
          <cell r="D3422">
            <v>90</v>
          </cell>
        </row>
        <row r="3423">
          <cell r="B3423">
            <v>38660.602734580003</v>
          </cell>
          <cell r="C3423">
            <v>10</v>
          </cell>
          <cell r="D3423">
            <v>90</v>
          </cell>
        </row>
        <row r="3424">
          <cell r="B3424">
            <v>38660.60279243</v>
          </cell>
          <cell r="C3424">
            <v>10.1</v>
          </cell>
          <cell r="D3424">
            <v>89.99</v>
          </cell>
        </row>
        <row r="3425">
          <cell r="B3425">
            <v>38660.602850269999</v>
          </cell>
          <cell r="C3425">
            <v>10.1</v>
          </cell>
          <cell r="D3425">
            <v>90</v>
          </cell>
        </row>
        <row r="3426">
          <cell r="B3426">
            <v>38660.602908219997</v>
          </cell>
          <cell r="C3426">
            <v>10.199999999999999</v>
          </cell>
          <cell r="D3426">
            <v>90</v>
          </cell>
        </row>
        <row r="3427">
          <cell r="B3427">
            <v>38660.602966049999</v>
          </cell>
          <cell r="C3427">
            <v>10.1</v>
          </cell>
          <cell r="D3427">
            <v>90</v>
          </cell>
        </row>
        <row r="3428">
          <cell r="B3428">
            <v>38660.603023889998</v>
          </cell>
          <cell r="C3428">
            <v>10.1</v>
          </cell>
          <cell r="D3428">
            <v>90</v>
          </cell>
        </row>
        <row r="3429">
          <cell r="B3429">
            <v>38660.603081840003</v>
          </cell>
          <cell r="C3429">
            <v>10.199999999999999</v>
          </cell>
          <cell r="D3429">
            <v>90</v>
          </cell>
        </row>
        <row r="3430">
          <cell r="B3430">
            <v>38660.60313969</v>
          </cell>
          <cell r="C3430">
            <v>7.6</v>
          </cell>
          <cell r="D3430">
            <v>90</v>
          </cell>
        </row>
        <row r="3431">
          <cell r="B3431">
            <v>38660.603197520002</v>
          </cell>
          <cell r="C3431">
            <v>3.4</v>
          </cell>
          <cell r="D3431">
            <v>90</v>
          </cell>
        </row>
        <row r="3432">
          <cell r="B3432">
            <v>38660.603255360002</v>
          </cell>
          <cell r="C3432">
            <v>4.8</v>
          </cell>
          <cell r="D3432">
            <v>90</v>
          </cell>
        </row>
        <row r="3433">
          <cell r="B3433">
            <v>38660.603313309999</v>
          </cell>
          <cell r="C3433">
            <v>5.3</v>
          </cell>
          <cell r="D3433">
            <v>90</v>
          </cell>
        </row>
        <row r="3434">
          <cell r="B3434">
            <v>38660.603371149999</v>
          </cell>
          <cell r="C3434">
            <v>8.3000000000000007</v>
          </cell>
          <cell r="D3434">
            <v>90</v>
          </cell>
        </row>
        <row r="3435">
          <cell r="B3435">
            <v>38660.603428989998</v>
          </cell>
          <cell r="C3435">
            <v>63.2</v>
          </cell>
          <cell r="D3435">
            <v>90</v>
          </cell>
        </row>
        <row r="3436">
          <cell r="B3436">
            <v>38660.603486940003</v>
          </cell>
          <cell r="C3436">
            <v>81.8</v>
          </cell>
          <cell r="D3436">
            <v>90</v>
          </cell>
        </row>
        <row r="3437">
          <cell r="B3437">
            <v>38660.603544780002</v>
          </cell>
          <cell r="C3437">
            <v>78</v>
          </cell>
          <cell r="D3437">
            <v>90</v>
          </cell>
        </row>
      </sheetData>
      <sheetData sheetId="1" refreshError="1"/>
      <sheetData sheetId="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Section Leader Page"/>
      <sheetName val="Letter"/>
      <sheetName val="Contents"/>
      <sheetName val="A"/>
      <sheetName val="A.1"/>
      <sheetName val="B"/>
      <sheetName val="B.1"/>
      <sheetName val="C"/>
      <sheetName val="Res Fluid Comp#1"/>
      <sheetName val="D"/>
      <sheetName val="CCE #1"/>
      <sheetName val="E"/>
      <sheetName val="CVD#1"/>
      <sheetName val="Res Fluid Comp#2"/>
      <sheetName val="CCE #2"/>
      <sheetName val="F"/>
      <sheetName val="F.1"/>
      <sheetName val="G"/>
      <sheetName val="G.1"/>
      <sheetName val="Back"/>
      <sheetName val="Res Fluid Comp"/>
      <sheetName val="CCE"/>
      <sheetName val="CVD"/>
    </sheetNames>
    <sheetDataSet>
      <sheetData sheetId="0">
        <row r="33">
          <cell r="Q33" t="str">
            <v>INTERIM DATA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D"/>
      <sheetName val="D.1"/>
      <sheetName val="E"/>
      <sheetName val="E.1"/>
      <sheetName val="F"/>
      <sheetName val="F.1"/>
      <sheetName val="G"/>
      <sheetName val="G.1"/>
      <sheetName val="H"/>
      <sheetName val="H.1"/>
      <sheetName val="Back"/>
    </sheetNames>
    <sheetDataSet>
      <sheetData sheetId="0" refreshError="1">
        <row r="14">
          <cell r="K14">
            <v>149</v>
          </cell>
        </row>
        <row r="19">
          <cell r="K19">
            <v>60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Data Input"/>
      <sheetName val="Wellstream Calculation"/>
      <sheetName val="Laboratory Instruction"/>
      <sheetName val="Create Report Page"/>
      <sheetName val="Final Report Page"/>
      <sheetName val="Miscellaneous Calculations"/>
      <sheetName val="Properties + Constants"/>
      <sheetName val="Database"/>
      <sheetName val="Revision History"/>
    </sheetNames>
    <sheetDataSet>
      <sheetData sheetId="0" refreshError="1"/>
      <sheetData sheetId="1"/>
      <sheetData sheetId="2" refreshError="1">
        <row r="10">
          <cell r="H10">
            <v>60</v>
          </cell>
        </row>
        <row r="88">
          <cell r="C88">
            <v>60</v>
          </cell>
        </row>
        <row r="89">
          <cell r="C89">
            <v>240000</v>
          </cell>
        </row>
        <row r="90">
          <cell r="C90">
            <v>5001</v>
          </cell>
        </row>
        <row r="92">
          <cell r="C92">
            <v>1.3130643285972257</v>
          </cell>
        </row>
        <row r="93">
          <cell r="C93">
            <v>1.01</v>
          </cell>
        </row>
        <row r="95">
          <cell r="C95">
            <v>1.2048192771084338</v>
          </cell>
        </row>
        <row r="102">
          <cell r="D102">
            <v>1.3045056727015407</v>
          </cell>
        </row>
        <row r="103">
          <cell r="D103">
            <v>1.0091621038043797</v>
          </cell>
        </row>
        <row r="106">
          <cell r="D106">
            <v>238237.85497582395</v>
          </cell>
        </row>
        <row r="107">
          <cell r="D107">
            <v>6025.3012048192777</v>
          </cell>
        </row>
      </sheetData>
      <sheetData sheetId="3"/>
      <sheetData sheetId="4"/>
      <sheetData sheetId="5" refreshError="1"/>
      <sheetData sheetId="6" refreshError="1">
        <row r="62">
          <cell r="K62">
            <v>1</v>
          </cell>
        </row>
        <row r="63">
          <cell r="C63">
            <v>2</v>
          </cell>
        </row>
        <row r="76">
          <cell r="K76">
            <v>1</v>
          </cell>
        </row>
      </sheetData>
      <sheetData sheetId="7"/>
      <sheetData sheetId="8"/>
      <sheetData sheetId="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trics"/>
      <sheetName val="RLC Data"/>
      <sheetName val="Single Phase Relative Volume"/>
      <sheetName val="Y-Function"/>
      <sheetName val="Retrograde Liquid Curve"/>
      <sheetName val="Create Report Page"/>
      <sheetName val="Final Report Page"/>
      <sheetName val="Revision History"/>
      <sheetName val="Linked Data"/>
      <sheetName val="Solver"/>
    </sheetNames>
    <sheetDataSet>
      <sheetData sheetId="0">
        <row r="29">
          <cell r="G29">
            <v>0.99850000000000005</v>
          </cell>
        </row>
        <row r="30">
          <cell r="G30">
            <v>0.99829999999999997</v>
          </cell>
        </row>
        <row r="36">
          <cell r="G36">
            <v>477.60300000000001</v>
          </cell>
          <cell r="H36">
            <v>459.23599999999999</v>
          </cell>
        </row>
        <row r="37">
          <cell r="G37">
            <v>241.69</v>
          </cell>
          <cell r="H37">
            <v>440.06599999999997</v>
          </cell>
        </row>
        <row r="38">
          <cell r="G38">
            <v>241.69</v>
          </cell>
          <cell r="H38">
            <v>440.06599999999997</v>
          </cell>
        </row>
        <row r="39">
          <cell r="G39">
            <v>241.69</v>
          </cell>
          <cell r="H39">
            <v>440.06599999999997</v>
          </cell>
        </row>
        <row r="40">
          <cell r="G40">
            <v>357.84300000000002</v>
          </cell>
          <cell r="H40">
            <v>438.505</v>
          </cell>
        </row>
      </sheetData>
      <sheetData sheetId="1"/>
      <sheetData sheetId="2"/>
      <sheetData sheetId="3"/>
      <sheetData sheetId="4"/>
      <sheetData sheetId="5"/>
      <sheetData sheetId="6"/>
      <sheetData sheetId="7"/>
      <sheetData sheetId="8"/>
      <sheetData sheetId="9"/>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ero Shrink"/>
    </sheetNames>
    <sheetDataSet>
      <sheetData sheetId="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EVE PLOT"/>
      <sheetName val="SIEVE PLOT (2)"/>
    </sheetNames>
    <sheetDataSet>
      <sheetData sheetId="0" refreshError="1">
        <row r="52">
          <cell r="D52">
            <v>1</v>
          </cell>
          <cell r="G52">
            <v>0</v>
          </cell>
          <cell r="I52">
            <v>0</v>
          </cell>
        </row>
        <row r="53">
          <cell r="D53">
            <v>1.25</v>
          </cell>
          <cell r="G53">
            <v>0.33039647577092512</v>
          </cell>
          <cell r="I53">
            <v>0.33039647577092512</v>
          </cell>
        </row>
        <row r="54">
          <cell r="D54">
            <v>1.5</v>
          </cell>
          <cell r="G54">
            <v>0.33039647577092512</v>
          </cell>
          <cell r="I54">
            <v>0.66079295154185025</v>
          </cell>
        </row>
        <row r="55">
          <cell r="D55">
            <v>1.75</v>
          </cell>
          <cell r="G55">
            <v>0.33039647577092501</v>
          </cell>
          <cell r="I55">
            <v>0.99118942731277526</v>
          </cell>
        </row>
        <row r="56">
          <cell r="D56">
            <v>2</v>
          </cell>
          <cell r="G56">
            <v>0.33039647577092518</v>
          </cell>
          <cell r="I56">
            <v>1.3215859030837005</v>
          </cell>
        </row>
        <row r="57">
          <cell r="D57">
            <v>2.25</v>
          </cell>
          <cell r="G57">
            <v>0.44052863436123346</v>
          </cell>
          <cell r="I57">
            <v>1.7621145374449338</v>
          </cell>
        </row>
        <row r="58">
          <cell r="D58">
            <v>2.5</v>
          </cell>
          <cell r="G58">
            <v>0.88105726872246692</v>
          </cell>
          <cell r="I58">
            <v>2.643171806167401</v>
          </cell>
        </row>
        <row r="59">
          <cell r="D59">
            <v>2.75</v>
          </cell>
          <cell r="G59">
            <v>1.8722466960352422</v>
          </cell>
          <cell r="I59">
            <v>4.5154185022026434</v>
          </cell>
        </row>
        <row r="60">
          <cell r="D60">
            <v>3</v>
          </cell>
          <cell r="G60">
            <v>2.9735682819383262</v>
          </cell>
          <cell r="I60">
            <v>7.4889867841409696</v>
          </cell>
        </row>
        <row r="61">
          <cell r="D61">
            <v>3.25</v>
          </cell>
          <cell r="G61">
            <v>4.7356828193832596</v>
          </cell>
          <cell r="I61">
            <v>12.22466960352423</v>
          </cell>
        </row>
        <row r="62">
          <cell r="D62">
            <v>3.5</v>
          </cell>
          <cell r="G62">
            <v>5.7268722466960353</v>
          </cell>
          <cell r="I62">
            <v>17.951541850220266</v>
          </cell>
        </row>
        <row r="63">
          <cell r="D63">
            <v>3.75</v>
          </cell>
          <cell r="G63">
            <v>11.233480176211454</v>
          </cell>
          <cell r="I63">
            <v>29.185022026431721</v>
          </cell>
        </row>
        <row r="64">
          <cell r="D64">
            <v>4</v>
          </cell>
          <cell r="G64">
            <v>17.951541850220263</v>
          </cell>
          <cell r="I64">
            <v>47.136563876651984</v>
          </cell>
        </row>
        <row r="65">
          <cell r="D65">
            <v>4.25</v>
          </cell>
          <cell r="G65">
            <v>17.896475770925115</v>
          </cell>
          <cell r="I65">
            <v>65.033039647577098</v>
          </cell>
        </row>
        <row r="66">
          <cell r="D66">
            <v>4.5</v>
          </cell>
          <cell r="G66">
            <v>17.896475770925107</v>
          </cell>
          <cell r="I66">
            <v>82.929515418502206</v>
          </cell>
        </row>
        <row r="67">
          <cell r="D67">
            <v>4.75</v>
          </cell>
          <cell r="G67">
            <v>8.535242290748899</v>
          </cell>
          <cell r="I67">
            <v>91.464757709251103</v>
          </cell>
        </row>
        <row r="68">
          <cell r="D68">
            <v>5</v>
          </cell>
          <cell r="G68">
            <v>8.535242290748899</v>
          </cell>
          <cell r="I68">
            <v>100</v>
          </cell>
        </row>
        <row r="69">
          <cell r="D69">
            <v>5.25</v>
          </cell>
          <cell r="G69">
            <v>0</v>
          </cell>
          <cell r="I69">
            <v>100</v>
          </cell>
        </row>
        <row r="70">
          <cell r="D70">
            <v>5.5</v>
          </cell>
          <cell r="G70">
            <v>0</v>
          </cell>
          <cell r="I70">
            <v>100</v>
          </cell>
        </row>
        <row r="71">
          <cell r="D71">
            <v>5.75</v>
          </cell>
          <cell r="G71">
            <v>0</v>
          </cell>
          <cell r="I71">
            <v>100</v>
          </cell>
        </row>
        <row r="72">
          <cell r="D72">
            <v>6</v>
          </cell>
          <cell r="G72">
            <v>0</v>
          </cell>
          <cell r="I72">
            <v>100</v>
          </cell>
        </row>
        <row r="73">
          <cell r="D73">
            <v>6.25</v>
          </cell>
          <cell r="G73">
            <v>0</v>
          </cell>
          <cell r="I73">
            <v>100</v>
          </cell>
        </row>
        <row r="74">
          <cell r="D74">
            <v>6.5</v>
          </cell>
          <cell r="G74">
            <v>0</v>
          </cell>
          <cell r="I74">
            <v>100</v>
          </cell>
        </row>
        <row r="75">
          <cell r="D75">
            <v>6.75</v>
          </cell>
          <cell r="G75">
            <v>0</v>
          </cell>
          <cell r="I75">
            <v>100</v>
          </cell>
        </row>
        <row r="76">
          <cell r="D76">
            <v>7</v>
          </cell>
          <cell r="G76">
            <v>0</v>
          </cell>
          <cell r="I76">
            <v>100</v>
          </cell>
        </row>
        <row r="77">
          <cell r="D77">
            <v>7.25</v>
          </cell>
          <cell r="G77">
            <v>0</v>
          </cell>
          <cell r="I77">
            <v>100</v>
          </cell>
        </row>
        <row r="78">
          <cell r="D78">
            <v>7.5</v>
          </cell>
          <cell r="G78">
            <v>0</v>
          </cell>
          <cell r="I78">
            <v>100</v>
          </cell>
        </row>
        <row r="79">
          <cell r="D79">
            <v>7.75</v>
          </cell>
          <cell r="G79">
            <v>0</v>
          </cell>
          <cell r="I79">
            <v>100</v>
          </cell>
        </row>
        <row r="80">
          <cell r="D80">
            <v>8</v>
          </cell>
          <cell r="G80">
            <v>0</v>
          </cell>
          <cell r="I80">
            <v>100</v>
          </cell>
        </row>
        <row r="81">
          <cell r="D81">
            <v>8.25</v>
          </cell>
          <cell r="G81">
            <v>0</v>
          </cell>
          <cell r="I81">
            <v>100</v>
          </cell>
        </row>
        <row r="82">
          <cell r="D82">
            <v>8.5</v>
          </cell>
          <cell r="G82">
            <v>0</v>
          </cell>
          <cell r="I82">
            <v>100</v>
          </cell>
        </row>
        <row r="83">
          <cell r="D83">
            <v>8.75</v>
          </cell>
          <cell r="G83">
            <v>0</v>
          </cell>
          <cell r="I83">
            <v>100</v>
          </cell>
        </row>
        <row r="84">
          <cell r="D84">
            <v>9</v>
          </cell>
          <cell r="G84">
            <v>0</v>
          </cell>
          <cell r="I84">
            <v>100</v>
          </cell>
        </row>
        <row r="85">
          <cell r="D85">
            <v>9.25</v>
          </cell>
          <cell r="G85">
            <v>0</v>
          </cell>
          <cell r="I85">
            <v>100</v>
          </cell>
        </row>
        <row r="86">
          <cell r="D86">
            <v>9.5</v>
          </cell>
          <cell r="G86">
            <v>0</v>
          </cell>
          <cell r="I86">
            <v>100</v>
          </cell>
        </row>
        <row r="87">
          <cell r="D87">
            <v>9.75</v>
          </cell>
          <cell r="G87">
            <v>0</v>
          </cell>
          <cell r="I87">
            <v>100</v>
          </cell>
        </row>
        <row r="88">
          <cell r="D88">
            <v>10</v>
          </cell>
          <cell r="G88">
            <v>0</v>
          </cell>
          <cell r="I88">
            <v>100</v>
          </cell>
        </row>
      </sheetData>
      <sheetData sheetId="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tter "/>
      <sheetName val="Sep Gas C7+"/>
      <sheetName val="BTEX Gas "/>
    </sheetNames>
    <sheetDataSet>
      <sheetData sheetId="0" refreshError="1"/>
      <sheetData sheetId="1" refreshError="1"/>
      <sheetData sheetId="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Sample Storage"/>
    </sheetNames>
    <sheetDataSet>
      <sheetData sheetId="0"/>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Int Rep Page 1"/>
      <sheetName val="SynMix 1"/>
      <sheetName val="SynMix 2"/>
      <sheetName val="SynMix 3"/>
      <sheetName val="Ref Gas Oil"/>
      <sheetName val="Client Report"/>
      <sheetName val="Loss Adjustments"/>
      <sheetName val="Dallas nC14 Spike Method"/>
      <sheetName val="Overlay Graph"/>
      <sheetName val="Linked calculations"/>
      <sheetName val="Correlations + Corrections"/>
      <sheetName val="Properties + Constants"/>
      <sheetName val="Heavy-end Extrapolation"/>
      <sheetName val="Results"/>
      <sheetName val="Sample Table"/>
      <sheetName val="Database"/>
      <sheetName val="Atlas-time"/>
      <sheetName val="Revision History"/>
    </sheetNames>
    <sheetDataSet>
      <sheetData sheetId="0">
        <row r="118">
          <cell r="C118">
            <v>1</v>
          </cell>
        </row>
      </sheetData>
      <sheetData sheetId="1"/>
      <sheetData sheetId="2"/>
      <sheetData sheetId="3"/>
      <sheetData sheetId="4"/>
      <sheetData sheetId="5"/>
      <sheetData sheetId="6" refreshError="1"/>
      <sheetData sheetId="7"/>
      <sheetData sheetId="8"/>
      <sheetData sheetId="9" refreshError="1"/>
      <sheetData sheetId="10"/>
      <sheetData sheetId="11"/>
      <sheetData sheetId="12" refreshError="1"/>
      <sheetData sheetId="13"/>
      <sheetData sheetId="14"/>
      <sheetData sheetId="15"/>
      <sheetData sheetId="16"/>
      <sheetData sheetId="17"/>
      <sheetData sheetId="1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Sum"/>
      <sheetName val="SumFig"/>
      <sheetName val="Oil"/>
      <sheetName val="Metals"/>
      <sheetName val="GC"/>
      <sheetName val="BRD"/>
      <sheetName val="Fig1"/>
      <sheetName val="TBPWS"/>
      <sheetName val="TBP N"/>
      <sheetName val="TBP W"/>
      <sheetName val="Fig2"/>
      <sheetName val="Fig3"/>
      <sheetName val="Fig4"/>
      <sheetName val="LPG"/>
      <sheetName val="Naph"/>
      <sheetName val="Naph2"/>
      <sheetName val="PNA"/>
      <sheetName val="PNA2"/>
      <sheetName val="PNA3"/>
      <sheetName val="Kero"/>
      <sheetName val="LGoil"/>
      <sheetName val="HGoil"/>
      <sheetName val="VGoil"/>
      <sheetName val="Res"/>
      <sheetName val="Fig5"/>
      <sheetName val="Fig6"/>
      <sheetName val="Fig7"/>
      <sheetName val="MB"/>
      <sheetName val="Comp"/>
      <sheetName val="PNA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_3098.5m"/>
      <sheetName val="GC_3098.5m"/>
      <sheetName val="Comp_3044.5m"/>
      <sheetName val="GC_3044.5m"/>
      <sheetName val="Appendix"/>
    </sheetNames>
    <sheetDataSet>
      <sheetData sheetId="0" refreshError="1"/>
      <sheetData sheetId="1" refreshError="1"/>
      <sheetData sheetId="2" refreshError="1"/>
      <sheetData sheetId="3" refreshError="1"/>
      <sheetData sheetId="4"/>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3044-QC.Sep."/>
      <sheetName val="Sep Gas"/>
      <sheetName val="Sep Liq"/>
      <sheetName val="Recomb-Cond"/>
      <sheetName val="Well-Stream(G)"/>
      <sheetName val="PV Data"/>
      <sheetName val="Fig A1"/>
      <sheetName val="FigA2"/>
      <sheetName val="RLC Data"/>
      <sheetName val="FigB1"/>
      <sheetName val="CVD Data"/>
      <sheetName val="FigC1"/>
      <sheetName val="FigC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D"/>
      <sheetName val="D.1"/>
      <sheetName val="E"/>
      <sheetName val="E.1"/>
      <sheetName val="F"/>
      <sheetName val="F.1"/>
      <sheetName val="G"/>
      <sheetName val="G.1"/>
      <sheetName val="H"/>
      <sheetName val="H.1"/>
      <sheetName val="B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trics"/>
      <sheetName val="Cathetometer Data"/>
      <sheetName val="Liquid Curve"/>
      <sheetName val="Revision History"/>
      <sheetName val="Linked Data"/>
      <sheetName val="Solver"/>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quid Curve"/>
      <sheetName val="Sheet1"/>
      <sheetName val="Sheet2"/>
      <sheetName val="Sheet3"/>
    </sheetNames>
    <sheetDataSet>
      <sheetData sheetId="0"/>
      <sheetData sheetId="1"/>
      <sheetData sheetId="2"/>
      <sheetData sheetId="3"/>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Section A"/>
      <sheetName val="B"/>
      <sheetName val="Section B"/>
      <sheetName val="C"/>
      <sheetName val="Section C"/>
      <sheetName val="D"/>
      <sheetName val="Section D"/>
      <sheetName val="E"/>
      <sheetName val="Section E"/>
      <sheetName val="F"/>
      <sheetName val="Section F"/>
      <sheetName val="G"/>
      <sheetName val="Section G"/>
      <sheetName val="H"/>
      <sheetName val="Section H"/>
      <sheetName val="I"/>
      <sheetName val="Section I"/>
      <sheetName val="J"/>
      <sheetName val="Section J"/>
      <sheetName val="K"/>
      <sheetName val="Section K"/>
      <sheetName val="L"/>
      <sheetName val="Section L"/>
      <sheetName val="Back"/>
    </sheetNames>
    <sheetDataSet>
      <sheetData sheetId="0">
        <row r="20">
          <cell r="J20" t="str">
            <v>Oil Producer</v>
          </cell>
        </row>
        <row r="21">
          <cell r="J21" t="str">
            <v>RFLA 20030000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Compositions"/>
      <sheetName val="Depletion"/>
      <sheetName val="Voloil_Calcs"/>
      <sheetName val="Z-curve"/>
      <sheetName val="K_H Plots"/>
      <sheetName val="Compositional Graphs"/>
      <sheetName val="Create Report Page"/>
      <sheetName val="Final Report Page"/>
      <sheetName val="Properties + Constants"/>
      <sheetName val="Residual Oil Composition"/>
      <sheetName val="Database"/>
      <sheetName val="Linked Data"/>
      <sheetName val="Revision History"/>
    </sheetNames>
    <sheetDataSet>
      <sheetData sheetId="0" refreshError="1"/>
      <sheetData sheetId="1">
        <row r="6">
          <cell r="L6">
            <v>1</v>
          </cell>
          <cell r="M6">
            <v>2</v>
          </cell>
          <cell r="N6">
            <v>3</v>
          </cell>
          <cell r="O6">
            <v>4</v>
          </cell>
          <cell r="P6">
            <v>5</v>
          </cell>
          <cell r="Q6">
            <v>6</v>
          </cell>
          <cell r="R6">
            <v>7</v>
          </cell>
          <cell r="S6">
            <v>8</v>
          </cell>
          <cell r="T6">
            <v>9</v>
          </cell>
          <cell r="U6">
            <v>10</v>
          </cell>
          <cell r="V6">
            <v>11</v>
          </cell>
          <cell r="W6">
            <v>12</v>
          </cell>
          <cell r="X6">
            <v>13</v>
          </cell>
          <cell r="Y6">
            <v>14</v>
          </cell>
          <cell r="Z6">
            <v>15</v>
          </cell>
        </row>
        <row r="7">
          <cell r="L7">
            <v>2200</v>
          </cell>
          <cell r="M7">
            <v>1800</v>
          </cell>
          <cell r="N7">
            <v>1400</v>
          </cell>
          <cell r="O7">
            <v>1000</v>
          </cell>
          <cell r="P7">
            <v>600</v>
          </cell>
          <cell r="Q7" t="str">
            <v/>
          </cell>
          <cell r="R7" t="str">
            <v/>
          </cell>
          <cell r="S7" t="str">
            <v/>
          </cell>
          <cell r="T7" t="str">
            <v/>
          </cell>
          <cell r="U7" t="str">
            <v/>
          </cell>
          <cell r="V7" t="str">
            <v/>
          </cell>
          <cell r="W7" t="str">
            <v/>
          </cell>
          <cell r="X7" t="str">
            <v/>
          </cell>
          <cell r="Y7" t="str">
            <v/>
          </cell>
          <cell r="Z7" t="str">
            <v/>
          </cell>
        </row>
        <row r="8">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B8">
            <v>0</v>
          </cell>
        </row>
        <row r="9">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B9">
            <v>0</v>
          </cell>
        </row>
        <row r="10">
          <cell r="K10">
            <v>0.31</v>
          </cell>
          <cell r="L10">
            <v>0.34</v>
          </cell>
          <cell r="M10">
            <v>0.38</v>
          </cell>
          <cell r="N10">
            <v>0.33</v>
          </cell>
          <cell r="O10">
            <v>0.34</v>
          </cell>
          <cell r="P10">
            <v>0.37</v>
          </cell>
          <cell r="Q10">
            <v>0</v>
          </cell>
          <cell r="R10">
            <v>0</v>
          </cell>
          <cell r="S10">
            <v>0</v>
          </cell>
          <cell r="T10">
            <v>0</v>
          </cell>
          <cell r="U10">
            <v>0</v>
          </cell>
          <cell r="V10">
            <v>0</v>
          </cell>
          <cell r="W10">
            <v>0</v>
          </cell>
          <cell r="X10">
            <v>0</v>
          </cell>
          <cell r="Y10">
            <v>0</v>
          </cell>
          <cell r="Z10">
            <v>0</v>
          </cell>
          <cell r="AB10">
            <v>1.1080000000000001</v>
          </cell>
        </row>
        <row r="11">
          <cell r="K11">
            <v>1.67</v>
          </cell>
          <cell r="L11">
            <v>1.65</v>
          </cell>
          <cell r="M11">
            <v>1.65</v>
          </cell>
          <cell r="N11">
            <v>1.64</v>
          </cell>
          <cell r="O11">
            <v>1.66</v>
          </cell>
          <cell r="P11">
            <v>1.62</v>
          </cell>
          <cell r="Q11">
            <v>0</v>
          </cell>
          <cell r="R11">
            <v>0</v>
          </cell>
          <cell r="S11">
            <v>0</v>
          </cell>
          <cell r="T11">
            <v>0</v>
          </cell>
          <cell r="U11">
            <v>0</v>
          </cell>
          <cell r="V11">
            <v>0</v>
          </cell>
          <cell r="W11">
            <v>0</v>
          </cell>
          <cell r="X11">
            <v>0</v>
          </cell>
          <cell r="Y11">
            <v>0</v>
          </cell>
          <cell r="Z11">
            <v>0</v>
          </cell>
          <cell r="AB11">
            <v>2.5550000000000002</v>
          </cell>
        </row>
        <row r="12">
          <cell r="K12">
            <v>96.51</v>
          </cell>
          <cell r="L12">
            <v>96.93</v>
          </cell>
          <cell r="M12">
            <v>96.85</v>
          </cell>
          <cell r="N12">
            <v>96.9</v>
          </cell>
          <cell r="O12">
            <v>96.9</v>
          </cell>
          <cell r="P12">
            <v>95.6</v>
          </cell>
          <cell r="Q12">
            <v>0</v>
          </cell>
          <cell r="R12">
            <v>0</v>
          </cell>
          <cell r="S12">
            <v>0</v>
          </cell>
          <cell r="T12">
            <v>0</v>
          </cell>
          <cell r="U12">
            <v>0</v>
          </cell>
          <cell r="V12">
            <v>0</v>
          </cell>
          <cell r="W12">
            <v>0</v>
          </cell>
          <cell r="X12">
            <v>0</v>
          </cell>
          <cell r="Y12">
            <v>0</v>
          </cell>
          <cell r="Z12">
            <v>0</v>
          </cell>
          <cell r="AB12">
            <v>92.299000000000007</v>
          </cell>
        </row>
        <row r="13">
          <cell r="K13">
            <v>0.9</v>
          </cell>
          <cell r="L13">
            <v>0.88</v>
          </cell>
          <cell r="M13">
            <v>0.88</v>
          </cell>
          <cell r="N13">
            <v>0.9</v>
          </cell>
          <cell r="O13">
            <v>0.88</v>
          </cell>
          <cell r="P13">
            <v>0.88</v>
          </cell>
          <cell r="Q13">
            <v>0</v>
          </cell>
          <cell r="R13">
            <v>0</v>
          </cell>
          <cell r="S13">
            <v>0</v>
          </cell>
          <cell r="T13">
            <v>0</v>
          </cell>
          <cell r="U13">
            <v>0</v>
          </cell>
          <cell r="V13">
            <v>0</v>
          </cell>
          <cell r="W13">
            <v>0</v>
          </cell>
          <cell r="X13">
            <v>0</v>
          </cell>
          <cell r="Y13">
            <v>0</v>
          </cell>
          <cell r="Z13">
            <v>0</v>
          </cell>
          <cell r="AB13">
            <v>1.6120000000000001</v>
          </cell>
        </row>
        <row r="14">
          <cell r="K14">
            <v>0.09</v>
          </cell>
          <cell r="L14">
            <v>0.09</v>
          </cell>
          <cell r="M14">
            <v>0.09</v>
          </cell>
          <cell r="N14">
            <v>0.1</v>
          </cell>
          <cell r="O14">
            <v>0.09</v>
          </cell>
          <cell r="P14">
            <v>0.12</v>
          </cell>
          <cell r="Q14">
            <v>0</v>
          </cell>
          <cell r="R14">
            <v>0</v>
          </cell>
          <cell r="S14">
            <v>0</v>
          </cell>
          <cell r="T14">
            <v>0</v>
          </cell>
          <cell r="U14">
            <v>0</v>
          </cell>
          <cell r="V14">
            <v>0</v>
          </cell>
          <cell r="W14">
            <v>0</v>
          </cell>
          <cell r="X14">
            <v>0</v>
          </cell>
          <cell r="Y14">
            <v>0</v>
          </cell>
          <cell r="Z14">
            <v>0</v>
          </cell>
          <cell r="AB14">
            <v>0.26</v>
          </cell>
        </row>
        <row r="15">
          <cell r="K15">
            <v>0.01</v>
          </cell>
          <cell r="L15">
            <v>0.01</v>
          </cell>
          <cell r="M15">
            <v>0.01</v>
          </cell>
          <cell r="N15">
            <v>0.01</v>
          </cell>
          <cell r="O15">
            <v>0.01</v>
          </cell>
          <cell r="P15">
            <v>0.03</v>
          </cell>
          <cell r="Q15">
            <v>0</v>
          </cell>
          <cell r="R15">
            <v>0</v>
          </cell>
          <cell r="S15">
            <v>0</v>
          </cell>
          <cell r="T15">
            <v>0</v>
          </cell>
          <cell r="U15">
            <v>0</v>
          </cell>
          <cell r="V15">
            <v>0</v>
          </cell>
          <cell r="W15">
            <v>0</v>
          </cell>
          <cell r="X15">
            <v>0</v>
          </cell>
          <cell r="Y15">
            <v>0</v>
          </cell>
          <cell r="Z15">
            <v>0</v>
          </cell>
          <cell r="AB15">
            <v>4.7E-2</v>
          </cell>
        </row>
        <row r="16">
          <cell r="K16">
            <v>0.03</v>
          </cell>
          <cell r="L16">
            <v>0.02</v>
          </cell>
          <cell r="M16">
            <v>0.03</v>
          </cell>
          <cell r="N16">
            <v>0.02</v>
          </cell>
          <cell r="O16">
            <v>0.02</v>
          </cell>
          <cell r="P16">
            <v>0.08</v>
          </cell>
          <cell r="Q16">
            <v>0</v>
          </cell>
          <cell r="R16">
            <v>0</v>
          </cell>
          <cell r="S16">
            <v>0</v>
          </cell>
          <cell r="T16">
            <v>0</v>
          </cell>
          <cell r="U16">
            <v>0</v>
          </cell>
          <cell r="V16">
            <v>0</v>
          </cell>
          <cell r="W16">
            <v>0</v>
          </cell>
          <cell r="X16">
            <v>0</v>
          </cell>
          <cell r="Y16">
            <v>0</v>
          </cell>
          <cell r="Z16">
            <v>0</v>
          </cell>
          <cell r="AB16">
            <v>0.112</v>
          </cell>
        </row>
        <row r="17">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B17">
            <v>5.0000000000000001E-3</v>
          </cell>
        </row>
        <row r="18">
          <cell r="K18">
            <v>0.01</v>
          </cell>
          <cell r="L18">
            <v>0.01</v>
          </cell>
          <cell r="M18">
            <v>0.01</v>
          </cell>
          <cell r="N18">
            <v>0.01</v>
          </cell>
          <cell r="O18">
            <v>0.01</v>
          </cell>
          <cell r="P18">
            <v>0.05</v>
          </cell>
          <cell r="Q18">
            <v>0</v>
          </cell>
          <cell r="R18">
            <v>0</v>
          </cell>
          <cell r="S18">
            <v>0</v>
          </cell>
          <cell r="T18">
            <v>0</v>
          </cell>
          <cell r="U18">
            <v>0</v>
          </cell>
          <cell r="V18">
            <v>0</v>
          </cell>
          <cell r="W18">
            <v>0</v>
          </cell>
          <cell r="X18">
            <v>0</v>
          </cell>
          <cell r="Y18">
            <v>0</v>
          </cell>
          <cell r="Z18">
            <v>0</v>
          </cell>
          <cell r="AB18">
            <v>0.06</v>
          </cell>
        </row>
        <row r="19">
          <cell r="K19">
            <v>0.02</v>
          </cell>
          <cell r="L19">
            <v>0.01</v>
          </cell>
          <cell r="M19">
            <v>0.02</v>
          </cell>
          <cell r="N19">
            <v>0.01</v>
          </cell>
          <cell r="O19">
            <v>0.01</v>
          </cell>
          <cell r="P19">
            <v>0.09</v>
          </cell>
          <cell r="Q19">
            <v>0</v>
          </cell>
          <cell r="R19">
            <v>0</v>
          </cell>
          <cell r="S19">
            <v>0</v>
          </cell>
          <cell r="T19">
            <v>0</v>
          </cell>
          <cell r="U19">
            <v>0</v>
          </cell>
          <cell r="V19">
            <v>0</v>
          </cell>
          <cell r="W19">
            <v>0</v>
          </cell>
          <cell r="X19">
            <v>0</v>
          </cell>
          <cell r="Y19">
            <v>0</v>
          </cell>
          <cell r="Z19">
            <v>0</v>
          </cell>
          <cell r="AB19">
            <v>9.1999999999999998E-2</v>
          </cell>
        </row>
        <row r="20">
          <cell r="K20">
            <v>0.03</v>
          </cell>
          <cell r="L20">
            <v>0.02</v>
          </cell>
          <cell r="M20">
            <v>0.02</v>
          </cell>
          <cell r="N20">
            <v>0.02</v>
          </cell>
          <cell r="O20">
            <v>0.02</v>
          </cell>
          <cell r="P20">
            <v>0.19</v>
          </cell>
          <cell r="Q20">
            <v>0</v>
          </cell>
          <cell r="R20">
            <v>0</v>
          </cell>
          <cell r="S20">
            <v>0</v>
          </cell>
          <cell r="T20">
            <v>0</v>
          </cell>
          <cell r="U20">
            <v>0</v>
          </cell>
          <cell r="V20">
            <v>0</v>
          </cell>
          <cell r="W20">
            <v>0</v>
          </cell>
          <cell r="X20">
            <v>0</v>
          </cell>
          <cell r="Y20">
            <v>0</v>
          </cell>
          <cell r="Z20">
            <v>0</v>
          </cell>
          <cell r="AB20">
            <v>0.20599999999999999</v>
          </cell>
        </row>
        <row r="21">
          <cell r="K21">
            <v>0</v>
          </cell>
          <cell r="AB21">
            <v>1.7000000000000001E-2</v>
          </cell>
        </row>
        <row r="22">
          <cell r="K22">
            <v>0</v>
          </cell>
          <cell r="AB22">
            <v>0.01</v>
          </cell>
        </row>
        <row r="23">
          <cell r="K23">
            <v>0</v>
          </cell>
          <cell r="AB23">
            <v>2.5999999999999999E-2</v>
          </cell>
        </row>
        <row r="24">
          <cell r="K24">
            <v>0.04</v>
          </cell>
          <cell r="AB24">
            <v>0.28100000000000003</v>
          </cell>
          <cell r="CG24" t="str">
            <v>P:Y</v>
          </cell>
        </row>
        <row r="25">
          <cell r="K25">
            <v>0.01</v>
          </cell>
          <cell r="AB25">
            <v>5.5E-2</v>
          </cell>
        </row>
        <row r="26">
          <cell r="K26">
            <v>0</v>
          </cell>
          <cell r="AB26">
            <v>1.0999999999999999E-2</v>
          </cell>
        </row>
        <row r="27">
          <cell r="K27">
            <v>0.05</v>
          </cell>
          <cell r="AB27">
            <v>0.374</v>
          </cell>
        </row>
        <row r="28">
          <cell r="K28">
            <v>0</v>
          </cell>
          <cell r="AB28">
            <v>4.0000000000000001E-3</v>
          </cell>
          <cell r="CG28" t="str">
            <v>J:S</v>
          </cell>
        </row>
        <row r="29">
          <cell r="K29">
            <v>0</v>
          </cell>
          <cell r="AB29">
            <v>1.4E-2</v>
          </cell>
          <cell r="BX29" t="str">
            <v>Recomb</v>
          </cell>
        </row>
        <row r="30">
          <cell r="K30">
            <v>0</v>
          </cell>
          <cell r="AB30">
            <v>4.0000000000000001E-3</v>
          </cell>
        </row>
        <row r="31">
          <cell r="K31">
            <v>0.05</v>
          </cell>
          <cell r="AB31">
            <v>0.35799999999999998</v>
          </cell>
        </row>
        <row r="32">
          <cell r="K32">
            <v>0</v>
          </cell>
          <cell r="AB32">
            <v>8.0000000000000002E-3</v>
          </cell>
        </row>
        <row r="33">
          <cell r="K33">
            <v>0.05</v>
          </cell>
          <cell r="AB33">
            <v>0.25700000000000001</v>
          </cell>
        </row>
        <row r="34">
          <cell r="K34">
            <v>0.05</v>
          </cell>
          <cell r="AB34">
            <v>0.13300000000000001</v>
          </cell>
        </row>
        <row r="35">
          <cell r="K35">
            <v>0.04</v>
          </cell>
          <cell r="AB35">
            <v>4.2999999999999997E-2</v>
          </cell>
          <cell r="CG35" t="str">
            <v>Q:Z</v>
          </cell>
        </row>
        <row r="36">
          <cell r="K36">
            <v>0.03</v>
          </cell>
          <cell r="AB36">
            <v>1.2999999999999999E-2</v>
          </cell>
        </row>
        <row r="37">
          <cell r="K37">
            <v>0.03</v>
          </cell>
          <cell r="AB37">
            <v>1.7000000000000001E-2</v>
          </cell>
        </row>
        <row r="38">
          <cell r="K38">
            <v>0.03</v>
          </cell>
          <cell r="AB38">
            <v>5.0000000000000001E-3</v>
          </cell>
        </row>
        <row r="39">
          <cell r="K39">
            <v>0.02</v>
          </cell>
          <cell r="AB39">
            <v>5.0000000000000001E-3</v>
          </cell>
        </row>
        <row r="40">
          <cell r="K40">
            <v>0.01</v>
          </cell>
          <cell r="AB40">
            <v>7.0000000000000001E-3</v>
          </cell>
        </row>
        <row r="41">
          <cell r="K41">
            <v>0.01</v>
          </cell>
          <cell r="AB41">
            <v>0</v>
          </cell>
        </row>
        <row r="42">
          <cell r="K42">
            <v>0</v>
          </cell>
          <cell r="AB42">
            <v>1E-3</v>
          </cell>
          <cell r="BX42">
            <v>4</v>
          </cell>
        </row>
        <row r="43">
          <cell r="K43">
            <v>0</v>
          </cell>
          <cell r="AB43">
            <v>0</v>
          </cell>
          <cell r="BX43">
            <v>5</v>
          </cell>
        </row>
        <row r="44">
          <cell r="K44">
            <v>0</v>
          </cell>
          <cell r="AB44">
            <v>0</v>
          </cell>
          <cell r="BX44">
            <v>600</v>
          </cell>
        </row>
        <row r="45">
          <cell r="K45">
            <v>0</v>
          </cell>
          <cell r="AB45">
            <v>0</v>
          </cell>
        </row>
        <row r="46">
          <cell r="K46">
            <v>0</v>
          </cell>
          <cell r="AB46">
            <v>1E-3</v>
          </cell>
        </row>
        <row r="47">
          <cell r="K47">
            <v>0</v>
          </cell>
          <cell r="AB47">
            <v>0</v>
          </cell>
        </row>
        <row r="48">
          <cell r="K48">
            <v>0</v>
          </cell>
          <cell r="AB48">
            <v>0</v>
          </cell>
        </row>
        <row r="49">
          <cell r="K49">
            <v>0</v>
          </cell>
          <cell r="AB49">
            <v>0</v>
          </cell>
        </row>
        <row r="50">
          <cell r="K50">
            <v>0</v>
          </cell>
          <cell r="AB50">
            <v>0</v>
          </cell>
        </row>
        <row r="51">
          <cell r="K51">
            <v>0</v>
          </cell>
          <cell r="AB51">
            <v>0</v>
          </cell>
        </row>
        <row r="52">
          <cell r="K52">
            <v>0</v>
          </cell>
          <cell r="AB52">
            <v>0</v>
          </cell>
        </row>
        <row r="53">
          <cell r="K53">
            <v>0</v>
          </cell>
          <cell r="AB53">
            <v>0</v>
          </cell>
        </row>
        <row r="54">
          <cell r="K54">
            <v>0</v>
          </cell>
          <cell r="AB54">
            <v>0</v>
          </cell>
        </row>
        <row r="55">
          <cell r="K55">
            <v>0</v>
          </cell>
          <cell r="AB55">
            <v>0</v>
          </cell>
        </row>
        <row r="56">
          <cell r="K56">
            <v>0</v>
          </cell>
          <cell r="AB56">
            <v>0</v>
          </cell>
        </row>
        <row r="57">
          <cell r="K57">
            <v>0</v>
          </cell>
          <cell r="AB57">
            <v>0</v>
          </cell>
        </row>
        <row r="58">
          <cell r="K58">
            <v>0</v>
          </cell>
          <cell r="AB58">
            <v>0</v>
          </cell>
        </row>
        <row r="59">
          <cell r="K59">
            <v>0</v>
          </cell>
          <cell r="AB59">
            <v>0</v>
          </cell>
        </row>
        <row r="63">
          <cell r="K63" t="str">
            <v>C32+</v>
          </cell>
          <cell r="AA63" t="str">
            <v>C23+</v>
          </cell>
        </row>
        <row r="64">
          <cell r="K64">
            <v>444</v>
          </cell>
          <cell r="AA64">
            <v>318</v>
          </cell>
        </row>
        <row r="65">
          <cell r="K65">
            <v>0.90900000000000003</v>
          </cell>
          <cell r="AA65">
            <v>0.877</v>
          </cell>
          <cell r="AB65">
            <v>0</v>
          </cell>
        </row>
        <row r="66">
          <cell r="K66">
            <v>0.93100000000000005</v>
          </cell>
          <cell r="AA66">
            <v>2.23E-2</v>
          </cell>
        </row>
        <row r="67">
          <cell r="K67">
            <v>17.14</v>
          </cell>
          <cell r="AA67">
            <v>16.809999999999999</v>
          </cell>
        </row>
        <row r="68">
          <cell r="K68">
            <v>0.15540000000000001</v>
          </cell>
          <cell r="AA68">
            <v>2.58E-2</v>
          </cell>
        </row>
        <row r="69">
          <cell r="G69">
            <v>4</v>
          </cell>
        </row>
      </sheetData>
      <sheetData sheetId="2">
        <row r="2">
          <cell r="C2" t="str">
            <v>c:\pvt_calculations\AMERADA HESS\MFL 04248\CVDMFL 04248.xls</v>
          </cell>
        </row>
        <row r="5">
          <cell r="D5" t="str">
            <v>AMERADA HESS</v>
          </cell>
        </row>
        <row r="6">
          <cell r="D6" t="str">
            <v>MFL 04248</v>
          </cell>
        </row>
        <row r="7">
          <cell r="D7">
            <v>14.73</v>
          </cell>
        </row>
        <row r="8">
          <cell r="D8">
            <v>60</v>
          </cell>
        </row>
        <row r="9">
          <cell r="D9">
            <v>181.94</v>
          </cell>
        </row>
        <row r="13">
          <cell r="D13">
            <v>2525</v>
          </cell>
          <cell r="E13">
            <v>2200</v>
          </cell>
          <cell r="F13">
            <v>1800</v>
          </cell>
          <cell r="G13">
            <v>1400</v>
          </cell>
          <cell r="H13">
            <v>1000</v>
          </cell>
          <cell r="I13">
            <v>600</v>
          </cell>
          <cell r="J13" t="str">
            <v/>
          </cell>
          <cell r="K13" t="str">
            <v/>
          </cell>
          <cell r="L13" t="str">
            <v/>
          </cell>
          <cell r="M13" t="str">
            <v/>
          </cell>
          <cell r="N13" t="str">
            <v/>
          </cell>
          <cell r="O13" t="str">
            <v/>
          </cell>
          <cell r="P13" t="str">
            <v/>
          </cell>
          <cell r="Q13" t="str">
            <v/>
          </cell>
          <cell r="R13" t="str">
            <v/>
          </cell>
          <cell r="S13" t="str">
            <v/>
          </cell>
        </row>
        <row r="30">
          <cell r="AI30">
            <v>23635.545672489952</v>
          </cell>
        </row>
        <row r="82">
          <cell r="D82">
            <v>2525</v>
          </cell>
          <cell r="E82">
            <v>2200</v>
          </cell>
          <cell r="F82">
            <v>1800</v>
          </cell>
          <cell r="G82">
            <v>1400</v>
          </cell>
          <cell r="H82">
            <v>1000</v>
          </cell>
          <cell r="I82">
            <v>600</v>
          </cell>
          <cell r="J82" t="str">
            <v/>
          </cell>
          <cell r="K82" t="str">
            <v/>
          </cell>
          <cell r="L82" t="str">
            <v/>
          </cell>
          <cell r="M82" t="str">
            <v/>
          </cell>
          <cell r="N82" t="str">
            <v/>
          </cell>
          <cell r="O82" t="str">
            <v/>
          </cell>
          <cell r="P82" t="str">
            <v/>
          </cell>
          <cell r="Q82" t="str">
            <v/>
          </cell>
          <cell r="R82" t="str">
            <v/>
          </cell>
          <cell r="S82" t="str">
            <v/>
          </cell>
          <cell r="U82">
            <v>600</v>
          </cell>
          <cell r="V82" t="str">
            <v>0  Liq</v>
          </cell>
        </row>
        <row r="83">
          <cell r="D83">
            <v>0.1093415945983859</v>
          </cell>
          <cell r="E83">
            <v>9.1154835971883202E-2</v>
          </cell>
          <cell r="F83">
            <v>7.4480473419198195E-2</v>
          </cell>
          <cell r="G83">
            <v>5.7721957722993024E-2</v>
          </cell>
          <cell r="H83">
            <v>4.1189873633368596E-2</v>
          </cell>
          <cell r="I83">
            <v>2.6633880879537976E-2</v>
          </cell>
          <cell r="J83" t="str">
            <v/>
          </cell>
          <cell r="K83" t="str">
            <v/>
          </cell>
          <cell r="L83" t="str">
            <v/>
          </cell>
          <cell r="M83" t="str">
            <v/>
          </cell>
          <cell r="N83" t="str">
            <v/>
          </cell>
          <cell r="O83" t="str">
            <v/>
          </cell>
          <cell r="P83" t="str">
            <v/>
          </cell>
          <cell r="Q83" t="str">
            <v/>
          </cell>
          <cell r="R83" t="str">
            <v/>
          </cell>
          <cell r="S83" t="str">
            <v/>
          </cell>
          <cell r="U83">
            <v>2.6633880879537976E-2</v>
          </cell>
          <cell r="V83">
            <v>2.58E-2</v>
          </cell>
        </row>
        <row r="84">
          <cell r="D84">
            <v>0.93289078653958379</v>
          </cell>
          <cell r="E84">
            <v>0.93701924862954522</v>
          </cell>
          <cell r="F84">
            <v>0.94182987387507466</v>
          </cell>
          <cell r="G84">
            <v>0.94645850801731801</v>
          </cell>
          <cell r="H84">
            <v>0.95114089087432285</v>
          </cell>
          <cell r="I84">
            <v>0.95644957065738279</v>
          </cell>
          <cell r="J84" t="str">
            <v/>
          </cell>
          <cell r="K84" t="str">
            <v/>
          </cell>
          <cell r="L84" t="str">
            <v/>
          </cell>
          <cell r="M84" t="str">
            <v/>
          </cell>
          <cell r="N84" t="str">
            <v/>
          </cell>
          <cell r="O84" t="str">
            <v/>
          </cell>
          <cell r="P84" t="str">
            <v/>
          </cell>
          <cell r="Q84" t="str">
            <v/>
          </cell>
          <cell r="R84" t="str">
            <v/>
          </cell>
          <cell r="S84" t="str">
            <v/>
          </cell>
          <cell r="U84">
            <v>0.95644957065738279</v>
          </cell>
          <cell r="V84">
            <v>2.2322704465675334E-2</v>
          </cell>
        </row>
        <row r="85">
          <cell r="D85">
            <v>0.93289078653958379</v>
          </cell>
          <cell r="E85">
            <v>0.93072114928543359</v>
          </cell>
          <cell r="F85">
            <v>0.93194490727072277</v>
          </cell>
          <cell r="G85">
            <v>0.93715002682800608</v>
          </cell>
          <cell r="H85">
            <v>0.94647491842952669</v>
          </cell>
          <cell r="I85">
            <v>0.96280311244931538</v>
          </cell>
          <cell r="J85" t="str">
            <v/>
          </cell>
          <cell r="K85" t="str">
            <v/>
          </cell>
          <cell r="L85" t="str">
            <v/>
          </cell>
          <cell r="M85" t="str">
            <v/>
          </cell>
          <cell r="N85" t="str">
            <v/>
          </cell>
          <cell r="O85" t="str">
            <v/>
          </cell>
          <cell r="P85" t="str">
            <v/>
          </cell>
          <cell r="Q85" t="str">
            <v/>
          </cell>
          <cell r="R85" t="str">
            <v/>
          </cell>
          <cell r="S85" t="str">
            <v/>
          </cell>
        </row>
        <row r="87">
          <cell r="D87">
            <v>0</v>
          </cell>
          <cell r="E87">
            <v>12.509161167009708</v>
          </cell>
          <cell r="F87">
            <v>28.473819512712652</v>
          </cell>
          <cell r="G87">
            <v>44.549215347717499</v>
          </cell>
          <cell r="H87">
            <v>60.61918992081312</v>
          </cell>
          <cell r="I87">
            <v>76.547444229993275</v>
          </cell>
          <cell r="J87" t="str">
            <v/>
          </cell>
          <cell r="K87" t="str">
            <v/>
          </cell>
          <cell r="L87" t="str">
            <v/>
          </cell>
          <cell r="M87" t="str">
            <v/>
          </cell>
          <cell r="N87" t="str">
            <v/>
          </cell>
          <cell r="O87" t="str">
            <v/>
          </cell>
          <cell r="P87" t="str">
            <v/>
          </cell>
          <cell r="Q87" t="str">
            <v/>
          </cell>
          <cell r="R87" t="str">
            <v/>
          </cell>
          <cell r="S87" t="str">
            <v/>
          </cell>
          <cell r="U87">
            <v>99.921485050223311</v>
          </cell>
          <cell r="V87">
            <v>100</v>
          </cell>
        </row>
        <row r="88">
          <cell r="D88">
            <v>0</v>
          </cell>
          <cell r="E88">
            <v>0.16967848891871887</v>
          </cell>
          <cell r="F88">
            <v>0.32093454554424727</v>
          </cell>
          <cell r="G88">
            <v>0.34895165377582299</v>
          </cell>
          <cell r="H88">
            <v>0.34077984643291404</v>
          </cell>
          <cell r="I88">
            <v>0.32611168011793018</v>
          </cell>
          <cell r="J88" t="str">
            <v/>
          </cell>
          <cell r="K88" t="str">
            <v/>
          </cell>
          <cell r="L88" t="str">
            <v/>
          </cell>
          <cell r="M88" t="str">
            <v/>
          </cell>
          <cell r="N88" t="str">
            <v/>
          </cell>
          <cell r="O88" t="str">
            <v/>
          </cell>
          <cell r="P88" t="str">
            <v/>
          </cell>
          <cell r="Q88" t="str">
            <v/>
          </cell>
          <cell r="R88" t="str">
            <v/>
          </cell>
          <cell r="S88" t="str">
            <v/>
          </cell>
          <cell r="V88">
            <v>0.32611168011793013</v>
          </cell>
        </row>
        <row r="89">
          <cell r="D89">
            <v>1.773756672530731E-2</v>
          </cell>
          <cell r="E89">
            <v>1.6834144108799593E-2</v>
          </cell>
          <cell r="F89">
            <v>1.5960369210886113E-2</v>
          </cell>
          <cell r="G89">
            <v>1.5191867247595128E-2</v>
          </cell>
          <cell r="H89">
            <v>1.4527044270424287E-2</v>
          </cell>
          <cell r="I89">
            <v>1.3785271470856056E-2</v>
          </cell>
          <cell r="J89" t="str">
            <v/>
          </cell>
          <cell r="K89" t="str">
            <v/>
          </cell>
          <cell r="L89" t="str">
            <v/>
          </cell>
          <cell r="M89" t="str">
            <v/>
          </cell>
          <cell r="N89" t="str">
            <v/>
          </cell>
          <cell r="O89" t="str">
            <v/>
          </cell>
          <cell r="P89" t="str">
            <v/>
          </cell>
          <cell r="Q89" t="str">
            <v/>
          </cell>
          <cell r="R89" t="str">
            <v/>
          </cell>
          <cell r="S89" t="str">
            <v/>
          </cell>
        </row>
      </sheetData>
      <sheetData sheetId="3">
        <row r="4">
          <cell r="J4">
            <v>2539.73</v>
          </cell>
          <cell r="K4">
            <v>2214.73</v>
          </cell>
          <cell r="L4">
            <v>1814.73</v>
          </cell>
          <cell r="M4">
            <v>1414.73</v>
          </cell>
          <cell r="N4">
            <v>1014.73</v>
          </cell>
          <cell r="O4">
            <v>614.73</v>
          </cell>
          <cell r="P4" t="str">
            <v/>
          </cell>
          <cell r="Q4" t="str">
            <v/>
          </cell>
          <cell r="R4" t="str">
            <v/>
          </cell>
          <cell r="S4" t="str">
            <v/>
          </cell>
          <cell r="T4" t="str">
            <v/>
          </cell>
          <cell r="U4" t="str">
            <v/>
          </cell>
          <cell r="V4" t="str">
            <v/>
          </cell>
          <cell r="W4" t="str">
            <v/>
          </cell>
          <cell r="X4" t="str">
            <v/>
          </cell>
          <cell r="Y4" t="str">
            <v/>
          </cell>
        </row>
        <row r="6">
          <cell r="J6">
            <v>0</v>
          </cell>
          <cell r="K6">
            <v>0.16967848891871887</v>
          </cell>
          <cell r="L6">
            <v>0.32093454554424727</v>
          </cell>
          <cell r="M6">
            <v>0.34895165377582299</v>
          </cell>
          <cell r="N6">
            <v>0.34077984643291404</v>
          </cell>
          <cell r="O6">
            <v>0.32611168011793018</v>
          </cell>
          <cell r="P6" t="str">
            <v/>
          </cell>
          <cell r="Q6" t="str">
            <v/>
          </cell>
          <cell r="R6" t="str">
            <v/>
          </cell>
          <cell r="S6" t="str">
            <v/>
          </cell>
          <cell r="T6" t="str">
            <v/>
          </cell>
          <cell r="U6" t="str">
            <v/>
          </cell>
          <cell r="V6" t="str">
            <v/>
          </cell>
          <cell r="W6" t="str">
            <v/>
          </cell>
          <cell r="X6" t="str">
            <v/>
          </cell>
          <cell r="Y6" t="str">
            <v/>
          </cell>
          <cell r="Z6">
            <v>0.25211018076586456</v>
          </cell>
        </row>
        <row r="8">
          <cell r="J8">
            <v>0</v>
          </cell>
          <cell r="K8">
            <v>0.13548318304692944</v>
          </cell>
          <cell r="L8">
            <v>0.25625660658071509</v>
          </cell>
          <cell r="M8">
            <v>0.2786274269903814</v>
          </cell>
          <cell r="N8">
            <v>0.27210248398128883</v>
          </cell>
          <cell r="O8">
            <v>0.26039039322376367</v>
          </cell>
          <cell r="P8" t="str">
            <v/>
          </cell>
          <cell r="Q8" t="str">
            <v/>
          </cell>
          <cell r="R8" t="str">
            <v/>
          </cell>
          <cell r="S8" t="str">
            <v/>
          </cell>
          <cell r="T8" t="str">
            <v/>
          </cell>
          <cell r="U8" t="str">
            <v/>
          </cell>
          <cell r="V8" t="str">
            <v/>
          </cell>
          <cell r="W8" t="str">
            <v/>
          </cell>
          <cell r="X8" t="str">
            <v/>
          </cell>
          <cell r="Y8" t="str">
            <v/>
          </cell>
          <cell r="Z8">
            <v>0.20130241603611987</v>
          </cell>
        </row>
        <row r="10">
          <cell r="J10">
            <v>0</v>
          </cell>
          <cell r="K10">
            <v>-0.13548318304692944</v>
          </cell>
          <cell r="L10">
            <v>-0.25625660658071509</v>
          </cell>
          <cell r="M10">
            <v>-0.2786274269903814</v>
          </cell>
          <cell r="N10">
            <v>-0.27210248398128883</v>
          </cell>
          <cell r="O10">
            <v>-0.26039039322376367</v>
          </cell>
          <cell r="P10" t="str">
            <v/>
          </cell>
          <cell r="Q10" t="str">
            <v/>
          </cell>
          <cell r="R10" t="str">
            <v/>
          </cell>
          <cell r="S10" t="str">
            <v/>
          </cell>
          <cell r="T10" t="str">
            <v/>
          </cell>
          <cell r="U10" t="str">
            <v/>
          </cell>
          <cell r="V10" t="str">
            <v/>
          </cell>
          <cell r="W10" t="str">
            <v/>
          </cell>
          <cell r="X10" t="str">
            <v/>
          </cell>
          <cell r="Y10" t="str">
            <v/>
          </cell>
        </row>
        <row r="12">
          <cell r="J12">
            <v>0</v>
          </cell>
          <cell r="K12">
            <v>-7.4498205110958644E-4</v>
          </cell>
          <cell r="L12">
            <v>-1.1486898134772511E-3</v>
          </cell>
          <cell r="M12">
            <v>-9.6891123052469735E-4</v>
          </cell>
          <cell r="N12">
            <v>-6.7534594346973663E-4</v>
          </cell>
          <cell r="O12">
            <v>-3.8934574321448641E-4</v>
          </cell>
          <cell r="P12" t="str">
            <v/>
          </cell>
          <cell r="Q12" t="str">
            <v/>
          </cell>
          <cell r="R12" t="str">
            <v/>
          </cell>
          <cell r="S12" t="str">
            <v/>
          </cell>
          <cell r="T12" t="str">
            <v/>
          </cell>
          <cell r="U12" t="str">
            <v/>
          </cell>
          <cell r="V12" t="str">
            <v/>
          </cell>
          <cell r="W12" t="str">
            <v/>
          </cell>
          <cell r="X12" t="str">
            <v/>
          </cell>
          <cell r="Y12" t="str">
            <v/>
          </cell>
        </row>
        <row r="14">
          <cell r="J14">
            <v>0</v>
          </cell>
          <cell r="K14">
            <v>-17.608057294185873</v>
          </cell>
          <cell r="L14">
            <v>-27.149910549965533</v>
          </cell>
          <cell r="M14">
            <v>-22.900745641654925</v>
          </cell>
          <cell r="N14">
            <v>-15.962169891609777</v>
          </cell>
          <cell r="O14">
            <v>-9.2023990961355384</v>
          </cell>
          <cell r="P14" t="str">
            <v/>
          </cell>
          <cell r="Q14" t="str">
            <v/>
          </cell>
          <cell r="R14" t="str">
            <v/>
          </cell>
          <cell r="S14" t="str">
            <v/>
          </cell>
          <cell r="T14" t="str">
            <v/>
          </cell>
          <cell r="U14" t="str">
            <v/>
          </cell>
          <cell r="V14" t="str">
            <v/>
          </cell>
          <cell r="W14" t="str">
            <v/>
          </cell>
          <cell r="X14" t="str">
            <v/>
          </cell>
          <cell r="Y14" t="str">
            <v/>
          </cell>
        </row>
        <row r="16">
          <cell r="Z16" t="str">
            <v>Cell Gas</v>
          </cell>
        </row>
        <row r="17">
          <cell r="J17">
            <v>11952.785443108032</v>
          </cell>
          <cell r="K17">
            <v>1505.2564631864723</v>
          </cell>
          <cell r="L17">
            <v>1921.0644771936966</v>
          </cell>
          <cell r="M17">
            <v>1934.389776889119</v>
          </cell>
          <cell r="N17">
            <v>1933.7374238321447</v>
          </cell>
          <cell r="O17">
            <v>1916.683894792495</v>
          </cell>
          <cell r="P17" t="str">
            <v/>
          </cell>
          <cell r="Q17" t="str">
            <v/>
          </cell>
          <cell r="R17" t="str">
            <v/>
          </cell>
          <cell r="S17" t="str">
            <v/>
          </cell>
          <cell r="T17" t="str">
            <v/>
          </cell>
          <cell r="U17" t="str">
            <v/>
          </cell>
          <cell r="V17" t="str">
            <v/>
          </cell>
          <cell r="W17" t="str">
            <v/>
          </cell>
          <cell r="X17" t="str">
            <v/>
          </cell>
          <cell r="Y17" t="str">
            <v/>
          </cell>
          <cell r="Z17">
            <v>2812.6527067399147</v>
          </cell>
        </row>
        <row r="18">
          <cell r="J18">
            <v>12038.674279164446</v>
          </cell>
          <cell r="Z18" t="str">
            <v>End Pt Gas</v>
          </cell>
        </row>
        <row r="19">
          <cell r="Z19">
            <v>14.889536530605508</v>
          </cell>
        </row>
        <row r="20">
          <cell r="J20">
            <v>8.7305983038973185</v>
          </cell>
          <cell r="K20">
            <v>7.6748408330826434</v>
          </cell>
          <cell r="L20">
            <v>6.3243518749407936</v>
          </cell>
          <cell r="M20">
            <v>4.965853003204197</v>
          </cell>
          <cell r="N20">
            <v>3.6080757165296831</v>
          </cell>
          <cell r="O20">
            <v>2.1636046737719195</v>
          </cell>
          <cell r="P20" t="str">
            <v/>
          </cell>
          <cell r="Q20" t="str">
            <v/>
          </cell>
          <cell r="R20" t="str">
            <v/>
          </cell>
          <cell r="S20" t="str">
            <v/>
          </cell>
          <cell r="T20" t="str">
            <v/>
          </cell>
          <cell r="U20" t="str">
            <v/>
          </cell>
          <cell r="V20" t="str">
            <v/>
          </cell>
          <cell r="W20" t="str">
            <v/>
          </cell>
          <cell r="X20" t="str">
            <v/>
          </cell>
          <cell r="Y20" t="str">
            <v/>
          </cell>
        </row>
        <row r="22">
          <cell r="J22">
            <v>0</v>
          </cell>
          <cell r="K22">
            <v>-1.234994732759148E-2</v>
          </cell>
          <cell r="L22">
            <v>-1.9086113374928878E-2</v>
          </cell>
          <cell r="M22">
            <v>-1.6082920561205121E-2</v>
          </cell>
          <cell r="N22">
            <v>-1.120786693051499E-2</v>
          </cell>
          <cell r="O22">
            <v>-6.9352067152977743E-3</v>
          </cell>
          <cell r="P22" t="str">
            <v/>
          </cell>
          <cell r="Q22" t="str">
            <v/>
          </cell>
          <cell r="R22" t="str">
            <v/>
          </cell>
          <cell r="S22" t="str">
            <v/>
          </cell>
          <cell r="T22" t="str">
            <v/>
          </cell>
          <cell r="U22" t="str">
            <v/>
          </cell>
          <cell r="V22" t="str">
            <v/>
          </cell>
          <cell r="W22" t="str">
            <v/>
          </cell>
          <cell r="X22" t="str">
            <v/>
          </cell>
          <cell r="Y22" t="str">
            <v/>
          </cell>
          <cell r="Z22" t="str">
            <v>End Pt Liquid</v>
          </cell>
        </row>
        <row r="24">
          <cell r="J24">
            <v>8.7305983038973185</v>
          </cell>
          <cell r="K24">
            <v>7.6871907804102353</v>
          </cell>
          <cell r="L24">
            <v>6.3434379883157224</v>
          </cell>
          <cell r="M24">
            <v>4.981935923765402</v>
          </cell>
          <cell r="N24">
            <v>3.6192835834601982</v>
          </cell>
          <cell r="O24">
            <v>2.1705398804872171</v>
          </cell>
          <cell r="P24" t="str">
            <v/>
          </cell>
          <cell r="Q24" t="str">
            <v/>
          </cell>
          <cell r="R24" t="str">
            <v/>
          </cell>
          <cell r="S24" t="str">
            <v/>
          </cell>
          <cell r="T24" t="str">
            <v/>
          </cell>
          <cell r="U24" t="str">
            <v/>
          </cell>
          <cell r="V24" t="str">
            <v/>
          </cell>
          <cell r="W24" t="str">
            <v/>
          </cell>
          <cell r="X24" t="str">
            <v/>
          </cell>
          <cell r="Y24" t="str">
            <v/>
          </cell>
          <cell r="Z24">
            <v>0.15459913704488421</v>
          </cell>
        </row>
        <row r="26">
          <cell r="J26">
            <v>0</v>
          </cell>
          <cell r="K26">
            <v>56.739077186778985</v>
          </cell>
          <cell r="L26">
            <v>24.754241746027656</v>
          </cell>
          <cell r="M26">
            <v>17.880278253932932</v>
          </cell>
          <cell r="N26">
            <v>13.301178035953097</v>
          </cell>
          <cell r="O26">
            <v>8.3357141314425807</v>
          </cell>
          <cell r="P26" t="str">
            <v/>
          </cell>
          <cell r="Q26" t="str">
            <v/>
          </cell>
          <cell r="R26" t="str">
            <v/>
          </cell>
          <cell r="S26" t="str">
            <v/>
          </cell>
          <cell r="T26" t="str">
            <v/>
          </cell>
          <cell r="U26" t="str">
            <v/>
          </cell>
          <cell r="V26" t="str">
            <v/>
          </cell>
          <cell r="W26" t="str">
            <v/>
          </cell>
          <cell r="X26" t="str">
            <v/>
          </cell>
          <cell r="Y26" t="str">
            <v/>
          </cell>
          <cell r="Z26">
            <v>0.76799444382795856</v>
          </cell>
        </row>
        <row r="28">
          <cell r="J28">
            <v>12038.674279164446</v>
          </cell>
          <cell r="K28">
            <v>10551.025873272161</v>
          </cell>
          <cell r="L28">
            <v>8639.5032493342442</v>
          </cell>
          <cell r="M28">
            <v>6700.8643075368145</v>
          </cell>
          <cell r="N28">
            <v>4760.1883079546251</v>
          </cell>
          <cell r="O28">
            <v>2836.7446423666556</v>
          </cell>
          <cell r="P28" t="str">
            <v/>
          </cell>
          <cell r="Q28" t="str">
            <v/>
          </cell>
          <cell r="R28" t="str">
            <v/>
          </cell>
          <cell r="S28" t="str">
            <v/>
          </cell>
          <cell r="T28" t="str">
            <v/>
          </cell>
          <cell r="U28" t="str">
            <v/>
          </cell>
          <cell r="V28" t="str">
            <v/>
          </cell>
          <cell r="W28" t="str">
            <v/>
          </cell>
          <cell r="X28" t="str">
            <v/>
          </cell>
          <cell r="Y28" t="str">
            <v/>
          </cell>
        </row>
        <row r="29">
          <cell r="E29">
            <v>0.81950000000000001</v>
          </cell>
        </row>
        <row r="30">
          <cell r="J30">
            <v>358293.87011395581</v>
          </cell>
          <cell r="K30">
            <v>314018.62083351775</v>
          </cell>
          <cell r="L30">
            <v>257128.06769956957</v>
          </cell>
          <cell r="M30">
            <v>199430.48131230546</v>
          </cell>
          <cell r="N30">
            <v>141672.26820648229</v>
          </cell>
          <cell r="O30">
            <v>84426.922173453946</v>
          </cell>
          <cell r="P30" t="str">
            <v/>
          </cell>
          <cell r="Q30" t="str">
            <v/>
          </cell>
          <cell r="R30" t="str">
            <v/>
          </cell>
          <cell r="S30" t="str">
            <v/>
          </cell>
          <cell r="T30" t="str">
            <v/>
          </cell>
          <cell r="U30" t="str">
            <v/>
          </cell>
          <cell r="V30" t="str">
            <v/>
          </cell>
          <cell r="W30" t="str">
            <v/>
          </cell>
          <cell r="X30" t="str">
            <v/>
          </cell>
          <cell r="Y30" t="str">
            <v/>
          </cell>
        </row>
        <row r="32">
          <cell r="J32">
            <v>0</v>
          </cell>
          <cell r="K32">
            <v>0.71817004046228394</v>
          </cell>
          <cell r="L32">
            <v>1.3583665026016722</v>
          </cell>
          <cell r="M32">
            <v>1.4769498768439169</v>
          </cell>
          <cell r="N32">
            <v>1.4423624211946726</v>
          </cell>
          <cell r="O32">
            <v>1.3802789027530056</v>
          </cell>
          <cell r="P32" t="str">
            <v/>
          </cell>
          <cell r="Q32" t="str">
            <v/>
          </cell>
          <cell r="R32" t="str">
            <v/>
          </cell>
          <cell r="S32" t="str">
            <v/>
          </cell>
          <cell r="T32" t="str">
            <v/>
          </cell>
          <cell r="U32" t="str">
            <v/>
          </cell>
          <cell r="V32" t="str">
            <v/>
          </cell>
          <cell r="W32" t="str">
            <v/>
          </cell>
          <cell r="X32" t="str">
            <v/>
          </cell>
          <cell r="Y32" t="str">
            <v/>
          </cell>
          <cell r="Z32">
            <v>1.0670650114541445</v>
          </cell>
        </row>
        <row r="34">
          <cell r="K34">
            <v>7.6943856317224467E-3</v>
          </cell>
          <cell r="L34">
            <v>9.4385801422480348E-3</v>
          </cell>
          <cell r="M34">
            <v>1.2166740391351131E-2</v>
          </cell>
          <cell r="N34">
            <v>1.7046710179692705E-2</v>
          </cell>
          <cell r="O34">
            <v>2.8295924845632061E-2</v>
          </cell>
          <cell r="P34" t="str">
            <v/>
          </cell>
          <cell r="Q34" t="str">
            <v/>
          </cell>
          <cell r="R34" t="str">
            <v/>
          </cell>
          <cell r="S34" t="str">
            <v/>
          </cell>
          <cell r="T34" t="str">
            <v/>
          </cell>
          <cell r="U34" t="str">
            <v/>
          </cell>
          <cell r="V34" t="str">
            <v/>
          </cell>
          <cell r="W34" t="str">
            <v/>
          </cell>
          <cell r="X34" t="str">
            <v/>
          </cell>
          <cell r="Y34" t="str">
            <v/>
          </cell>
        </row>
        <row r="36">
          <cell r="K36">
            <v>0.57237644065104676</v>
          </cell>
          <cell r="L36">
            <v>0.57368987245620218</v>
          </cell>
          <cell r="M36">
            <v>0.57311711862885251</v>
          </cell>
          <cell r="N36">
            <v>0.57300594007444106</v>
          </cell>
          <cell r="O36">
            <v>0.61501602687604007</v>
          </cell>
          <cell r="P36" t="str">
            <v/>
          </cell>
          <cell r="Q36" t="str">
            <v/>
          </cell>
          <cell r="R36" t="str">
            <v/>
          </cell>
          <cell r="S36" t="str">
            <v/>
          </cell>
          <cell r="T36" t="str">
            <v/>
          </cell>
          <cell r="U36" t="str">
            <v/>
          </cell>
          <cell r="V36" t="str">
            <v/>
          </cell>
          <cell r="W36" t="str">
            <v/>
          </cell>
          <cell r="X36" t="str">
            <v/>
          </cell>
          <cell r="Y36" t="str">
            <v/>
          </cell>
        </row>
        <row r="38">
          <cell r="J38">
            <v>-8.9692560493752054E-3</v>
          </cell>
        </row>
      </sheetData>
      <sheetData sheetId="4"/>
      <sheetData sheetId="5" refreshError="1"/>
      <sheetData sheetId="6" refreshError="1"/>
      <sheetData sheetId="7">
        <row r="1">
          <cell r="U1" t="str">
            <v>page14</v>
          </cell>
          <cell r="AI1" t="str">
            <v>page14</v>
          </cell>
          <cell r="AV1" t="str">
            <v>page8</v>
          </cell>
        </row>
        <row r="2">
          <cell r="AV2">
            <v>9</v>
          </cell>
          <cell r="AW2">
            <v>9</v>
          </cell>
          <cell r="AX2">
            <v>9</v>
          </cell>
          <cell r="AY2">
            <v>9</v>
          </cell>
          <cell r="AZ2">
            <v>9</v>
          </cell>
          <cell r="BA2">
            <v>9</v>
          </cell>
          <cell r="BB2">
            <v>10</v>
          </cell>
          <cell r="BC2">
            <v>10</v>
          </cell>
        </row>
        <row r="8">
          <cell r="K8" t="str">
            <v>Summary of Wellstream Data From Constant Volume Depletion at 182°F</v>
          </cell>
          <cell r="U8" t="str">
            <v>Compositions of Produced Wellstreams From Constant Volume Depletion at 182°F to C10+</v>
          </cell>
          <cell r="AI8" t="str">
            <v>Compositions of Produced Wellstreams From Constant Volume Depletion at 182°F to C10+</v>
          </cell>
          <cell r="AU8" t="str">
            <v>Summary of Liquid Phase Data from CCE and CVD at 182°F</v>
          </cell>
        </row>
        <row r="10">
          <cell r="Y10">
            <v>1</v>
          </cell>
          <cell r="Z10">
            <v>2</v>
          </cell>
          <cell r="AA10">
            <v>3</v>
          </cell>
          <cell r="AB10">
            <v>4</v>
          </cell>
          <cell r="AC10">
            <v>5</v>
          </cell>
          <cell r="AD10">
            <v>6</v>
          </cell>
          <cell r="AE10">
            <v>7</v>
          </cell>
          <cell r="AF10">
            <v>8</v>
          </cell>
          <cell r="AK10">
            <v>9</v>
          </cell>
          <cell r="AL10">
            <v>10</v>
          </cell>
          <cell r="AM10">
            <v>11</v>
          </cell>
          <cell r="AN10">
            <v>12</v>
          </cell>
          <cell r="AO10">
            <v>13</v>
          </cell>
          <cell r="AP10">
            <v>14</v>
          </cell>
          <cell r="AQ10">
            <v>15</v>
          </cell>
          <cell r="AR10">
            <v>16</v>
          </cell>
        </row>
        <row r="11">
          <cell r="L11" t="str">
            <v xml:space="preserve">Reservoir </v>
          </cell>
          <cell r="O11" t="str">
            <v xml:space="preserve">Reservoir </v>
          </cell>
          <cell r="P11" t="str">
            <v>Retrograde</v>
          </cell>
          <cell r="V11" t="str">
            <v>Reservoir pressure (psig)</v>
          </cell>
          <cell r="W11" t="str">
            <v>2525*</v>
          </cell>
          <cell r="X11" t="str">
            <v>2525**</v>
          </cell>
          <cell r="Y11" t="str">
            <v>2200</v>
          </cell>
          <cell r="Z11" t="str">
            <v>1800</v>
          </cell>
          <cell r="AA11" t="str">
            <v>1400</v>
          </cell>
          <cell r="AB11" t="str">
            <v>1000</v>
          </cell>
          <cell r="AC11" t="str">
            <v>600</v>
          </cell>
          <cell r="AD11" t="str">
            <v>600***</v>
          </cell>
          <cell r="AE11" t="str">
            <v>600***</v>
          </cell>
          <cell r="AF11" t="str">
            <v>600***</v>
          </cell>
          <cell r="AJ11" t="str">
            <v>Reservoir pressure (psig)</v>
          </cell>
          <cell r="AK11" t="str">
            <v>600***</v>
          </cell>
          <cell r="AL11" t="str">
            <v>600***</v>
          </cell>
          <cell r="AM11" t="str">
            <v>600***</v>
          </cell>
          <cell r="AN11" t="str">
            <v>600***</v>
          </cell>
          <cell r="AO11" t="str">
            <v>600***</v>
          </cell>
          <cell r="AP11" t="str">
            <v>600***</v>
          </cell>
          <cell r="AQ11" t="str">
            <v>600***</v>
          </cell>
          <cell r="AW11" t="str">
            <v>Solution</v>
          </cell>
          <cell r="AX11" t="str">
            <v>Relative</v>
          </cell>
          <cell r="AY11" t="str">
            <v>Liquid</v>
          </cell>
          <cell r="AZ11" t="str">
            <v>Oil</v>
          </cell>
          <cell r="BA11" t="str">
            <v>Gas</v>
          </cell>
          <cell r="BB11" t="str">
            <v>Gas</v>
          </cell>
          <cell r="BC11" t="str">
            <v>Incremental</v>
          </cell>
        </row>
        <row r="12">
          <cell r="L12" t="str">
            <v>Pressure</v>
          </cell>
          <cell r="O12" t="str">
            <v>Pressure</v>
          </cell>
          <cell r="P12" t="str">
            <v>Liquid</v>
          </cell>
          <cell r="V12" t="str">
            <v>Component (mole%)</v>
          </cell>
          <cell r="AJ12" t="str">
            <v>Component (mole%)</v>
          </cell>
          <cell r="AV12" t="str">
            <v>Pressure</v>
          </cell>
          <cell r="AW12" t="str">
            <v>Gas-Oil</v>
          </cell>
          <cell r="AX12" t="str">
            <v>Oil</v>
          </cell>
          <cell r="AY12" t="str">
            <v>Volume%</v>
          </cell>
          <cell r="AZ12" t="str">
            <v>Density</v>
          </cell>
          <cell r="BA12" t="str">
            <v>Deviation</v>
          </cell>
          <cell r="BB12" t="str">
            <v xml:space="preserve">Formation </v>
          </cell>
          <cell r="BC12" t="str">
            <v>Gas Gravity</v>
          </cell>
        </row>
        <row r="13">
          <cell r="L13" t="str">
            <v xml:space="preserve"> (psig)</v>
          </cell>
          <cell r="O13" t="str">
            <v xml:space="preserve"> (psig)</v>
          </cell>
          <cell r="P13" t="str">
            <v>Volume% (2)</v>
          </cell>
          <cell r="AV13" t="str">
            <v>(psig)</v>
          </cell>
          <cell r="AW13" t="str">
            <v>Ratio</v>
          </cell>
          <cell r="AX13" t="str">
            <v>Volume</v>
          </cell>
          <cell r="AY13" t="str">
            <v>Btd (3)</v>
          </cell>
          <cell r="AZ13" t="str">
            <v>(g cm-3)</v>
          </cell>
          <cell r="BA13" t="str">
            <v>Factor</v>
          </cell>
          <cell r="BB13" t="str">
            <v>Volume</v>
          </cell>
          <cell r="BC13" t="str">
            <v>(Air = 1.000)</v>
          </cell>
        </row>
        <row r="14">
          <cell r="U14" t="str">
            <v>H2</v>
          </cell>
          <cell r="V14" t="str">
            <v>Hydrogen</v>
          </cell>
          <cell r="W14">
            <v>0</v>
          </cell>
          <cell r="X14">
            <v>0</v>
          </cell>
          <cell r="Y14">
            <v>0</v>
          </cell>
          <cell r="Z14">
            <v>0</v>
          </cell>
          <cell r="AA14">
            <v>0</v>
          </cell>
          <cell r="AB14">
            <v>0</v>
          </cell>
          <cell r="AC14">
            <v>0</v>
          </cell>
          <cell r="AD14">
            <v>0</v>
          </cell>
          <cell r="AE14">
            <v>0</v>
          </cell>
          <cell r="AF14">
            <v>0</v>
          </cell>
          <cell r="AI14" t="str">
            <v>H2</v>
          </cell>
          <cell r="AJ14" t="str">
            <v>Hydrogen</v>
          </cell>
          <cell r="AK14">
            <v>0</v>
          </cell>
          <cell r="AL14">
            <v>0</v>
          </cell>
          <cell r="AM14">
            <v>0</v>
          </cell>
          <cell r="AN14">
            <v>0</v>
          </cell>
          <cell r="AO14">
            <v>0</v>
          </cell>
          <cell r="AP14">
            <v>0</v>
          </cell>
          <cell r="AQ14">
            <v>0</v>
          </cell>
          <cell r="AR14" t="str">
            <v/>
          </cell>
          <cell r="AW14" t="str">
            <v>Rs (1)</v>
          </cell>
          <cell r="AX14" t="str">
            <v>Bod (2)</v>
          </cell>
          <cell r="BA14" t="str">
            <v>(Z)</v>
          </cell>
          <cell r="BB14" t="str">
            <v>Factor (4)</v>
          </cell>
        </row>
        <row r="15">
          <cell r="U15" t="str">
            <v>H2S</v>
          </cell>
          <cell r="V15" t="str">
            <v>Hydrogen Sulphide</v>
          </cell>
          <cell r="W15">
            <v>0</v>
          </cell>
          <cell r="X15">
            <v>0</v>
          </cell>
          <cell r="Y15">
            <v>0</v>
          </cell>
          <cell r="Z15">
            <v>0</v>
          </cell>
          <cell r="AA15">
            <v>0</v>
          </cell>
          <cell r="AB15">
            <v>0</v>
          </cell>
          <cell r="AC15">
            <v>0</v>
          </cell>
          <cell r="AD15">
            <v>0</v>
          </cell>
          <cell r="AE15">
            <v>0</v>
          </cell>
          <cell r="AF15">
            <v>0</v>
          </cell>
          <cell r="AI15" t="str">
            <v>H2S</v>
          </cell>
          <cell r="AJ15" t="str">
            <v>Hydrogen Sulphide</v>
          </cell>
          <cell r="AK15">
            <v>0</v>
          </cell>
          <cell r="AL15">
            <v>0</v>
          </cell>
          <cell r="AM15">
            <v>0</v>
          </cell>
          <cell r="AN15">
            <v>0</v>
          </cell>
          <cell r="AO15">
            <v>0</v>
          </cell>
          <cell r="AP15">
            <v>0</v>
          </cell>
          <cell r="AQ15">
            <v>0</v>
          </cell>
          <cell r="AR15" t="str">
            <v/>
          </cell>
        </row>
        <row r="16">
          <cell r="L16">
            <v>2525</v>
          </cell>
          <cell r="O16">
            <v>2525</v>
          </cell>
          <cell r="P16">
            <v>0</v>
          </cell>
          <cell r="U16" t="str">
            <v>CO2</v>
          </cell>
          <cell r="V16" t="str">
            <v>Carbon Dioxide</v>
          </cell>
          <cell r="W16">
            <v>0.31</v>
          </cell>
          <cell r="X16">
            <v>0.36</v>
          </cell>
          <cell r="Y16">
            <v>0.34</v>
          </cell>
          <cell r="Z16">
            <v>0.38</v>
          </cell>
          <cell r="AA16">
            <v>0.33</v>
          </cell>
          <cell r="AB16">
            <v>0.34</v>
          </cell>
          <cell r="AC16">
            <v>0.37</v>
          </cell>
          <cell r="AD16">
            <v>0.42</v>
          </cell>
          <cell r="AE16">
            <v>0</v>
          </cell>
          <cell r="AF16">
            <v>0</v>
          </cell>
          <cell r="AI16" t="str">
            <v>CO2</v>
          </cell>
          <cell r="AJ16" t="str">
            <v>Carbon Dioxide</v>
          </cell>
          <cell r="AK16">
            <v>0</v>
          </cell>
          <cell r="AL16">
            <v>0</v>
          </cell>
          <cell r="AM16">
            <v>0</v>
          </cell>
          <cell r="AN16">
            <v>0</v>
          </cell>
          <cell r="AO16">
            <v>0</v>
          </cell>
          <cell r="AP16">
            <v>0</v>
          </cell>
          <cell r="AQ16">
            <v>0</v>
          </cell>
          <cell r="AR16" t="str">
            <v/>
          </cell>
          <cell r="AV16">
            <v>2525</v>
          </cell>
          <cell r="AW16">
            <v>358294</v>
          </cell>
          <cell r="AX16">
            <v>0</v>
          </cell>
          <cell r="AY16">
            <v>0</v>
          </cell>
          <cell r="AZ16">
            <v>0</v>
          </cell>
          <cell r="BA16">
            <v>0.93289078653958379</v>
          </cell>
          <cell r="BB16" t="str">
            <v>Saturation Pressure</v>
          </cell>
        </row>
        <row r="17">
          <cell r="L17">
            <v>2200</v>
          </cell>
          <cell r="O17">
            <v>2200</v>
          </cell>
          <cell r="P17">
            <v>0.17</v>
          </cell>
          <cell r="U17" t="str">
            <v>N2</v>
          </cell>
          <cell r="V17" t="str">
            <v>Nitrogen</v>
          </cell>
          <cell r="W17">
            <v>1.67</v>
          </cell>
          <cell r="X17">
            <v>1.64</v>
          </cell>
          <cell r="Y17">
            <v>1.65</v>
          </cell>
          <cell r="Z17">
            <v>1.65</v>
          </cell>
          <cell r="AA17">
            <v>1.64</v>
          </cell>
          <cell r="AB17">
            <v>1.66</v>
          </cell>
          <cell r="AC17">
            <v>1.62</v>
          </cell>
          <cell r="AD17">
            <v>1.53</v>
          </cell>
          <cell r="AE17">
            <v>0</v>
          </cell>
          <cell r="AF17">
            <v>0</v>
          </cell>
          <cell r="AI17" t="str">
            <v>N2</v>
          </cell>
          <cell r="AJ17" t="str">
            <v>Nitrogen</v>
          </cell>
          <cell r="AK17">
            <v>0</v>
          </cell>
          <cell r="AL17">
            <v>0</v>
          </cell>
          <cell r="AM17">
            <v>0</v>
          </cell>
          <cell r="AN17">
            <v>0</v>
          </cell>
          <cell r="AO17">
            <v>0</v>
          </cell>
          <cell r="AP17">
            <v>0</v>
          </cell>
          <cell r="AQ17">
            <v>0</v>
          </cell>
          <cell r="AR17" t="str">
            <v/>
          </cell>
          <cell r="AV17">
            <v>2525</v>
          </cell>
          <cell r="AY17">
            <v>0</v>
          </cell>
        </row>
        <row r="18">
          <cell r="L18">
            <v>1800</v>
          </cell>
          <cell r="O18">
            <v>1800</v>
          </cell>
          <cell r="P18">
            <v>0.32100000000000001</v>
          </cell>
          <cell r="U18" t="str">
            <v>C1</v>
          </cell>
          <cell r="V18" t="str">
            <v>Methane</v>
          </cell>
          <cell r="W18">
            <v>96.51</v>
          </cell>
          <cell r="X18">
            <v>96.399999999999991</v>
          </cell>
          <cell r="Y18">
            <v>96.93</v>
          </cell>
          <cell r="Z18">
            <v>96.85</v>
          </cell>
          <cell r="AA18">
            <v>96.9</v>
          </cell>
          <cell r="AB18">
            <v>96.9</v>
          </cell>
          <cell r="AC18">
            <v>95.6</v>
          </cell>
          <cell r="AD18">
            <v>96.71</v>
          </cell>
          <cell r="AE18">
            <v>0</v>
          </cell>
          <cell r="AF18">
            <v>0</v>
          </cell>
          <cell r="AI18" t="str">
            <v>C1</v>
          </cell>
          <cell r="AJ18" t="str">
            <v>Methane</v>
          </cell>
          <cell r="AK18">
            <v>0</v>
          </cell>
          <cell r="AL18">
            <v>0</v>
          </cell>
          <cell r="AM18">
            <v>0</v>
          </cell>
          <cell r="AN18">
            <v>0</v>
          </cell>
          <cell r="AO18">
            <v>0</v>
          </cell>
          <cell r="AP18">
            <v>0</v>
          </cell>
          <cell r="AQ18">
            <v>0</v>
          </cell>
          <cell r="AR18" t="str">
            <v/>
          </cell>
          <cell r="AV18">
            <v>2500</v>
          </cell>
          <cell r="AY18">
            <v>0</v>
          </cell>
        </row>
        <row r="19">
          <cell r="L19">
            <v>1400</v>
          </cell>
          <cell r="O19">
            <v>1400</v>
          </cell>
          <cell r="P19">
            <v>0.34899999999999998</v>
          </cell>
          <cell r="U19" t="str">
            <v>C2</v>
          </cell>
          <cell r="V19" t="str">
            <v>Ethane</v>
          </cell>
          <cell r="W19">
            <v>0.9</v>
          </cell>
          <cell r="X19">
            <v>0.88</v>
          </cell>
          <cell r="Y19">
            <v>0.88</v>
          </cell>
          <cell r="Z19">
            <v>0.88</v>
          </cell>
          <cell r="AA19">
            <v>0.9</v>
          </cell>
          <cell r="AB19">
            <v>0.88</v>
          </cell>
          <cell r="AC19">
            <v>0.88</v>
          </cell>
          <cell r="AD19">
            <v>0.9</v>
          </cell>
          <cell r="AE19">
            <v>0</v>
          </cell>
          <cell r="AF19">
            <v>0</v>
          </cell>
          <cell r="AI19" t="str">
            <v>C2</v>
          </cell>
          <cell r="AJ19" t="str">
            <v>Ethane</v>
          </cell>
          <cell r="AK19">
            <v>0</v>
          </cell>
          <cell r="AL19">
            <v>0</v>
          </cell>
          <cell r="AM19">
            <v>0</v>
          </cell>
          <cell r="AN19">
            <v>0</v>
          </cell>
          <cell r="AO19">
            <v>0</v>
          </cell>
          <cell r="AP19">
            <v>0</v>
          </cell>
          <cell r="AQ19">
            <v>0</v>
          </cell>
          <cell r="AR19" t="str">
            <v/>
          </cell>
          <cell r="AV19">
            <v>2475</v>
          </cell>
          <cell r="AY19">
            <v>0.01</v>
          </cell>
        </row>
        <row r="20">
          <cell r="L20">
            <v>1000</v>
          </cell>
          <cell r="O20">
            <v>1000</v>
          </cell>
          <cell r="P20">
            <v>0.34100000000000003</v>
          </cell>
          <cell r="U20" t="str">
            <v>C3</v>
          </cell>
          <cell r="V20" t="str">
            <v>Propane</v>
          </cell>
          <cell r="W20">
            <v>0.09</v>
          </cell>
          <cell r="X20">
            <v>0.1</v>
          </cell>
          <cell r="Y20">
            <v>0.09</v>
          </cell>
          <cell r="Z20">
            <v>0.09</v>
          </cell>
          <cell r="AA20">
            <v>0.1</v>
          </cell>
          <cell r="AB20">
            <v>0.09</v>
          </cell>
          <cell r="AC20">
            <v>0.12</v>
          </cell>
          <cell r="AD20">
            <v>0.1</v>
          </cell>
          <cell r="AE20">
            <v>0</v>
          </cell>
          <cell r="AF20">
            <v>0</v>
          </cell>
          <cell r="AI20" t="str">
            <v>C3</v>
          </cell>
          <cell r="AJ20" t="str">
            <v>Propane</v>
          </cell>
          <cell r="AK20">
            <v>0</v>
          </cell>
          <cell r="AL20">
            <v>0</v>
          </cell>
          <cell r="AM20">
            <v>0</v>
          </cell>
          <cell r="AN20">
            <v>0</v>
          </cell>
          <cell r="AO20">
            <v>0</v>
          </cell>
          <cell r="AP20">
            <v>0</v>
          </cell>
          <cell r="AQ20">
            <v>0</v>
          </cell>
          <cell r="AR20" t="str">
            <v/>
          </cell>
          <cell r="AV20">
            <v>2450</v>
          </cell>
          <cell r="AY20">
            <v>0.02</v>
          </cell>
        </row>
        <row r="21">
          <cell r="L21">
            <v>600</v>
          </cell>
          <cell r="O21">
            <v>600</v>
          </cell>
          <cell r="P21">
            <v>0.32600000000000001</v>
          </cell>
          <cell r="U21" t="str">
            <v>iC4</v>
          </cell>
          <cell r="V21" t="str">
            <v>i-Butane</v>
          </cell>
          <cell r="W21">
            <v>0.01</v>
          </cell>
          <cell r="X21">
            <v>0.02</v>
          </cell>
          <cell r="Y21">
            <v>0.01</v>
          </cell>
          <cell r="Z21">
            <v>0.01</v>
          </cell>
          <cell r="AA21">
            <v>0.01</v>
          </cell>
          <cell r="AB21">
            <v>0.01</v>
          </cell>
          <cell r="AC21">
            <v>0.03</v>
          </cell>
          <cell r="AD21">
            <v>0.01</v>
          </cell>
          <cell r="AE21">
            <v>0</v>
          </cell>
          <cell r="AF21">
            <v>0</v>
          </cell>
          <cell r="AI21" t="str">
            <v>iC4</v>
          </cell>
          <cell r="AJ21" t="str">
            <v>i-Butane</v>
          </cell>
          <cell r="AK21">
            <v>0</v>
          </cell>
          <cell r="AL21">
            <v>0</v>
          </cell>
          <cell r="AM21">
            <v>0</v>
          </cell>
          <cell r="AN21">
            <v>0</v>
          </cell>
          <cell r="AO21">
            <v>0</v>
          </cell>
          <cell r="AP21">
            <v>0</v>
          </cell>
          <cell r="AQ21">
            <v>0</v>
          </cell>
          <cell r="AR21" t="str">
            <v/>
          </cell>
          <cell r="AV21">
            <v>2425</v>
          </cell>
          <cell r="AY21">
            <v>0.03</v>
          </cell>
        </row>
        <row r="22">
          <cell r="L22" t="str">
            <v/>
          </cell>
          <cell r="M22" t="str">
            <v/>
          </cell>
          <cell r="N22" t="str">
            <v/>
          </cell>
          <cell r="O22" t="str">
            <v/>
          </cell>
          <cell r="P22" t="str">
            <v/>
          </cell>
          <cell r="Q22" t="str">
            <v/>
          </cell>
          <cell r="R22" t="str">
            <v/>
          </cell>
          <cell r="U22" t="str">
            <v>nC4</v>
          </cell>
          <cell r="V22" t="str">
            <v>n-Butane</v>
          </cell>
          <cell r="W22">
            <v>0.03</v>
          </cell>
          <cell r="X22">
            <v>0.05</v>
          </cell>
          <cell r="Y22">
            <v>0.02</v>
          </cell>
          <cell r="Z22">
            <v>0.03</v>
          </cell>
          <cell r="AA22">
            <v>0.02</v>
          </cell>
          <cell r="AB22">
            <v>0.02</v>
          </cell>
          <cell r="AC22">
            <v>0.08</v>
          </cell>
          <cell r="AD22">
            <v>0.03</v>
          </cell>
          <cell r="AE22">
            <v>0</v>
          </cell>
          <cell r="AF22">
            <v>0</v>
          </cell>
          <cell r="AI22" t="str">
            <v>nC4</v>
          </cell>
          <cell r="AJ22" t="str">
            <v>n-Butane</v>
          </cell>
          <cell r="AK22">
            <v>0</v>
          </cell>
          <cell r="AL22">
            <v>0</v>
          </cell>
          <cell r="AM22">
            <v>0</v>
          </cell>
          <cell r="AN22">
            <v>0</v>
          </cell>
          <cell r="AO22">
            <v>0</v>
          </cell>
          <cell r="AP22">
            <v>0</v>
          </cell>
          <cell r="AQ22">
            <v>0</v>
          </cell>
          <cell r="AR22" t="str">
            <v/>
          </cell>
          <cell r="AV22">
            <v>2400</v>
          </cell>
          <cell r="AY22">
            <v>0.05</v>
          </cell>
        </row>
        <row r="23">
          <cell r="L23" t="str">
            <v/>
          </cell>
          <cell r="M23" t="str">
            <v/>
          </cell>
          <cell r="N23" t="str">
            <v/>
          </cell>
          <cell r="O23" t="str">
            <v/>
          </cell>
          <cell r="P23" t="str">
            <v/>
          </cell>
          <cell r="Q23" t="str">
            <v/>
          </cell>
          <cell r="R23" t="str">
            <v/>
          </cell>
          <cell r="U23" t="str">
            <v>C5</v>
          </cell>
          <cell r="V23" t="str">
            <v>Neo-Pentane</v>
          </cell>
          <cell r="W23">
            <v>0</v>
          </cell>
          <cell r="X23">
            <v>0</v>
          </cell>
          <cell r="Y23">
            <v>0</v>
          </cell>
          <cell r="Z23">
            <v>0</v>
          </cell>
          <cell r="AA23">
            <v>0</v>
          </cell>
          <cell r="AB23">
            <v>0</v>
          </cell>
          <cell r="AC23">
            <v>0</v>
          </cell>
          <cell r="AD23">
            <v>0</v>
          </cell>
          <cell r="AE23">
            <v>0</v>
          </cell>
          <cell r="AF23">
            <v>0</v>
          </cell>
          <cell r="AI23" t="str">
            <v>C5</v>
          </cell>
          <cell r="AJ23" t="str">
            <v>Neo-Pentane</v>
          </cell>
          <cell r="AK23">
            <v>0</v>
          </cell>
          <cell r="AL23">
            <v>0</v>
          </cell>
          <cell r="AM23">
            <v>0</v>
          </cell>
          <cell r="AN23">
            <v>0</v>
          </cell>
          <cell r="AO23">
            <v>0</v>
          </cell>
          <cell r="AP23">
            <v>0</v>
          </cell>
          <cell r="AQ23">
            <v>0</v>
          </cell>
          <cell r="AR23" t="str">
            <v/>
          </cell>
          <cell r="AV23">
            <v>2375</v>
          </cell>
          <cell r="AY23">
            <v>0.06</v>
          </cell>
        </row>
        <row r="24">
          <cell r="L24" t="str">
            <v/>
          </cell>
          <cell r="M24" t="str">
            <v/>
          </cell>
          <cell r="N24" t="str">
            <v/>
          </cell>
          <cell r="O24" t="str">
            <v/>
          </cell>
          <cell r="P24" t="str">
            <v/>
          </cell>
          <cell r="Q24" t="str">
            <v/>
          </cell>
          <cell r="R24" t="str">
            <v/>
          </cell>
          <cell r="U24" t="str">
            <v>iC5</v>
          </cell>
          <cell r="V24" t="str">
            <v>i-Pentane</v>
          </cell>
          <cell r="W24">
            <v>0.01</v>
          </cell>
          <cell r="X24">
            <v>0.03</v>
          </cell>
          <cell r="Y24">
            <v>0.01</v>
          </cell>
          <cell r="Z24">
            <v>0.01</v>
          </cell>
          <cell r="AA24">
            <v>0.01</v>
          </cell>
          <cell r="AB24">
            <v>0.01</v>
          </cell>
          <cell r="AC24">
            <v>0.05</v>
          </cell>
          <cell r="AD24">
            <v>0.01</v>
          </cell>
          <cell r="AE24">
            <v>0</v>
          </cell>
          <cell r="AF24">
            <v>0</v>
          </cell>
          <cell r="AI24" t="str">
            <v>iC5</v>
          </cell>
          <cell r="AJ24" t="str">
            <v>i-Pentane</v>
          </cell>
          <cell r="AK24">
            <v>0</v>
          </cell>
          <cell r="AL24">
            <v>0</v>
          </cell>
          <cell r="AM24">
            <v>0</v>
          </cell>
          <cell r="AN24">
            <v>0</v>
          </cell>
          <cell r="AO24">
            <v>0</v>
          </cell>
          <cell r="AP24">
            <v>0</v>
          </cell>
          <cell r="AQ24">
            <v>0</v>
          </cell>
          <cell r="AR24" t="str">
            <v/>
          </cell>
          <cell r="AV24">
            <v>2350</v>
          </cell>
          <cell r="AY24">
            <v>0.08</v>
          </cell>
        </row>
        <row r="25">
          <cell r="L25" t="str">
            <v/>
          </cell>
          <cell r="M25" t="str">
            <v/>
          </cell>
          <cell r="N25" t="str">
            <v/>
          </cell>
          <cell r="O25" t="str">
            <v/>
          </cell>
          <cell r="P25" t="str">
            <v/>
          </cell>
          <cell r="Q25" t="str">
            <v/>
          </cell>
          <cell r="R25" t="str">
            <v/>
          </cell>
          <cell r="U25" t="str">
            <v>nC5</v>
          </cell>
          <cell r="V25" t="str">
            <v>n-Pentane</v>
          </cell>
          <cell r="W25">
            <v>0.02</v>
          </cell>
          <cell r="X25">
            <v>0.04</v>
          </cell>
          <cell r="Y25">
            <v>0.01</v>
          </cell>
          <cell r="Z25">
            <v>0.02</v>
          </cell>
          <cell r="AA25">
            <v>0.01</v>
          </cell>
          <cell r="AB25">
            <v>0.01</v>
          </cell>
          <cell r="AC25">
            <v>0.09</v>
          </cell>
          <cell r="AD25">
            <v>0.02</v>
          </cell>
          <cell r="AE25">
            <v>0</v>
          </cell>
          <cell r="AF25">
            <v>0</v>
          </cell>
          <cell r="AI25" t="str">
            <v>nC5</v>
          </cell>
          <cell r="AJ25" t="str">
            <v>n-Pentane</v>
          </cell>
          <cell r="AK25">
            <v>0</v>
          </cell>
          <cell r="AL25">
            <v>0</v>
          </cell>
          <cell r="AM25">
            <v>0</v>
          </cell>
          <cell r="AN25">
            <v>0</v>
          </cell>
          <cell r="AO25">
            <v>0</v>
          </cell>
          <cell r="AP25">
            <v>0</v>
          </cell>
          <cell r="AQ25">
            <v>0</v>
          </cell>
          <cell r="AR25" t="str">
            <v/>
          </cell>
          <cell r="AV25">
            <v>2325</v>
          </cell>
          <cell r="AY25">
            <v>0.1</v>
          </cell>
        </row>
        <row r="26">
          <cell r="L26" t="str">
            <v/>
          </cell>
          <cell r="M26" t="str">
            <v/>
          </cell>
          <cell r="N26" t="str">
            <v/>
          </cell>
          <cell r="O26" t="str">
            <v/>
          </cell>
          <cell r="P26" t="str">
            <v/>
          </cell>
          <cell r="Q26" t="str">
            <v/>
          </cell>
          <cell r="R26" t="str">
            <v/>
          </cell>
          <cell r="U26" t="str">
            <v>C6</v>
          </cell>
          <cell r="V26" t="str">
            <v>Hexanes</v>
          </cell>
          <cell r="W26">
            <v>0.03</v>
          </cell>
          <cell r="X26">
            <v>0.09</v>
          </cell>
          <cell r="Y26">
            <v>0.02</v>
          </cell>
          <cell r="Z26">
            <v>0.02</v>
          </cell>
          <cell r="AA26">
            <v>0.02</v>
          </cell>
          <cell r="AB26">
            <v>0.02</v>
          </cell>
          <cell r="AC26">
            <v>0.19</v>
          </cell>
          <cell r="AD26">
            <v>0.04</v>
          </cell>
          <cell r="AE26">
            <v>0</v>
          </cell>
          <cell r="AF26">
            <v>0</v>
          </cell>
          <cell r="AI26" t="str">
            <v>C6</v>
          </cell>
          <cell r="AJ26" t="str">
            <v>Hexanes</v>
          </cell>
          <cell r="AK26">
            <v>0</v>
          </cell>
          <cell r="AL26">
            <v>0</v>
          </cell>
          <cell r="AM26">
            <v>0</v>
          </cell>
          <cell r="AN26">
            <v>0</v>
          </cell>
          <cell r="AO26">
            <v>0</v>
          </cell>
          <cell r="AP26">
            <v>0</v>
          </cell>
          <cell r="AQ26">
            <v>0</v>
          </cell>
          <cell r="AR26" t="str">
            <v/>
          </cell>
          <cell r="AV26">
            <v>2300</v>
          </cell>
          <cell r="AY26">
            <v>0.11</v>
          </cell>
        </row>
        <row r="27">
          <cell r="L27" t="str">
            <v/>
          </cell>
          <cell r="M27" t="str">
            <v/>
          </cell>
          <cell r="N27" t="str">
            <v/>
          </cell>
          <cell r="O27" t="str">
            <v/>
          </cell>
          <cell r="P27" t="str">
            <v/>
          </cell>
          <cell r="Q27" t="str">
            <v/>
          </cell>
          <cell r="R27" t="str">
            <v/>
          </cell>
          <cell r="U27" t="str">
            <v xml:space="preserve"> </v>
          </cell>
          <cell r="V27" t="str">
            <v>M-C-Pentane</v>
          </cell>
          <cell r="W27">
            <v>0</v>
          </cell>
          <cell r="X27">
            <v>0.01</v>
          </cell>
          <cell r="Y27">
            <v>0</v>
          </cell>
          <cell r="Z27">
            <v>0</v>
          </cell>
          <cell r="AA27">
            <v>0</v>
          </cell>
          <cell r="AB27">
            <v>0</v>
          </cell>
          <cell r="AC27">
            <v>0.02</v>
          </cell>
          <cell r="AD27">
            <v>0</v>
          </cell>
          <cell r="AE27">
            <v>0</v>
          </cell>
          <cell r="AF27">
            <v>0</v>
          </cell>
          <cell r="AI27" t="str">
            <v xml:space="preserve"> </v>
          </cell>
          <cell r="AJ27" t="str">
            <v>M-C-Pentane</v>
          </cell>
          <cell r="AK27">
            <v>0</v>
          </cell>
          <cell r="AL27">
            <v>0</v>
          </cell>
          <cell r="AM27">
            <v>0</v>
          </cell>
          <cell r="AN27">
            <v>0</v>
          </cell>
          <cell r="AO27">
            <v>0</v>
          </cell>
          <cell r="AP27">
            <v>0</v>
          </cell>
          <cell r="AQ27">
            <v>0</v>
          </cell>
          <cell r="AR27" t="str">
            <v/>
          </cell>
          <cell r="AV27">
            <v>2250</v>
          </cell>
          <cell r="AY27">
            <v>0.15</v>
          </cell>
        </row>
        <row r="28">
          <cell r="L28" t="str">
            <v/>
          </cell>
          <cell r="M28" t="str">
            <v/>
          </cell>
          <cell r="N28" t="str">
            <v/>
          </cell>
          <cell r="O28" t="str">
            <v/>
          </cell>
          <cell r="P28" t="str">
            <v/>
          </cell>
          <cell r="Q28" t="str">
            <v/>
          </cell>
          <cell r="R28" t="str">
            <v/>
          </cell>
          <cell r="U28" t="str">
            <v xml:space="preserve"> </v>
          </cell>
          <cell r="V28" t="str">
            <v>Benzene</v>
          </cell>
          <cell r="W28">
            <v>0</v>
          </cell>
          <cell r="X28">
            <v>0</v>
          </cell>
          <cell r="Y28">
            <v>0</v>
          </cell>
          <cell r="Z28">
            <v>0</v>
          </cell>
          <cell r="AA28">
            <v>0</v>
          </cell>
          <cell r="AB28">
            <v>0</v>
          </cell>
          <cell r="AC28">
            <v>0.01</v>
          </cell>
          <cell r="AD28">
            <v>0</v>
          </cell>
          <cell r="AE28">
            <v>0</v>
          </cell>
          <cell r="AF28">
            <v>0</v>
          </cell>
          <cell r="AI28" t="str">
            <v xml:space="preserve"> </v>
          </cell>
          <cell r="AJ28" t="str">
            <v>Benzene</v>
          </cell>
          <cell r="AK28">
            <v>0</v>
          </cell>
          <cell r="AL28">
            <v>0</v>
          </cell>
          <cell r="AM28">
            <v>0</v>
          </cell>
          <cell r="AN28">
            <v>0</v>
          </cell>
          <cell r="AO28">
            <v>0</v>
          </cell>
          <cell r="AP28">
            <v>0</v>
          </cell>
          <cell r="AQ28">
            <v>0</v>
          </cell>
          <cell r="AR28" t="str">
            <v/>
          </cell>
          <cell r="AV28">
            <v>2200</v>
          </cell>
          <cell r="AY28">
            <v>0.18</v>
          </cell>
        </row>
        <row r="29">
          <cell r="L29" t="str">
            <v/>
          </cell>
          <cell r="M29" t="str">
            <v/>
          </cell>
          <cell r="N29" t="str">
            <v/>
          </cell>
          <cell r="O29" t="str">
            <v/>
          </cell>
          <cell r="P29" t="str">
            <v/>
          </cell>
          <cell r="Q29" t="str">
            <v/>
          </cell>
          <cell r="R29" t="str">
            <v/>
          </cell>
          <cell r="U29" t="str">
            <v xml:space="preserve"> </v>
          </cell>
          <cell r="V29" t="str">
            <v>Cyclohexane</v>
          </cell>
          <cell r="W29">
            <v>0</v>
          </cell>
          <cell r="X29">
            <v>0.01</v>
          </cell>
          <cell r="Y29">
            <v>0</v>
          </cell>
          <cell r="Z29">
            <v>0</v>
          </cell>
          <cell r="AA29">
            <v>0</v>
          </cell>
          <cell r="AB29">
            <v>0</v>
          </cell>
          <cell r="AC29">
            <v>0.03</v>
          </cell>
          <cell r="AD29">
            <v>0.01</v>
          </cell>
          <cell r="AE29">
            <v>0</v>
          </cell>
          <cell r="AF29">
            <v>0</v>
          </cell>
          <cell r="AI29" t="str">
            <v xml:space="preserve"> </v>
          </cell>
          <cell r="AJ29" t="str">
            <v>Cyclohexane</v>
          </cell>
          <cell r="AK29">
            <v>0</v>
          </cell>
          <cell r="AL29">
            <v>0</v>
          </cell>
          <cell r="AM29">
            <v>0</v>
          </cell>
          <cell r="AN29">
            <v>0</v>
          </cell>
          <cell r="AO29">
            <v>0</v>
          </cell>
          <cell r="AP29">
            <v>0</v>
          </cell>
          <cell r="AQ29">
            <v>0</v>
          </cell>
          <cell r="AR29" t="str">
            <v/>
          </cell>
          <cell r="AV29" t="str">
            <v/>
          </cell>
          <cell r="AY29" t="str">
            <v/>
          </cell>
        </row>
        <row r="30">
          <cell r="L30" t="str">
            <v/>
          </cell>
          <cell r="M30" t="str">
            <v/>
          </cell>
          <cell r="N30" t="str">
            <v/>
          </cell>
          <cell r="O30" t="str">
            <v/>
          </cell>
          <cell r="P30" t="str">
            <v/>
          </cell>
          <cell r="Q30" t="str">
            <v/>
          </cell>
          <cell r="R30" t="str">
            <v/>
          </cell>
          <cell r="U30" t="str">
            <v>C7</v>
          </cell>
          <cell r="V30" t="str">
            <v>Heptanes</v>
          </cell>
          <cell r="W30">
            <v>0.04</v>
          </cell>
          <cell r="X30">
            <v>0.11</v>
          </cell>
          <cell r="Y30">
            <v>0.01</v>
          </cell>
          <cell r="Z30">
            <v>0.02</v>
          </cell>
          <cell r="AA30">
            <v>0.02</v>
          </cell>
          <cell r="AB30">
            <v>0.02</v>
          </cell>
          <cell r="AC30">
            <v>0.25</v>
          </cell>
          <cell r="AD30">
            <v>0.05</v>
          </cell>
          <cell r="AE30">
            <v>0</v>
          </cell>
          <cell r="AF30">
            <v>0</v>
          </cell>
          <cell r="AI30" t="str">
            <v>C7</v>
          </cell>
          <cell r="AJ30" t="str">
            <v>Heptanes</v>
          </cell>
          <cell r="AK30">
            <v>0</v>
          </cell>
          <cell r="AL30">
            <v>0</v>
          </cell>
          <cell r="AM30">
            <v>0</v>
          </cell>
          <cell r="AN30">
            <v>0</v>
          </cell>
          <cell r="AO30">
            <v>0</v>
          </cell>
          <cell r="AP30">
            <v>0</v>
          </cell>
          <cell r="AQ30">
            <v>0</v>
          </cell>
          <cell r="AR30" t="str">
            <v/>
          </cell>
          <cell r="AV30" t="str">
            <v/>
          </cell>
          <cell r="AY30" t="str">
            <v/>
          </cell>
        </row>
        <row r="31">
          <cell r="L31" t="str">
            <v/>
          </cell>
          <cell r="M31" t="str">
            <v/>
          </cell>
          <cell r="N31" t="str">
            <v/>
          </cell>
          <cell r="O31" t="str">
            <v/>
          </cell>
          <cell r="P31" t="str">
            <v/>
          </cell>
          <cell r="Q31" t="str">
            <v/>
          </cell>
          <cell r="R31" t="str">
            <v/>
          </cell>
          <cell r="U31" t="str">
            <v xml:space="preserve"> </v>
          </cell>
          <cell r="V31" t="str">
            <v>M-C-Hexane</v>
          </cell>
          <cell r="W31">
            <v>0.01</v>
          </cell>
          <cell r="X31">
            <v>0.02</v>
          </cell>
          <cell r="Y31">
            <v>0</v>
          </cell>
          <cell r="Z31">
            <v>0</v>
          </cell>
          <cell r="AA31">
            <v>0</v>
          </cell>
          <cell r="AB31">
            <v>0</v>
          </cell>
          <cell r="AC31">
            <v>0.05</v>
          </cell>
          <cell r="AD31">
            <v>0.01</v>
          </cell>
          <cell r="AE31">
            <v>0</v>
          </cell>
          <cell r="AF31">
            <v>0</v>
          </cell>
          <cell r="AI31" t="str">
            <v xml:space="preserve"> </v>
          </cell>
          <cell r="AJ31" t="str">
            <v>M-C-Hexane</v>
          </cell>
          <cell r="AK31">
            <v>0</v>
          </cell>
          <cell r="AL31">
            <v>0</v>
          </cell>
          <cell r="AM31">
            <v>0</v>
          </cell>
          <cell r="AN31">
            <v>0</v>
          </cell>
          <cell r="AO31">
            <v>0</v>
          </cell>
          <cell r="AP31">
            <v>0</v>
          </cell>
          <cell r="AQ31">
            <v>0</v>
          </cell>
          <cell r="AR31" t="str">
            <v/>
          </cell>
          <cell r="AV31" t="str">
            <v xml:space="preserve"> 2200*</v>
          </cell>
          <cell r="AW31">
            <v>314019</v>
          </cell>
          <cell r="AX31">
            <v>0.71817004046228394</v>
          </cell>
          <cell r="AY31">
            <v>0.17</v>
          </cell>
          <cell r="AZ31">
            <v>56.739100000000001</v>
          </cell>
          <cell r="BA31">
            <v>0.93701924862954522</v>
          </cell>
          <cell r="BB31">
            <v>7.6899999999999998E-3</v>
          </cell>
          <cell r="BC31">
            <v>0.57237644065104676</v>
          </cell>
        </row>
        <row r="32">
          <cell r="U32" t="str">
            <v xml:space="preserve"> </v>
          </cell>
          <cell r="V32" t="str">
            <v>Toluene</v>
          </cell>
          <cell r="W32">
            <v>0</v>
          </cell>
          <cell r="X32">
            <v>0</v>
          </cell>
          <cell r="Y32">
            <v>0</v>
          </cell>
          <cell r="Z32">
            <v>0</v>
          </cell>
          <cell r="AA32">
            <v>0</v>
          </cell>
          <cell r="AB32">
            <v>0</v>
          </cell>
          <cell r="AC32">
            <v>0.01</v>
          </cell>
          <cell r="AD32">
            <v>0</v>
          </cell>
          <cell r="AE32">
            <v>0</v>
          </cell>
          <cell r="AF32">
            <v>0</v>
          </cell>
          <cell r="AI32" t="str">
            <v xml:space="preserve"> </v>
          </cell>
          <cell r="AJ32" t="str">
            <v>Toluene</v>
          </cell>
          <cell r="AK32">
            <v>0</v>
          </cell>
          <cell r="AL32">
            <v>0</v>
          </cell>
          <cell r="AM32">
            <v>0</v>
          </cell>
          <cell r="AN32">
            <v>0</v>
          </cell>
          <cell r="AO32">
            <v>0</v>
          </cell>
          <cell r="AP32">
            <v>0</v>
          </cell>
          <cell r="AQ32">
            <v>0</v>
          </cell>
          <cell r="AR32" t="str">
            <v/>
          </cell>
          <cell r="AV32">
            <v>1800</v>
          </cell>
          <cell r="AW32">
            <v>257128</v>
          </cell>
          <cell r="AX32">
            <v>1.3583665026016722</v>
          </cell>
          <cell r="AY32">
            <v>0.32</v>
          </cell>
          <cell r="AZ32">
            <v>24.754200000000001</v>
          </cell>
          <cell r="BA32">
            <v>0.94182987387507466</v>
          </cell>
          <cell r="BB32">
            <v>9.4400000000000005E-3</v>
          </cell>
          <cell r="BC32">
            <v>0.57368987245620218</v>
          </cell>
        </row>
        <row r="33">
          <cell r="U33" t="str">
            <v>C8</v>
          </cell>
          <cell r="V33" t="str">
            <v>Octanes</v>
          </cell>
          <cell r="W33">
            <v>0.05</v>
          </cell>
          <cell r="X33">
            <v>0.12</v>
          </cell>
          <cell r="Y33">
            <v>0.01</v>
          </cell>
          <cell r="Z33">
            <v>0.02</v>
          </cell>
          <cell r="AA33">
            <v>0.02</v>
          </cell>
          <cell r="AB33">
            <v>0.02</v>
          </cell>
          <cell r="AC33">
            <v>0.28999999999999998</v>
          </cell>
          <cell r="AD33">
            <v>0.06</v>
          </cell>
          <cell r="AE33">
            <v>0</v>
          </cell>
          <cell r="AF33">
            <v>0</v>
          </cell>
          <cell r="AI33" t="str">
            <v>C8</v>
          </cell>
          <cell r="AJ33" t="str">
            <v>Octanes</v>
          </cell>
          <cell r="AK33">
            <v>0</v>
          </cell>
          <cell r="AL33">
            <v>0</v>
          </cell>
          <cell r="AM33">
            <v>0</v>
          </cell>
          <cell r="AN33">
            <v>0</v>
          </cell>
          <cell r="AO33">
            <v>0</v>
          </cell>
          <cell r="AP33">
            <v>0</v>
          </cell>
          <cell r="AQ33">
            <v>0</v>
          </cell>
          <cell r="AR33" t="str">
            <v/>
          </cell>
          <cell r="AV33">
            <v>1400</v>
          </cell>
          <cell r="AW33">
            <v>199430</v>
          </cell>
          <cell r="AX33">
            <v>1.4769498768439169</v>
          </cell>
          <cell r="AY33">
            <v>0.35</v>
          </cell>
          <cell r="AZ33">
            <v>17.880299999999998</v>
          </cell>
          <cell r="BA33">
            <v>0.94645850801731801</v>
          </cell>
          <cell r="BB33">
            <v>1.217E-2</v>
          </cell>
          <cell r="BC33">
            <v>0.57311711862885251</v>
          </cell>
        </row>
        <row r="34">
          <cell r="U34" t="str">
            <v xml:space="preserve"> </v>
          </cell>
          <cell r="V34" t="str">
            <v>E-Benzene</v>
          </cell>
          <cell r="W34">
            <v>0</v>
          </cell>
          <cell r="X34">
            <v>0</v>
          </cell>
          <cell r="Y34">
            <v>0</v>
          </cell>
          <cell r="Z34">
            <v>0</v>
          </cell>
          <cell r="AA34">
            <v>0</v>
          </cell>
          <cell r="AB34">
            <v>0</v>
          </cell>
          <cell r="AC34">
            <v>0</v>
          </cell>
          <cell r="AD34">
            <v>0</v>
          </cell>
          <cell r="AE34">
            <v>0</v>
          </cell>
          <cell r="AF34">
            <v>0</v>
          </cell>
          <cell r="AI34" t="str">
            <v xml:space="preserve"> </v>
          </cell>
          <cell r="AJ34" t="str">
            <v>E-Benzene</v>
          </cell>
          <cell r="AK34">
            <v>0</v>
          </cell>
          <cell r="AL34">
            <v>0</v>
          </cell>
          <cell r="AM34">
            <v>0</v>
          </cell>
          <cell r="AN34">
            <v>0</v>
          </cell>
          <cell r="AO34">
            <v>0</v>
          </cell>
          <cell r="AP34">
            <v>0</v>
          </cell>
          <cell r="AQ34">
            <v>0</v>
          </cell>
          <cell r="AR34" t="str">
            <v/>
          </cell>
          <cell r="AV34">
            <v>1000</v>
          </cell>
          <cell r="AW34">
            <v>141672</v>
          </cell>
          <cell r="AX34">
            <v>1.4423624211946726</v>
          </cell>
          <cell r="AY34">
            <v>0.34</v>
          </cell>
          <cell r="AZ34">
            <v>13.3012</v>
          </cell>
          <cell r="BA34">
            <v>0.95114089087432285</v>
          </cell>
          <cell r="BB34">
            <v>1.7049999999999999E-2</v>
          </cell>
          <cell r="BC34">
            <v>0.57300594007444106</v>
          </cell>
        </row>
        <row r="35">
          <cell r="U35" t="str">
            <v xml:space="preserve"> </v>
          </cell>
          <cell r="V35" t="str">
            <v>M/P-Xylene</v>
          </cell>
          <cell r="W35">
            <v>0</v>
          </cell>
          <cell r="X35">
            <v>0</v>
          </cell>
          <cell r="Y35">
            <v>0</v>
          </cell>
          <cell r="Z35">
            <v>0</v>
          </cell>
          <cell r="AA35">
            <v>0</v>
          </cell>
          <cell r="AB35">
            <v>0</v>
          </cell>
          <cell r="AC35">
            <v>0.01</v>
          </cell>
          <cell r="AD35">
            <v>0</v>
          </cell>
          <cell r="AE35">
            <v>0</v>
          </cell>
          <cell r="AF35">
            <v>0</v>
          </cell>
          <cell r="AI35" t="str">
            <v xml:space="preserve"> </v>
          </cell>
          <cell r="AJ35" t="str">
            <v>M/P-Xylene</v>
          </cell>
          <cell r="AK35">
            <v>0</v>
          </cell>
          <cell r="AL35">
            <v>0</v>
          </cell>
          <cell r="AM35">
            <v>0</v>
          </cell>
          <cell r="AN35">
            <v>0</v>
          </cell>
          <cell r="AO35">
            <v>0</v>
          </cell>
          <cell r="AP35">
            <v>0</v>
          </cell>
          <cell r="AQ35">
            <v>0</v>
          </cell>
          <cell r="AR35" t="str">
            <v/>
          </cell>
          <cell r="AV35">
            <v>600</v>
          </cell>
          <cell r="AW35">
            <v>84427</v>
          </cell>
          <cell r="AX35">
            <v>1.3802789027530056</v>
          </cell>
          <cell r="AY35">
            <v>0.33</v>
          </cell>
          <cell r="AZ35">
            <v>8.3356999999999992</v>
          </cell>
          <cell r="BA35">
            <v>0.95644957065738279</v>
          </cell>
          <cell r="BB35">
            <v>2.8299999999999999E-2</v>
          </cell>
          <cell r="BC35">
            <v>0.61501602687604007</v>
          </cell>
        </row>
        <row r="36">
          <cell r="U36" t="str">
            <v xml:space="preserve"> </v>
          </cell>
          <cell r="V36" t="str">
            <v>O-Xylene</v>
          </cell>
          <cell r="W36">
            <v>0</v>
          </cell>
          <cell r="X36">
            <v>0</v>
          </cell>
          <cell r="Y36">
            <v>0</v>
          </cell>
          <cell r="Z36">
            <v>0</v>
          </cell>
          <cell r="AA36">
            <v>0</v>
          </cell>
          <cell r="AB36">
            <v>0</v>
          </cell>
          <cell r="AC36">
            <v>0</v>
          </cell>
          <cell r="AD36">
            <v>0</v>
          </cell>
          <cell r="AE36">
            <v>0</v>
          </cell>
          <cell r="AF36">
            <v>0</v>
          </cell>
          <cell r="AI36" t="str">
            <v xml:space="preserve"> </v>
          </cell>
          <cell r="AJ36" t="str">
            <v>O-Xylene</v>
          </cell>
          <cell r="AK36">
            <v>0</v>
          </cell>
          <cell r="AL36">
            <v>0</v>
          </cell>
          <cell r="AM36">
            <v>0</v>
          </cell>
          <cell r="AN36">
            <v>0</v>
          </cell>
          <cell r="AO36">
            <v>0</v>
          </cell>
          <cell r="AP36">
            <v>0</v>
          </cell>
          <cell r="AQ36">
            <v>0</v>
          </cell>
          <cell r="AR36" t="str">
            <v/>
          </cell>
          <cell r="AV36" t="str">
            <v/>
          </cell>
          <cell r="AW36" t="str">
            <v/>
          </cell>
          <cell r="AX36" t="str">
            <v/>
          </cell>
          <cell r="AY36" t="str">
            <v/>
          </cell>
          <cell r="AZ36" t="str">
            <v/>
          </cell>
          <cell r="BA36" t="str">
            <v/>
          </cell>
          <cell r="BB36" t="str">
            <v/>
          </cell>
          <cell r="BC36" t="str">
            <v/>
          </cell>
        </row>
        <row r="37">
          <cell r="U37" t="str">
            <v>C9</v>
          </cell>
          <cell r="V37" t="str">
            <v>Nonanes</v>
          </cell>
          <cell r="W37">
            <v>0.05</v>
          </cell>
          <cell r="X37">
            <v>0.08</v>
          </cell>
          <cell r="Y37">
            <v>0.01</v>
          </cell>
          <cell r="Z37">
            <v>0.01</v>
          </cell>
          <cell r="AA37">
            <v>0.01</v>
          </cell>
          <cell r="AB37">
            <v>0.01</v>
          </cell>
          <cell r="AC37">
            <v>0.19</v>
          </cell>
          <cell r="AD37">
            <v>0.05</v>
          </cell>
          <cell r="AE37">
            <v>0</v>
          </cell>
          <cell r="AF37">
            <v>0</v>
          </cell>
          <cell r="AI37" t="str">
            <v>C9</v>
          </cell>
          <cell r="AJ37" t="str">
            <v>Nonanes</v>
          </cell>
          <cell r="AK37">
            <v>0</v>
          </cell>
          <cell r="AL37">
            <v>0</v>
          </cell>
          <cell r="AM37">
            <v>0</v>
          </cell>
          <cell r="AN37">
            <v>0</v>
          </cell>
          <cell r="AO37">
            <v>0</v>
          </cell>
          <cell r="AP37">
            <v>0</v>
          </cell>
          <cell r="AQ37">
            <v>0</v>
          </cell>
          <cell r="AR37" t="str">
            <v/>
          </cell>
          <cell r="AV37" t="str">
            <v/>
          </cell>
          <cell r="AW37" t="str">
            <v/>
          </cell>
          <cell r="AX37" t="str">
            <v/>
          </cell>
          <cell r="AY37" t="str">
            <v/>
          </cell>
          <cell r="AZ37" t="str">
            <v/>
          </cell>
          <cell r="BA37" t="str">
            <v/>
          </cell>
          <cell r="BB37" t="str">
            <v/>
          </cell>
          <cell r="BC37" t="str">
            <v/>
          </cell>
        </row>
        <row r="38">
          <cell r="U38" t="str">
            <v>C10+</v>
          </cell>
          <cell r="V38" t="str">
            <v>Decanes plus</v>
          </cell>
          <cell r="W38">
            <v>0.27</v>
          </cell>
          <cell r="X38">
            <v>0.04</v>
          </cell>
          <cell r="Y38">
            <v>0.01</v>
          </cell>
          <cell r="Z38">
            <v>0.01</v>
          </cell>
          <cell r="AA38">
            <v>0.01</v>
          </cell>
          <cell r="AB38">
            <v>0.01</v>
          </cell>
          <cell r="AC38">
            <v>0.11</v>
          </cell>
          <cell r="AD38">
            <v>0.05</v>
          </cell>
          <cell r="AE38">
            <v>0</v>
          </cell>
          <cell r="AF38">
            <v>0</v>
          </cell>
          <cell r="AI38" t="str">
            <v>C10+</v>
          </cell>
          <cell r="AJ38" t="str">
            <v>Decanes plus</v>
          </cell>
          <cell r="AK38">
            <v>0</v>
          </cell>
          <cell r="AL38">
            <v>0</v>
          </cell>
          <cell r="AM38">
            <v>0</v>
          </cell>
          <cell r="AN38">
            <v>0</v>
          </cell>
          <cell r="AO38">
            <v>0</v>
          </cell>
          <cell r="AP38">
            <v>0</v>
          </cell>
          <cell r="AQ38">
            <v>0</v>
          </cell>
          <cell r="AR38" t="str">
            <v/>
          </cell>
          <cell r="AV38" t="str">
            <v/>
          </cell>
          <cell r="AW38" t="str">
            <v/>
          </cell>
          <cell r="AX38" t="str">
            <v/>
          </cell>
          <cell r="AY38" t="str">
            <v/>
          </cell>
          <cell r="AZ38" t="str">
            <v/>
          </cell>
          <cell r="BA38" t="str">
            <v/>
          </cell>
          <cell r="BB38" t="str">
            <v/>
          </cell>
          <cell r="BC38" t="str">
            <v/>
          </cell>
        </row>
        <row r="39">
          <cell r="U39" t="str">
            <v/>
          </cell>
          <cell r="V39" t="str">
            <v/>
          </cell>
          <cell r="W39" t="str">
            <v/>
          </cell>
          <cell r="X39" t="str">
            <v/>
          </cell>
          <cell r="Y39" t="str">
            <v/>
          </cell>
          <cell r="Z39" t="str">
            <v/>
          </cell>
          <cell r="AA39" t="str">
            <v/>
          </cell>
          <cell r="AB39" t="str">
            <v/>
          </cell>
          <cell r="AC39" t="str">
            <v/>
          </cell>
          <cell r="AD39" t="str">
            <v/>
          </cell>
          <cell r="AE39" t="str">
            <v/>
          </cell>
          <cell r="AF39" t="str">
            <v/>
          </cell>
          <cell r="AI39" t="str">
            <v/>
          </cell>
          <cell r="AJ39" t="str">
            <v/>
          </cell>
          <cell r="AK39" t="str">
            <v/>
          </cell>
          <cell r="AL39" t="str">
            <v/>
          </cell>
          <cell r="AM39" t="str">
            <v/>
          </cell>
          <cell r="AN39" t="str">
            <v/>
          </cell>
          <cell r="AO39" t="str">
            <v/>
          </cell>
          <cell r="AP39" t="str">
            <v/>
          </cell>
          <cell r="AQ39" t="str">
            <v/>
          </cell>
          <cell r="AR39" t="str">
            <v/>
          </cell>
          <cell r="AV39" t="str">
            <v/>
          </cell>
          <cell r="AW39" t="str">
            <v/>
          </cell>
          <cell r="AX39" t="str">
            <v/>
          </cell>
          <cell r="AY39" t="str">
            <v/>
          </cell>
          <cell r="AZ39" t="str">
            <v/>
          </cell>
          <cell r="BA39" t="str">
            <v/>
          </cell>
          <cell r="BB39" t="str">
            <v/>
          </cell>
          <cell r="BC39" t="str">
            <v/>
          </cell>
        </row>
        <row r="40">
          <cell r="U40" t="str">
            <v/>
          </cell>
          <cell r="V40" t="str">
            <v/>
          </cell>
          <cell r="W40" t="str">
            <v/>
          </cell>
          <cell r="X40" t="str">
            <v/>
          </cell>
          <cell r="Y40" t="str">
            <v/>
          </cell>
          <cell r="Z40" t="str">
            <v/>
          </cell>
          <cell r="AA40" t="str">
            <v/>
          </cell>
          <cell r="AB40" t="str">
            <v/>
          </cell>
          <cell r="AC40" t="str">
            <v/>
          </cell>
          <cell r="AD40" t="str">
            <v/>
          </cell>
          <cell r="AE40" t="str">
            <v/>
          </cell>
          <cell r="AF40" t="str">
            <v/>
          </cell>
          <cell r="AI40" t="str">
            <v/>
          </cell>
          <cell r="AJ40" t="str">
            <v/>
          </cell>
          <cell r="AK40" t="str">
            <v/>
          </cell>
          <cell r="AL40" t="str">
            <v/>
          </cell>
          <cell r="AM40" t="str">
            <v/>
          </cell>
          <cell r="AN40" t="str">
            <v/>
          </cell>
          <cell r="AO40" t="str">
            <v/>
          </cell>
          <cell r="AP40" t="str">
            <v/>
          </cell>
          <cell r="AQ40" t="str">
            <v/>
          </cell>
          <cell r="AR40" t="str">
            <v/>
          </cell>
          <cell r="AV40" t="str">
            <v/>
          </cell>
          <cell r="AW40" t="str">
            <v/>
          </cell>
          <cell r="AX40" t="str">
            <v/>
          </cell>
          <cell r="AY40" t="str">
            <v/>
          </cell>
          <cell r="AZ40" t="str">
            <v/>
          </cell>
          <cell r="BA40" t="str">
            <v/>
          </cell>
          <cell r="BB40" t="str">
            <v/>
          </cell>
          <cell r="BC40" t="str">
            <v/>
          </cell>
        </row>
        <row r="41">
          <cell r="U41" t="str">
            <v/>
          </cell>
          <cell r="V41" t="str">
            <v/>
          </cell>
          <cell r="W41" t="str">
            <v/>
          </cell>
          <cell r="X41" t="str">
            <v/>
          </cell>
          <cell r="Y41" t="str">
            <v/>
          </cell>
          <cell r="Z41" t="str">
            <v/>
          </cell>
          <cell r="AA41" t="str">
            <v/>
          </cell>
          <cell r="AB41" t="str">
            <v/>
          </cell>
          <cell r="AC41" t="str">
            <v/>
          </cell>
          <cell r="AD41" t="str">
            <v/>
          </cell>
          <cell r="AE41" t="str">
            <v/>
          </cell>
          <cell r="AF41" t="str">
            <v/>
          </cell>
          <cell r="AI41" t="str">
            <v/>
          </cell>
          <cell r="AJ41" t="str">
            <v/>
          </cell>
          <cell r="AK41" t="str">
            <v/>
          </cell>
          <cell r="AL41" t="str">
            <v/>
          </cell>
          <cell r="AM41" t="str">
            <v/>
          </cell>
          <cell r="AN41" t="str">
            <v/>
          </cell>
          <cell r="AO41" t="str">
            <v/>
          </cell>
          <cell r="AP41" t="str">
            <v/>
          </cell>
          <cell r="AQ41" t="str">
            <v/>
          </cell>
          <cell r="AR41" t="str">
            <v/>
          </cell>
          <cell r="AV41" t="str">
            <v/>
          </cell>
          <cell r="AW41" t="str">
            <v/>
          </cell>
          <cell r="AX41" t="str">
            <v/>
          </cell>
          <cell r="AY41" t="str">
            <v/>
          </cell>
          <cell r="AZ41" t="str">
            <v/>
          </cell>
          <cell r="BA41" t="str">
            <v/>
          </cell>
          <cell r="BB41" t="str">
            <v/>
          </cell>
          <cell r="BC41" t="str">
            <v/>
          </cell>
        </row>
        <row r="42">
          <cell r="U42" t="str">
            <v/>
          </cell>
          <cell r="V42" t="str">
            <v/>
          </cell>
          <cell r="W42" t="str">
            <v/>
          </cell>
          <cell r="X42" t="str">
            <v/>
          </cell>
          <cell r="Y42" t="str">
            <v/>
          </cell>
          <cell r="Z42" t="str">
            <v/>
          </cell>
          <cell r="AA42" t="str">
            <v/>
          </cell>
          <cell r="AB42" t="str">
            <v/>
          </cell>
          <cell r="AC42" t="str">
            <v/>
          </cell>
          <cell r="AD42" t="str">
            <v/>
          </cell>
          <cell r="AE42" t="str">
            <v/>
          </cell>
          <cell r="AF42" t="str">
            <v/>
          </cell>
          <cell r="AI42" t="str">
            <v/>
          </cell>
          <cell r="AJ42" t="str">
            <v/>
          </cell>
          <cell r="AK42" t="str">
            <v/>
          </cell>
          <cell r="AL42" t="str">
            <v/>
          </cell>
          <cell r="AM42" t="str">
            <v/>
          </cell>
          <cell r="AN42" t="str">
            <v/>
          </cell>
          <cell r="AO42" t="str">
            <v/>
          </cell>
          <cell r="AP42" t="str">
            <v/>
          </cell>
          <cell r="AQ42" t="str">
            <v/>
          </cell>
          <cell r="AR42" t="str">
            <v/>
          </cell>
          <cell r="AV42" t="str">
            <v/>
          </cell>
          <cell r="AW42" t="str">
            <v/>
          </cell>
          <cell r="AX42" t="str">
            <v/>
          </cell>
          <cell r="AY42" t="str">
            <v/>
          </cell>
          <cell r="AZ42" t="str">
            <v/>
          </cell>
          <cell r="BA42" t="str">
            <v/>
          </cell>
          <cell r="BB42" t="str">
            <v/>
          </cell>
          <cell r="BC42" t="str">
            <v/>
          </cell>
        </row>
        <row r="43">
          <cell r="U43" t="str">
            <v/>
          </cell>
          <cell r="V43" t="str">
            <v/>
          </cell>
          <cell r="W43" t="str">
            <v/>
          </cell>
          <cell r="X43" t="str">
            <v/>
          </cell>
          <cell r="Y43" t="str">
            <v/>
          </cell>
          <cell r="Z43" t="str">
            <v/>
          </cell>
          <cell r="AA43" t="str">
            <v/>
          </cell>
          <cell r="AB43" t="str">
            <v/>
          </cell>
          <cell r="AC43" t="str">
            <v/>
          </cell>
          <cell r="AD43" t="str">
            <v/>
          </cell>
          <cell r="AE43" t="str">
            <v/>
          </cell>
          <cell r="AF43" t="str">
            <v/>
          </cell>
          <cell r="AI43" t="str">
            <v/>
          </cell>
          <cell r="AJ43" t="str">
            <v/>
          </cell>
          <cell r="AK43" t="str">
            <v/>
          </cell>
          <cell r="AL43" t="str">
            <v/>
          </cell>
          <cell r="AM43" t="str">
            <v/>
          </cell>
          <cell r="AN43" t="str">
            <v/>
          </cell>
          <cell r="AO43" t="str">
            <v/>
          </cell>
          <cell r="AP43" t="str">
            <v/>
          </cell>
          <cell r="AQ43" t="str">
            <v/>
          </cell>
          <cell r="AR43" t="str">
            <v/>
          </cell>
          <cell r="AV43" t="str">
            <v/>
          </cell>
          <cell r="AW43" t="str">
            <v/>
          </cell>
          <cell r="AX43" t="str">
            <v/>
          </cell>
          <cell r="AY43" t="str">
            <v/>
          </cell>
          <cell r="AZ43" t="str">
            <v/>
          </cell>
          <cell r="BA43" t="str">
            <v/>
          </cell>
          <cell r="BB43" t="str">
            <v/>
          </cell>
          <cell r="BC43" t="str">
            <v/>
          </cell>
        </row>
        <row r="44">
          <cell r="U44" t="str">
            <v/>
          </cell>
          <cell r="V44" t="str">
            <v/>
          </cell>
          <cell r="W44" t="str">
            <v/>
          </cell>
          <cell r="X44" t="str">
            <v/>
          </cell>
          <cell r="Y44" t="str">
            <v/>
          </cell>
          <cell r="Z44" t="str">
            <v/>
          </cell>
          <cell r="AA44" t="str">
            <v/>
          </cell>
          <cell r="AB44" t="str">
            <v/>
          </cell>
          <cell r="AC44" t="str">
            <v/>
          </cell>
          <cell r="AD44" t="str">
            <v/>
          </cell>
          <cell r="AE44" t="str">
            <v/>
          </cell>
          <cell r="AF44" t="str">
            <v/>
          </cell>
          <cell r="AI44" t="str">
            <v/>
          </cell>
          <cell r="AJ44" t="str">
            <v/>
          </cell>
          <cell r="AK44" t="str">
            <v/>
          </cell>
          <cell r="AL44" t="str">
            <v/>
          </cell>
          <cell r="AM44" t="str">
            <v/>
          </cell>
          <cell r="AN44" t="str">
            <v/>
          </cell>
          <cell r="AO44" t="str">
            <v/>
          </cell>
          <cell r="AP44" t="str">
            <v/>
          </cell>
          <cell r="AQ44" t="str">
            <v/>
          </cell>
          <cell r="AR44" t="str">
            <v/>
          </cell>
          <cell r="AV44" t="str">
            <v/>
          </cell>
          <cell r="AW44" t="str">
            <v/>
          </cell>
          <cell r="AX44" t="str">
            <v/>
          </cell>
          <cell r="AY44" t="str">
            <v/>
          </cell>
          <cell r="AZ44" t="str">
            <v/>
          </cell>
          <cell r="BA44" t="str">
            <v/>
          </cell>
          <cell r="BB44" t="str">
            <v/>
          </cell>
          <cell r="BC44" t="str">
            <v/>
          </cell>
        </row>
        <row r="45">
          <cell r="U45" t="str">
            <v/>
          </cell>
          <cell r="V45" t="str">
            <v/>
          </cell>
          <cell r="W45" t="str">
            <v/>
          </cell>
          <cell r="X45" t="str">
            <v/>
          </cell>
          <cell r="Y45" t="str">
            <v/>
          </cell>
          <cell r="Z45" t="str">
            <v/>
          </cell>
          <cell r="AA45" t="str">
            <v/>
          </cell>
          <cell r="AB45" t="str">
            <v/>
          </cell>
          <cell r="AC45" t="str">
            <v/>
          </cell>
          <cell r="AD45" t="str">
            <v/>
          </cell>
          <cell r="AE45" t="str">
            <v/>
          </cell>
          <cell r="AF45" t="str">
            <v/>
          </cell>
          <cell r="AI45" t="str">
            <v/>
          </cell>
          <cell r="AJ45" t="str">
            <v/>
          </cell>
          <cell r="AK45" t="str">
            <v/>
          </cell>
          <cell r="AL45" t="str">
            <v/>
          </cell>
          <cell r="AM45" t="str">
            <v/>
          </cell>
          <cell r="AN45" t="str">
            <v/>
          </cell>
          <cell r="AO45" t="str">
            <v/>
          </cell>
          <cell r="AP45" t="str">
            <v/>
          </cell>
          <cell r="AQ45" t="str">
            <v/>
          </cell>
          <cell r="AR45" t="str">
            <v/>
          </cell>
          <cell r="AV45" t="str">
            <v/>
          </cell>
          <cell r="AW45" t="str">
            <v/>
          </cell>
          <cell r="AX45" t="str">
            <v/>
          </cell>
          <cell r="AY45" t="str">
            <v/>
          </cell>
          <cell r="AZ45" t="str">
            <v/>
          </cell>
          <cell r="BA45" t="str">
            <v/>
          </cell>
          <cell r="BB45" t="str">
            <v/>
          </cell>
          <cell r="BC45" t="str">
            <v/>
          </cell>
        </row>
        <row r="46">
          <cell r="U46" t="str">
            <v/>
          </cell>
          <cell r="V46" t="str">
            <v/>
          </cell>
          <cell r="W46" t="str">
            <v/>
          </cell>
          <cell r="X46" t="str">
            <v/>
          </cell>
          <cell r="Y46" t="str">
            <v/>
          </cell>
          <cell r="Z46" t="str">
            <v/>
          </cell>
          <cell r="AA46" t="str">
            <v/>
          </cell>
          <cell r="AB46" t="str">
            <v/>
          </cell>
          <cell r="AC46" t="str">
            <v/>
          </cell>
          <cell r="AD46" t="str">
            <v/>
          </cell>
          <cell r="AE46" t="str">
            <v/>
          </cell>
          <cell r="AF46" t="str">
            <v/>
          </cell>
          <cell r="AI46" t="str">
            <v/>
          </cell>
          <cell r="AJ46" t="str">
            <v/>
          </cell>
          <cell r="AK46" t="str">
            <v/>
          </cell>
          <cell r="AL46" t="str">
            <v/>
          </cell>
          <cell r="AM46" t="str">
            <v/>
          </cell>
          <cell r="AN46" t="str">
            <v/>
          </cell>
          <cell r="AO46" t="str">
            <v/>
          </cell>
          <cell r="AP46" t="str">
            <v/>
          </cell>
          <cell r="AQ46" t="str">
            <v/>
          </cell>
          <cell r="AR46" t="str">
            <v/>
          </cell>
        </row>
        <row r="47">
          <cell r="U47" t="str">
            <v/>
          </cell>
          <cell r="V47" t="str">
            <v/>
          </cell>
          <cell r="W47" t="str">
            <v/>
          </cell>
          <cell r="X47" t="str">
            <v/>
          </cell>
          <cell r="Y47" t="str">
            <v/>
          </cell>
          <cell r="Z47" t="str">
            <v/>
          </cell>
          <cell r="AA47" t="str">
            <v/>
          </cell>
          <cell r="AB47" t="str">
            <v/>
          </cell>
          <cell r="AC47" t="str">
            <v/>
          </cell>
          <cell r="AD47" t="str">
            <v/>
          </cell>
          <cell r="AE47" t="str">
            <v/>
          </cell>
          <cell r="AF47" t="str">
            <v/>
          </cell>
          <cell r="AI47" t="str">
            <v/>
          </cell>
          <cell r="AJ47" t="str">
            <v/>
          </cell>
          <cell r="AK47" t="str">
            <v/>
          </cell>
          <cell r="AL47" t="str">
            <v/>
          </cell>
          <cell r="AM47" t="str">
            <v/>
          </cell>
          <cell r="AN47" t="str">
            <v/>
          </cell>
          <cell r="AO47" t="str">
            <v/>
          </cell>
          <cell r="AP47" t="str">
            <v/>
          </cell>
          <cell r="AQ47" t="str">
            <v/>
          </cell>
          <cell r="AR47" t="str">
            <v/>
          </cell>
        </row>
        <row r="48">
          <cell r="U48" t="str">
            <v/>
          </cell>
          <cell r="V48" t="str">
            <v/>
          </cell>
          <cell r="W48" t="str">
            <v/>
          </cell>
          <cell r="X48" t="str">
            <v/>
          </cell>
          <cell r="Y48" t="str">
            <v/>
          </cell>
          <cell r="Z48" t="str">
            <v/>
          </cell>
          <cell r="AA48" t="str">
            <v/>
          </cell>
          <cell r="AB48" t="str">
            <v/>
          </cell>
          <cell r="AC48" t="str">
            <v/>
          </cell>
          <cell r="AD48" t="str">
            <v/>
          </cell>
          <cell r="AE48" t="str">
            <v/>
          </cell>
          <cell r="AF48" t="str">
            <v/>
          </cell>
          <cell r="AI48" t="str">
            <v/>
          </cell>
          <cell r="AJ48" t="str">
            <v/>
          </cell>
          <cell r="AK48" t="str">
            <v/>
          </cell>
          <cell r="AL48" t="str">
            <v/>
          </cell>
          <cell r="AM48" t="str">
            <v/>
          </cell>
          <cell r="AN48" t="str">
            <v/>
          </cell>
          <cell r="AO48" t="str">
            <v/>
          </cell>
          <cell r="AP48" t="str">
            <v/>
          </cell>
          <cell r="AQ48" t="str">
            <v/>
          </cell>
          <cell r="AR48" t="str">
            <v/>
          </cell>
        </row>
        <row r="49">
          <cell r="U49" t="str">
            <v/>
          </cell>
          <cell r="V49" t="str">
            <v/>
          </cell>
          <cell r="W49" t="str">
            <v/>
          </cell>
          <cell r="X49" t="str">
            <v/>
          </cell>
          <cell r="Y49" t="str">
            <v/>
          </cell>
          <cell r="Z49" t="str">
            <v/>
          </cell>
          <cell r="AA49" t="str">
            <v/>
          </cell>
          <cell r="AB49" t="str">
            <v/>
          </cell>
          <cell r="AC49" t="str">
            <v/>
          </cell>
          <cell r="AD49" t="str">
            <v/>
          </cell>
          <cell r="AE49" t="str">
            <v/>
          </cell>
          <cell r="AF49" t="str">
            <v/>
          </cell>
          <cell r="AI49" t="str">
            <v/>
          </cell>
          <cell r="AJ49" t="str">
            <v/>
          </cell>
          <cell r="AK49" t="str">
            <v/>
          </cell>
          <cell r="AL49" t="str">
            <v/>
          </cell>
          <cell r="AM49" t="str">
            <v/>
          </cell>
          <cell r="AN49" t="str">
            <v/>
          </cell>
          <cell r="AO49" t="str">
            <v/>
          </cell>
          <cell r="AP49" t="str">
            <v/>
          </cell>
          <cell r="AQ49" t="str">
            <v/>
          </cell>
          <cell r="AR49" t="str">
            <v/>
          </cell>
        </row>
        <row r="50">
          <cell r="W50" t="str">
            <v>_____</v>
          </cell>
          <cell r="X50" t="str">
            <v>_____</v>
          </cell>
          <cell r="Y50" t="str">
            <v>_____</v>
          </cell>
          <cell r="Z50" t="str">
            <v>_____</v>
          </cell>
          <cell r="AA50" t="str">
            <v>_____</v>
          </cell>
          <cell r="AB50" t="str">
            <v>_____</v>
          </cell>
          <cell r="AC50" t="str">
            <v>_____</v>
          </cell>
          <cell r="AD50" t="str">
            <v>_____</v>
          </cell>
          <cell r="AE50" t="str">
            <v>_____</v>
          </cell>
          <cell r="AF50" t="str">
            <v>_____</v>
          </cell>
          <cell r="AK50" t="str">
            <v>_____</v>
          </cell>
          <cell r="AL50" t="str">
            <v>_____</v>
          </cell>
          <cell r="AM50" t="str">
            <v>_____</v>
          </cell>
          <cell r="AN50" t="str">
            <v>_____</v>
          </cell>
          <cell r="AO50" t="str">
            <v>_____</v>
          </cell>
          <cell r="AP50" t="str">
            <v>_____</v>
          </cell>
          <cell r="AQ50" t="str">
            <v>_____</v>
          </cell>
          <cell r="AR50" t="str">
            <v>_____</v>
          </cell>
        </row>
        <row r="51">
          <cell r="V51" t="str">
            <v>Totals :</v>
          </cell>
          <cell r="W51">
            <v>100.00000000000003</v>
          </cell>
          <cell r="X51">
            <v>100</v>
          </cell>
          <cell r="Y51">
            <v>100.00000000000003</v>
          </cell>
          <cell r="Z51">
            <v>100</v>
          </cell>
          <cell r="AA51">
            <v>100.00000000000001</v>
          </cell>
          <cell r="AB51">
            <v>100.00000000000001</v>
          </cell>
          <cell r="AC51">
            <v>100</v>
          </cell>
          <cell r="AD51">
            <v>100.00000000000001</v>
          </cell>
          <cell r="AE51">
            <v>0</v>
          </cell>
          <cell r="AF51">
            <v>0</v>
          </cell>
          <cell r="AJ51" t="str">
            <v>Totals :</v>
          </cell>
          <cell r="AK51">
            <v>0</v>
          </cell>
          <cell r="AL51">
            <v>0</v>
          </cell>
          <cell r="AM51">
            <v>0</v>
          </cell>
          <cell r="AN51">
            <v>0</v>
          </cell>
          <cell r="AO51">
            <v>0</v>
          </cell>
          <cell r="AP51">
            <v>0</v>
          </cell>
          <cell r="AQ51">
            <v>0</v>
          </cell>
          <cell r="AR51">
            <v>0</v>
          </cell>
        </row>
        <row r="52">
          <cell r="U52" t="str">
            <v>(BTU per cu.ft. of dry gas</v>
          </cell>
          <cell r="AG52">
            <v>1192</v>
          </cell>
        </row>
        <row r="53">
          <cell r="V53" t="str">
            <v>Calculated Wellstream Properties</v>
          </cell>
          <cell r="AJ53" t="str">
            <v>Calculated Wellstream Properties</v>
          </cell>
        </row>
        <row r="54">
          <cell r="AW54" t="str">
            <v xml:space="preserve">At 60°F = </v>
          </cell>
          <cell r="AX54">
            <v>1</v>
          </cell>
          <cell r="AY54" t="str">
            <v>0.19</v>
          </cell>
          <cell r="AZ54" t="str">
            <v/>
          </cell>
          <cell r="BA54" t="str">
            <v/>
          </cell>
          <cell r="BB54" t="str">
            <v/>
          </cell>
          <cell r="BC54" t="str">
            <v/>
          </cell>
        </row>
        <row r="55">
          <cell r="V55" t="str">
            <v>C10+</v>
          </cell>
          <cell r="W55" t="str">
            <v/>
          </cell>
          <cell r="X55" t="str">
            <v/>
          </cell>
          <cell r="Y55" t="str">
            <v/>
          </cell>
          <cell r="Z55" t="str">
            <v/>
          </cell>
          <cell r="AA55" t="str">
            <v/>
          </cell>
          <cell r="AB55" t="str">
            <v/>
          </cell>
          <cell r="AC55" t="str">
            <v/>
          </cell>
          <cell r="AD55" t="str">
            <v/>
          </cell>
          <cell r="AE55" t="str">
            <v/>
          </cell>
          <cell r="AF55" t="str">
            <v/>
          </cell>
          <cell r="AJ55" t="str">
            <v>C10+</v>
          </cell>
          <cell r="AK55" t="str">
            <v/>
          </cell>
          <cell r="AL55" t="str">
            <v/>
          </cell>
          <cell r="AM55" t="str">
            <v/>
          </cell>
          <cell r="AN55" t="str">
            <v/>
          </cell>
          <cell r="AO55" t="str">
            <v/>
          </cell>
        </row>
        <row r="56">
          <cell r="V56" t="str">
            <v>Molecular Weight (g mol-1)</v>
          </cell>
          <cell r="W56">
            <v>179.2</v>
          </cell>
          <cell r="X56" t="str">
            <v>-</v>
          </cell>
          <cell r="Y56">
            <v>164.8</v>
          </cell>
          <cell r="Z56">
            <v>153.1</v>
          </cell>
          <cell r="AA56">
            <v>152.5</v>
          </cell>
          <cell r="AB56">
            <v>157.19999999999999</v>
          </cell>
          <cell r="AC56">
            <v>154.19999999999999</v>
          </cell>
          <cell r="AD56">
            <v>148.9</v>
          </cell>
          <cell r="AE56">
            <v>0</v>
          </cell>
          <cell r="AF56">
            <v>0</v>
          </cell>
          <cell r="AJ56" t="str">
            <v>Molecular Weight (g mol-1)</v>
          </cell>
          <cell r="AK56">
            <v>0</v>
          </cell>
          <cell r="AL56">
            <v>0</v>
          </cell>
          <cell r="AM56">
            <v>0</v>
          </cell>
          <cell r="AN56">
            <v>0</v>
          </cell>
          <cell r="AO56">
            <v>0</v>
          </cell>
          <cell r="AP56">
            <v>0</v>
          </cell>
          <cell r="AQ56">
            <v>0</v>
          </cell>
          <cell r="AR56">
            <v>318</v>
          </cell>
          <cell r="AV56" t="str">
            <v>Residual Oil Properties</v>
          </cell>
        </row>
        <row r="57">
          <cell r="V57" t="str">
            <v>Density at 60°F (g cm-3)</v>
          </cell>
          <cell r="W57">
            <v>0.80700000000000005</v>
          </cell>
          <cell r="X57" t="str">
            <v>-</v>
          </cell>
          <cell r="Y57">
            <v>0.78910000000000002</v>
          </cell>
          <cell r="Z57">
            <v>0.77229999999999999</v>
          </cell>
          <cell r="AA57">
            <v>0.76780000000000004</v>
          </cell>
          <cell r="AB57">
            <v>0.77449999999999997</v>
          </cell>
          <cell r="AC57">
            <v>0.76829999999999998</v>
          </cell>
          <cell r="AD57">
            <v>0.76439999999999997</v>
          </cell>
          <cell r="AE57">
            <v>1E-8</v>
          </cell>
          <cell r="AF57">
            <v>1E-8</v>
          </cell>
          <cell r="AJ57" t="str">
            <v>Density at 60°F (g cm-3)</v>
          </cell>
          <cell r="AK57">
            <v>1E-8</v>
          </cell>
          <cell r="AL57">
            <v>1E-8</v>
          </cell>
          <cell r="AM57">
            <v>1E-8</v>
          </cell>
          <cell r="AN57">
            <v>1E-8</v>
          </cell>
          <cell r="AO57">
            <v>1E-8</v>
          </cell>
          <cell r="AP57">
            <v>1E-8</v>
          </cell>
          <cell r="AQ57">
            <v>1E-8</v>
          </cell>
          <cell r="AR57">
            <v>0.877</v>
          </cell>
          <cell r="AV57">
            <v>476</v>
          </cell>
        </row>
        <row r="58">
          <cell r="AV58" t="str">
            <v>Density of residual oil</v>
          </cell>
          <cell r="AX58" t="str">
            <v>0.8195</v>
          </cell>
          <cell r="AY58" t="str">
            <v>g cm-3 at 60°F</v>
          </cell>
        </row>
        <row r="59">
          <cell r="V59" t="str">
            <v>Whole Sample</v>
          </cell>
          <cell r="AJ59" t="str">
            <v>Whole Sample</v>
          </cell>
          <cell r="CH59">
            <v>1</v>
          </cell>
        </row>
        <row r="60">
          <cell r="V60" t="str">
            <v>Molecular Weight (g mol-1)</v>
          </cell>
          <cell r="W60">
            <v>17.263963780000005</v>
          </cell>
          <cell r="X60" t="str">
            <v>-</v>
          </cell>
          <cell r="Y60" t="str">
            <v>16.6</v>
          </cell>
          <cell r="Z60" t="str">
            <v>16.6</v>
          </cell>
          <cell r="AA60" t="str">
            <v>16.6</v>
          </cell>
          <cell r="AB60" t="str">
            <v>16.6</v>
          </cell>
          <cell r="AC60" t="str">
            <v>17.8</v>
          </cell>
          <cell r="AD60" t="str">
            <v>17</v>
          </cell>
          <cell r="AE60" t="e">
            <v>#VALUE!</v>
          </cell>
          <cell r="AF60" t="e">
            <v>#VALUE!</v>
          </cell>
          <cell r="AJ60" t="str">
            <v>Molecular Weight (g mol-1)</v>
          </cell>
          <cell r="AK60" t="e">
            <v>#VALUE!</v>
          </cell>
          <cell r="AL60" t="e">
            <v>#VALUE!</v>
          </cell>
          <cell r="AM60" t="e">
            <v>#VALUE!</v>
          </cell>
          <cell r="AN60" t="e">
            <v>#VALUE!</v>
          </cell>
          <cell r="AO60" t="e">
            <v>#VALUE!</v>
          </cell>
          <cell r="AP60" t="e">
            <v>#VALUE!</v>
          </cell>
          <cell r="AQ60" t="e">
            <v>#VALUE!</v>
          </cell>
          <cell r="AR60" t="str">
            <v>0.0</v>
          </cell>
          <cell r="AV60" t="str">
            <v>API</v>
          </cell>
          <cell r="AX60">
            <v>40.995665649786446</v>
          </cell>
        </row>
        <row r="63">
          <cell r="L63" t="str">
            <v>(1) Density at indicated pressure and temperature.</v>
          </cell>
        </row>
        <row r="64">
          <cell r="L64" t="str">
            <v>(2) Liquid volume as a percentage of the sample volume at dew point pressure.</v>
          </cell>
        </row>
        <row r="65">
          <cell r="L65" t="str">
            <v>(3) Calculated by the method of Lee, Gonzales and Eakin, JPT, Aug 1966, pp 997-1000.</v>
          </cell>
        </row>
        <row r="69">
          <cell r="V69" t="str">
            <v>Notes: 0.00 means &lt; 0.005.</v>
          </cell>
          <cell r="AJ69" t="str">
            <v>Notes: 0.00 means &lt; 0.005.</v>
          </cell>
        </row>
        <row r="70">
          <cell r="V70" t="str">
            <v xml:space="preserve">           *   Measured reservoir fluid composition.   </v>
          </cell>
          <cell r="AJ70" t="str">
            <v xml:space="preserve">           *** 600 psig liquid</v>
          </cell>
          <cell r="AV70" t="str">
            <v>* First depletion pressure.</v>
          </cell>
        </row>
        <row r="71">
          <cell r="V71" t="str">
            <v xml:space="preserve">          **  Recovered material balance composition.   </v>
          </cell>
          <cell r="AV71" t="str">
            <v>(1) GOR in cubic feet of gas at 14.73 psia and 60°F per barrel of residual oil at 60°F.</v>
          </cell>
        </row>
        <row r="72">
          <cell r="V72" t="str">
            <v xml:space="preserve">          *** 600 psig liquid</v>
          </cell>
          <cell r="AV72" t="str">
            <v>(2) Volume of oil at indicated pressure and temperature per volume of residual oil at 60°F.</v>
          </cell>
        </row>
        <row r="73">
          <cell r="AV73" t="str">
            <v>(3) Volume of oil plus liberated gas at indicated pressure and temperature per volume of residual oil at 60°F.</v>
          </cell>
        </row>
        <row r="74">
          <cell r="AV74" t="str">
            <v>(4) Volume of gas at indicated pressure and temperature per volume at 14.73 psia and 60°F.</v>
          </cell>
          <cell r="CE74">
            <v>8</v>
          </cell>
        </row>
        <row r="77">
          <cell r="DX77">
            <v>96.384691404090347</v>
          </cell>
        </row>
        <row r="78">
          <cell r="CE78" t="str">
            <v>600</v>
          </cell>
          <cell r="DX78">
            <v>96.399999999999991</v>
          </cell>
        </row>
        <row r="79">
          <cell r="CE79">
            <v>6</v>
          </cell>
        </row>
      </sheetData>
      <sheetData sheetId="8" refreshError="1"/>
      <sheetData sheetId="9"/>
      <sheetData sheetId="10"/>
      <sheetData sheetId="11">
        <row r="44">
          <cell r="AM44">
            <v>15</v>
          </cell>
        </row>
        <row r="78">
          <cell r="N78">
            <v>600</v>
          </cell>
        </row>
      </sheetData>
      <sheetData sheetId="12" refreshError="1"/>
      <sheetData sheetId="13"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CELL"/>
      <sheetName val="EXISTING CELL"/>
      <sheetName val="HGK"/>
    </sheetNames>
    <sheetDataSet>
      <sheetData sheetId="0" refreshError="1"/>
      <sheetData sheetId="1" refreshError="1"/>
      <sheetData sheetId="2" refreshError="1">
        <row r="1">
          <cell r="A1" t="str">
            <v>Hg_K</v>
          </cell>
        </row>
      </sheetData>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
      <sheetName val="Basic Properties"/>
      <sheetName val="WAT &amp; WDT"/>
      <sheetName val="Compositional Data"/>
      <sheetName val="Dynamic Viscosity"/>
      <sheetName val="Appendix 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Int Rep Page 1"/>
      <sheetName val="Int Rep Page 2"/>
      <sheetName val="Create Report Page"/>
      <sheetName val="Final Report Page"/>
      <sheetName val="CLMSB Final Report Page "/>
      <sheetName val="Linked calculations"/>
      <sheetName val="Properties + Constants"/>
      <sheetName val="Correlations"/>
      <sheetName val="ISO6976_1995"/>
      <sheetName val="GPA_Gas_Calcs_1996"/>
      <sheetName val="Dranchuk_AbuKassem"/>
      <sheetName val="Sample Table"/>
      <sheetName val="Results"/>
      <sheetName val="Database"/>
      <sheetName val="Atlas-time"/>
      <sheetName val="Revision History"/>
    </sheetNames>
    <sheetDataSet>
      <sheetData sheetId="0" refreshError="1">
        <row r="4">
          <cell r="C4">
            <v>7897</v>
          </cell>
        </row>
        <row r="14">
          <cell r="C14">
            <v>38761.48333333333</v>
          </cell>
        </row>
        <row r="25">
          <cell r="C25">
            <v>245.07</v>
          </cell>
          <cell r="D25" t="str">
            <v>psig</v>
          </cell>
        </row>
        <row r="26">
          <cell r="C26">
            <v>55.94</v>
          </cell>
          <cell r="D26" t="str">
            <v>°F</v>
          </cell>
        </row>
        <row r="35">
          <cell r="N35" t="str">
            <v>H2</v>
          </cell>
        </row>
        <row r="36">
          <cell r="C36">
            <v>0.72865515947341919</v>
          </cell>
          <cell r="N36" t="str">
            <v>O2/Ar</v>
          </cell>
        </row>
        <row r="37">
          <cell r="C37">
            <v>3.1375622749328613</v>
          </cell>
          <cell r="N37" t="str">
            <v>N2</v>
          </cell>
        </row>
        <row r="38">
          <cell r="N38" t="str">
            <v>C1</v>
          </cell>
          <cell r="O38" t="str">
            <v>methane</v>
          </cell>
        </row>
        <row r="39">
          <cell r="N39" t="str">
            <v>CO2</v>
          </cell>
        </row>
        <row r="40">
          <cell r="J40">
            <v>3.3317758833409972</v>
          </cell>
          <cell r="N40" t="str">
            <v>C2</v>
          </cell>
          <cell r="O40" t="str">
            <v>ethane</v>
          </cell>
        </row>
        <row r="41">
          <cell r="N41" t="str">
            <v>Water</v>
          </cell>
        </row>
        <row r="42">
          <cell r="N42" t="str">
            <v>hyd_sulph</v>
          </cell>
        </row>
        <row r="43">
          <cell r="N43" t="str">
            <v>C3</v>
          </cell>
          <cell r="O43" t="str">
            <v>propane</v>
          </cell>
        </row>
        <row r="44">
          <cell r="N44" t="str">
            <v>iC4</v>
          </cell>
          <cell r="O44" t="str">
            <v>i-butane</v>
          </cell>
        </row>
        <row r="45">
          <cell r="N45" t="str">
            <v>nC4</v>
          </cell>
          <cell r="O45" t="str">
            <v>n-butane</v>
          </cell>
        </row>
        <row r="46">
          <cell r="N46" t="str">
            <v>Neo-C5</v>
          </cell>
          <cell r="O46" t="str">
            <v>neo-pentane</v>
          </cell>
        </row>
        <row r="47">
          <cell r="N47" t="str">
            <v>iC5</v>
          </cell>
          <cell r="O47" t="str">
            <v>i-pentane</v>
          </cell>
        </row>
        <row r="48">
          <cell r="N48" t="str">
            <v>nC5</v>
          </cell>
          <cell r="O48" t="str">
            <v>n-pentane</v>
          </cell>
        </row>
        <row r="49">
          <cell r="O49" t="str">
            <v>gp:22dmc4</v>
          </cell>
        </row>
        <row r="50">
          <cell r="O50" t="str">
            <v>gp:23dmc4/cyc5</v>
          </cell>
        </row>
        <row r="51">
          <cell r="O51" t="str">
            <v>gp:2mc5</v>
          </cell>
        </row>
        <row r="52">
          <cell r="O52" t="str">
            <v>gp:3mc5</v>
          </cell>
        </row>
        <row r="53">
          <cell r="O53" t="str">
            <v>hexanes</v>
          </cell>
        </row>
        <row r="54">
          <cell r="O54" t="str">
            <v>gp:22dmc5</v>
          </cell>
        </row>
        <row r="55">
          <cell r="O55" t="str">
            <v>m-cyc-pentane</v>
          </cell>
        </row>
        <row r="56">
          <cell r="O56" t="str">
            <v>gp:24dmc5</v>
          </cell>
        </row>
        <row r="57">
          <cell r="O57" t="str">
            <v>gp:223tmc4</v>
          </cell>
        </row>
        <row r="58">
          <cell r="O58" t="str">
            <v>benzene</v>
          </cell>
        </row>
        <row r="59">
          <cell r="O59" t="str">
            <v>gp:33dmc5</v>
          </cell>
        </row>
        <row r="60">
          <cell r="O60" t="str">
            <v>cyclohexane</v>
          </cell>
        </row>
        <row r="61">
          <cell r="O61" t="str">
            <v>gp:2mc6/23dmc5</v>
          </cell>
        </row>
        <row r="62">
          <cell r="O62" t="str">
            <v>gp:11dmcyc5/3mc6</v>
          </cell>
        </row>
        <row r="63">
          <cell r="O63" t="str">
            <v>gp:t13dmcyc5</v>
          </cell>
        </row>
        <row r="64">
          <cell r="O64" t="str">
            <v>gp:c13dmcyc5/3ec5</v>
          </cell>
        </row>
        <row r="65">
          <cell r="O65" t="str">
            <v>gp:t12dmcyc5</v>
          </cell>
        </row>
        <row r="66">
          <cell r="O66" t="str">
            <v>heptanes</v>
          </cell>
        </row>
        <row r="67">
          <cell r="O67" t="str">
            <v>gp:22dmc6</v>
          </cell>
        </row>
        <row r="68">
          <cell r="O68" t="str">
            <v>m-cyc-hexane</v>
          </cell>
        </row>
        <row r="69">
          <cell r="O69" t="str">
            <v>e-cyc-pentane</v>
          </cell>
        </row>
        <row r="70">
          <cell r="O70" t="str">
            <v>gp:223tmc5/24&amp;25dmc6</v>
          </cell>
        </row>
        <row r="71">
          <cell r="O71" t="str">
            <v>gp:ctc124tmcyc5</v>
          </cell>
        </row>
        <row r="72">
          <cell r="O72" t="str">
            <v>gp:ctc123tmcyc5</v>
          </cell>
        </row>
        <row r="73">
          <cell r="O73" t="str">
            <v>toluene</v>
          </cell>
        </row>
        <row r="74">
          <cell r="O74" t="str">
            <v>octanes</v>
          </cell>
        </row>
        <row r="75">
          <cell r="O75" t="str">
            <v>e-benzene</v>
          </cell>
        </row>
        <row r="76">
          <cell r="O76" t="str">
            <v>m/p-xylene</v>
          </cell>
        </row>
        <row r="77">
          <cell r="O77" t="str">
            <v>o-xylene</v>
          </cell>
        </row>
        <row r="78">
          <cell r="O78" t="str">
            <v>nonanes</v>
          </cell>
        </row>
        <row r="79">
          <cell r="O79" t="str">
            <v>decanes</v>
          </cell>
        </row>
        <row r="80">
          <cell r="O80" t="str">
            <v>undecanes</v>
          </cell>
        </row>
        <row r="81">
          <cell r="O81" t="str">
            <v>dodecanes</v>
          </cell>
        </row>
        <row r="82">
          <cell r="O82" t="str">
            <v>tridecanes</v>
          </cell>
        </row>
        <row r="83">
          <cell r="O83" t="str">
            <v>tetradecanes</v>
          </cell>
        </row>
        <row r="84">
          <cell r="O84" t="str">
            <v>pentadecanes</v>
          </cell>
        </row>
        <row r="85">
          <cell r="O85" t="str">
            <v>hexadecanes</v>
          </cell>
        </row>
        <row r="86">
          <cell r="O86" t="str">
            <v>heptadecanes</v>
          </cell>
        </row>
        <row r="87">
          <cell r="O87" t="str">
            <v>octadecanes</v>
          </cell>
        </row>
        <row r="88">
          <cell r="O88" t="str">
            <v>nonadecanes</v>
          </cell>
        </row>
        <row r="89">
          <cell r="O89" t="str">
            <v>eicosanes</v>
          </cell>
        </row>
        <row r="124">
          <cell r="D124">
            <v>1</v>
          </cell>
        </row>
        <row r="125">
          <cell r="D125">
            <v>1</v>
          </cell>
        </row>
        <row r="126">
          <cell r="D126">
            <v>1</v>
          </cell>
        </row>
        <row r="127">
          <cell r="D127">
            <v>1</v>
          </cell>
        </row>
      </sheetData>
      <sheetData sheetId="1" refreshError="1"/>
      <sheetData sheetId="2" refreshError="1">
        <row r="8">
          <cell r="B8" t="str">
            <v>11:37  13 February 2006</v>
          </cell>
        </row>
        <row r="10">
          <cell r="B10" t="str">
            <v>INTERNAL REPORT PAGE 2 OF 2</v>
          </cell>
        </row>
        <row r="12">
          <cell r="B12" t="str">
            <v>Extended Gas Analysis Results by GPA 2286 / ISO6976 / GP2145 &amp; 2172</v>
          </cell>
        </row>
        <row r="14">
          <cell r="B14" t="str">
            <v>Sample Details</v>
          </cell>
        </row>
        <row r="15">
          <cell r="B15" t="str">
            <v>Company</v>
          </cell>
          <cell r="J15" t="str">
            <v>J.V.P.C</v>
          </cell>
          <cell r="Y15" t="str">
            <v>Sampling Pressure</v>
          </cell>
          <cell r="AH15" t="str">
            <v>245.07 psig</v>
          </cell>
        </row>
        <row r="16">
          <cell r="B16" t="str">
            <v>Job Number</v>
          </cell>
          <cell r="J16" t="str">
            <v>MFL 06011 A</v>
          </cell>
          <cell r="Y16" t="str">
            <v>Sampling Temperature</v>
          </cell>
          <cell r="AH16" t="str">
            <v>55.94°F</v>
          </cell>
        </row>
        <row r="17">
          <cell r="B17" t="str">
            <v>Cylinder</v>
          </cell>
          <cell r="J17" t="str">
            <v>5187 A</v>
          </cell>
          <cell r="Y17" t="str">
            <v>Opening Pressure</v>
          </cell>
          <cell r="AH17" t="str">
            <v>243 psig</v>
          </cell>
        </row>
        <row r="18">
          <cell r="B18" t="str">
            <v>Sample Description</v>
          </cell>
          <cell r="J18" t="str">
            <v>15-2-PD-3X, DST-2 ( 2.43 )</v>
          </cell>
          <cell r="Y18" t="str">
            <v>Opening Temperature</v>
          </cell>
          <cell r="AH18" t="str">
            <v>76°F</v>
          </cell>
        </row>
        <row r="19">
          <cell r="B19" t="str">
            <v>Comments</v>
          </cell>
          <cell r="J19" t="str">
            <v>Sep Gas dated 29-11-05 @  1330 hrs</v>
          </cell>
          <cell r="Y19" t="str">
            <v>Database ID</v>
          </cell>
          <cell r="AH19" t="str">
            <v>7897</v>
          </cell>
        </row>
        <row r="21">
          <cell r="B21" t="str">
            <v>CDS Info: wb06022006,3800_fid,7897  -  Acquired 08-Feb-2006 03:26 GMT by Azlan</v>
          </cell>
        </row>
        <row r="22">
          <cell r="B22" t="str">
            <v>Data Processed by jocelyn from data transferred 11:36 13 February 2006</v>
          </cell>
        </row>
        <row r="25">
          <cell r="C25" t="str">
            <v>ISO 6976:1995(E)</v>
          </cell>
        </row>
        <row r="26">
          <cell r="C26" t="str">
            <v>All ISO data is at 1.01325 bar (ie. 1 standard atmosphere = 14.696psia)</v>
          </cell>
        </row>
        <row r="27">
          <cell r="C27" t="str">
            <v>Density Data</v>
          </cell>
          <cell r="Q27" t="str">
            <v>Density Data</v>
          </cell>
          <cell r="V27" t="str">
            <v>Ideal</v>
          </cell>
          <cell r="Y27" t="str">
            <v>Real</v>
          </cell>
          <cell r="AH27" t="str">
            <v>Compressibility Factor</v>
          </cell>
        </row>
        <row r="28">
          <cell r="C28" t="str">
            <v>Ideal Relative Density</v>
          </cell>
          <cell r="J28" t="str">
            <v>0.6920</v>
          </cell>
          <cell r="Q28" t="str">
            <v>Gas Density</v>
          </cell>
          <cell r="V28" t="str">
            <v>0.8941</v>
          </cell>
          <cell r="Y28" t="str">
            <v>0.8977</v>
          </cell>
          <cell r="AA28" t="str">
            <v>kg.m-3 @ 0°C</v>
          </cell>
          <cell r="AH28" t="str">
            <v>Zmix</v>
          </cell>
          <cell r="AJ28" t="str">
            <v>0.9960</v>
          </cell>
          <cell r="AM28" t="str">
            <v xml:space="preserve"> @ 0°C</v>
          </cell>
        </row>
        <row r="29">
          <cell r="C29" t="str">
            <v>Real Relative Density</v>
          </cell>
          <cell r="J29" t="str">
            <v>0.6943</v>
          </cell>
          <cell r="M29" t="str">
            <v xml:space="preserve"> @ 0°C</v>
          </cell>
          <cell r="Q29" t="str">
            <v>Gas Density</v>
          </cell>
          <cell r="V29" t="str">
            <v>0.8476</v>
          </cell>
          <cell r="Y29" t="str">
            <v>0.8504</v>
          </cell>
          <cell r="AA29" t="str">
            <v>kg.m-3 @ 15°C</v>
          </cell>
          <cell r="AH29" t="str">
            <v>Zmix</v>
          </cell>
          <cell r="AJ29" t="str">
            <v>0.9967</v>
          </cell>
          <cell r="AM29" t="str">
            <v xml:space="preserve"> @ 15°C</v>
          </cell>
        </row>
        <row r="30">
          <cell r="C30" t="str">
            <v>Real Relative Density</v>
          </cell>
          <cell r="J30" t="str">
            <v>0.6940</v>
          </cell>
          <cell r="M30" t="str">
            <v xml:space="preserve"> @ 15°C</v>
          </cell>
          <cell r="Q30" t="str">
            <v>Gas Density</v>
          </cell>
          <cell r="V30" t="str">
            <v>0.8458</v>
          </cell>
          <cell r="Y30" t="str">
            <v>N/A</v>
          </cell>
          <cell r="AA30" t="str">
            <v>kg.m-3 @ 15.6°C</v>
          </cell>
        </row>
        <row r="32">
          <cell r="C32" t="str">
            <v>Calorific Values (MJ.m-3)</v>
          </cell>
          <cell r="R32" t="str">
            <v>Ideal</v>
          </cell>
          <cell r="U32" t="str">
            <v>Real</v>
          </cell>
          <cell r="AA32" t="str">
            <v>Wobbe Indices (MJ.m-3)</v>
          </cell>
          <cell r="AK32" t="str">
            <v>Ideal</v>
          </cell>
          <cell r="AN32" t="str">
            <v>Real</v>
          </cell>
        </row>
        <row r="33">
          <cell r="C33" t="str">
            <v>Superior (Gross) @ 25°C, metered @ 0°C</v>
          </cell>
          <cell r="R33" t="str">
            <v>47.82</v>
          </cell>
          <cell r="U33" t="str">
            <v>48.02</v>
          </cell>
          <cell r="AA33" t="str">
            <v>25°C, metered @ 0°C</v>
          </cell>
          <cell r="AK33" t="str">
            <v>57.49</v>
          </cell>
          <cell r="AN33" t="str">
            <v>57.62</v>
          </cell>
        </row>
        <row r="34">
          <cell r="C34" t="str">
            <v>Inferior (Net) @ 25°C, metered @ 0°C</v>
          </cell>
          <cell r="R34" t="str">
            <v>43.37</v>
          </cell>
          <cell r="U34" t="str">
            <v>43.54</v>
          </cell>
          <cell r="AA34" t="str">
            <v>0°C, metered @ 0°C</v>
          </cell>
          <cell r="AK34" t="str">
            <v>57.64</v>
          </cell>
          <cell r="AN34" t="str">
            <v>57.77</v>
          </cell>
        </row>
        <row r="35">
          <cell r="C35" t="str">
            <v>Superior (Gross) @ 0°C, metered @ 0°C</v>
          </cell>
          <cell r="R35" t="str">
            <v>47.94</v>
          </cell>
          <cell r="U35" t="str">
            <v>48.14</v>
          </cell>
          <cell r="AA35" t="str">
            <v>15°C, metered @ 0°C</v>
          </cell>
          <cell r="AK35" t="str">
            <v>57.55</v>
          </cell>
          <cell r="AN35" t="str">
            <v>57.68</v>
          </cell>
        </row>
        <row r="36">
          <cell r="C36" t="str">
            <v>Inferior (Net) @ 0°C, metered @ 0°C</v>
          </cell>
          <cell r="R36" t="str">
            <v>43.38</v>
          </cell>
          <cell r="U36" t="str">
            <v>43.56</v>
          </cell>
          <cell r="AA36" t="str">
            <v>15°C, metered @ 15°C</v>
          </cell>
          <cell r="AK36" t="str">
            <v>54.55</v>
          </cell>
          <cell r="AN36" t="str">
            <v>54.66</v>
          </cell>
        </row>
        <row r="37">
          <cell r="C37" t="str">
            <v>Superior (Gross) @ 15°C, metered @ 0°C</v>
          </cell>
          <cell r="R37" t="str">
            <v>47.87</v>
          </cell>
          <cell r="U37" t="str">
            <v>48.06</v>
          </cell>
          <cell r="AA37" t="str">
            <v>15.6°C, metered @ 15.6°C</v>
          </cell>
          <cell r="AK37" t="str">
            <v>54.45</v>
          </cell>
          <cell r="AN37" t="str">
            <v>N/A</v>
          </cell>
        </row>
        <row r="38">
          <cell r="C38" t="str">
            <v>Inferior (Net) @ 15°C, metered @ 0°C</v>
          </cell>
          <cell r="R38" t="str">
            <v>43.38</v>
          </cell>
          <cell r="U38" t="str">
            <v>43.55</v>
          </cell>
        </row>
        <row r="39">
          <cell r="C39" t="str">
            <v>Superior (Gross) @ 15°C, metered @ 15°C</v>
          </cell>
          <cell r="R39" t="str">
            <v>45.38</v>
          </cell>
          <cell r="U39" t="str">
            <v>45.53</v>
          </cell>
          <cell r="AA39" t="str">
            <v>Pseudo Critical Pressure, Pc</v>
          </cell>
          <cell r="AL39" t="str">
            <v>4582.1</v>
          </cell>
          <cell r="AN39" t="str">
            <v>kPa</v>
          </cell>
        </row>
        <row r="40">
          <cell r="C40" t="str">
            <v>Inferior (Net) @ 15°C, metered @ 15°C</v>
          </cell>
          <cell r="R40" t="str">
            <v>41.12</v>
          </cell>
          <cell r="U40" t="str">
            <v>41.25</v>
          </cell>
          <cell r="AA40" t="str">
            <v>Pseudo Critical Temperature, Tc</v>
          </cell>
          <cell r="AL40" t="str">
            <v>216.7</v>
          </cell>
          <cell r="AN40" t="str">
            <v>K</v>
          </cell>
        </row>
        <row r="41">
          <cell r="C41" t="str">
            <v>Superior (Gross) @ 15.6°C, metered @ 15.6°C</v>
          </cell>
          <cell r="R41" t="str">
            <v>45.29</v>
          </cell>
          <cell r="U41" t="str">
            <v>N/A</v>
          </cell>
        </row>
        <row r="42">
          <cell r="C42" t="str">
            <v>Inferior (Net) @ 15.6°C, metered @ 15.6°C</v>
          </cell>
          <cell r="R42" t="str">
            <v>41.04</v>
          </cell>
          <cell r="U42" t="str">
            <v>N/A</v>
          </cell>
          <cell r="AA42" t="str">
            <v>Average Molecular Weight</v>
          </cell>
          <cell r="AK42" t="str">
            <v>20.04</v>
          </cell>
          <cell r="AM42" t="str">
            <v>g.mole-1</v>
          </cell>
        </row>
        <row r="43">
          <cell r="C43" t="str">
            <v/>
          </cell>
        </row>
        <row r="44">
          <cell r="C44" t="str">
            <v/>
          </cell>
        </row>
        <row r="46">
          <cell r="B46" t="str">
            <v>GPSA 2145-96 &amp; GPSA 2172-96 Data</v>
          </cell>
          <cell r="AC46" t="str">
            <v>ISO6976 Data in Imperial Units</v>
          </cell>
        </row>
        <row r="47">
          <cell r="B47" t="str">
            <v>Ideal Relative Density</v>
          </cell>
          <cell r="N47" t="str">
            <v>0.6921</v>
          </cell>
          <cell r="Q47" t="str">
            <v>Air = 1.0000</v>
          </cell>
          <cell r="AC47" t="str">
            <v>Ideal Gross Calorific Value</v>
          </cell>
          <cell r="AN47" t="str">
            <v>1218.4</v>
          </cell>
        </row>
        <row r="48">
          <cell r="B48" t="str">
            <v>Real Relative Density</v>
          </cell>
          <cell r="N48" t="str">
            <v>0.6941</v>
          </cell>
          <cell r="Q48" t="str">
            <v xml:space="preserve"> @ 14.73psia, 60°F</v>
          </cell>
          <cell r="AC48" t="str">
            <v>Ideal Net Calorific Value</v>
          </cell>
          <cell r="AN48" t="str">
            <v>1104.0</v>
          </cell>
        </row>
        <row r="49">
          <cell r="B49" t="str">
            <v>Pseudo Critical Press.</v>
          </cell>
          <cell r="N49" t="str">
            <v>664.4</v>
          </cell>
          <cell r="Q49" t="str">
            <v>psia</v>
          </cell>
          <cell r="AC49" t="str">
            <v>BTU.ft-3 @ 14.73psia, 60°F (15.6°C)</v>
          </cell>
        </row>
        <row r="50">
          <cell r="B50" t="str">
            <v>Pseudo Critical Temp.</v>
          </cell>
          <cell r="N50" t="str">
            <v>390.0</v>
          </cell>
          <cell r="Q50" t="str">
            <v>Rankine</v>
          </cell>
          <cell r="AC50" t="str">
            <v>(Conversion Data From ASTM DS 4B (Physical</v>
          </cell>
        </row>
        <row r="51">
          <cell r="B51" t="str">
            <v>Gas Compressibility Factor, Z</v>
          </cell>
          <cell r="N51" t="str">
            <v>0.9967</v>
          </cell>
          <cell r="Q51" t="str">
            <v xml:space="preserve"> @ 14.73psia &amp; 60°F</v>
          </cell>
          <cell r="AC51" t="str">
            <v>Constants of Hydrocarbons and Non-Hydrocarbon</v>
          </cell>
        </row>
        <row r="52">
          <cell r="B52" t="str">
            <v>Whole Pseudo Liquid Density</v>
          </cell>
          <cell r="N52" t="str">
            <v>0.3367</v>
          </cell>
          <cell r="Q52" t="str">
            <v>g.cc-1 @14.696 psia, 60°F</v>
          </cell>
          <cell r="AC52" t="str">
            <v>Compounds, Tables 1A2.3 &amp; 1A2.11)</v>
          </cell>
        </row>
        <row r="53">
          <cell r="B53" t="str">
            <v>Ideal Gross Calorific Value</v>
          </cell>
          <cell r="N53" t="str">
            <v>1218.6</v>
          </cell>
          <cell r="Q53" t="str">
            <v>BTU.ft-3 @ 14.73psia, 60°F</v>
          </cell>
        </row>
        <row r="54">
          <cell r="B54" t="str">
            <v>Real Gross Calorific Value</v>
          </cell>
          <cell r="N54" t="str">
            <v>1222.6</v>
          </cell>
          <cell r="Q54" t="str">
            <v>BTU.ft-3 @ 14.73psia, 60°F</v>
          </cell>
        </row>
        <row r="55">
          <cell r="B55" t="str">
            <v>Specific Heat Capacity</v>
          </cell>
        </row>
        <row r="56">
          <cell r="B56" t="str">
            <v>Cv =</v>
          </cell>
          <cell r="D56" t="str">
            <v>0.481</v>
          </cell>
          <cell r="F56" t="str">
            <v>Cp =</v>
          </cell>
          <cell r="H56" t="str">
            <v>0.382</v>
          </cell>
          <cell r="J56" t="str">
            <v>BTU/(lbm°F) Ideal Gas @14.696psia &amp; 60°F</v>
          </cell>
        </row>
        <row r="57">
          <cell r="B57" t="str">
            <v>Heat Capacity Ratio or Ratio of Specific Heats, k = Cp/Cv =</v>
          </cell>
          <cell r="T57" t="str">
            <v>1.259</v>
          </cell>
        </row>
        <row r="58">
          <cell r="B58" t="str">
            <v/>
          </cell>
        </row>
        <row r="59">
          <cell r="I59" t="str">
            <v>Gas Compressibility at Sampling Conditions</v>
          </cell>
        </row>
        <row r="60">
          <cell r="I60" t="str">
            <v>Gas Compressibility Factor</v>
          </cell>
          <cell r="R60" t="str">
            <v>0.9422</v>
          </cell>
          <cell r="T60" t="str">
            <v>@ 245.07psig, 55.94°F by Drachuk &amp; Abu-Kassem Method (1975)</v>
          </cell>
        </row>
        <row r="62">
          <cell r="B62" t="str">
            <v>ASTM DS 4B / K&amp;F</v>
          </cell>
          <cell r="V62" t="str">
            <v>Pseudo Liquid Densities at 'non-standard' conditions</v>
          </cell>
        </row>
        <row r="63">
          <cell r="B63" t="str">
            <v>Ideal Relative Density</v>
          </cell>
          <cell r="L63" t="str">
            <v>0.6919</v>
          </cell>
          <cell r="O63" t="str">
            <v>Air = 1.0000</v>
          </cell>
          <cell r="V63" t="str">
            <v>Whole Sample</v>
          </cell>
          <cell r="AC63" t="str">
            <v>0.3377</v>
          </cell>
          <cell r="AE63" t="str">
            <v xml:space="preserve">g.cc-1 @ </v>
          </cell>
          <cell r="AG63" t="str">
            <v>0 psig, 15.0°C</v>
          </cell>
        </row>
        <row r="64">
          <cell r="B64" t="str">
            <v>Real Relative Density (GPA Z)</v>
          </cell>
          <cell r="L64" t="str">
            <v>0.6942</v>
          </cell>
          <cell r="O64" t="str">
            <v xml:space="preserve"> @ 14.73psia, 60°F</v>
          </cell>
          <cell r="V64" t="str">
            <v>Pentanes Plus</v>
          </cell>
          <cell r="AC64" t="str">
            <v>0.6487</v>
          </cell>
          <cell r="AE64" t="str">
            <v xml:space="preserve">g.cc-1 @ </v>
          </cell>
          <cell r="AG64" t="str">
            <v>0 psig, 15.0°C</v>
          </cell>
        </row>
        <row r="66">
          <cell r="B66" t="str">
            <v>Calculated Properties</v>
          </cell>
          <cell r="N66" t="str">
            <v>Molecular</v>
          </cell>
          <cell r="R66" t="str">
            <v>Pseudo Liquid</v>
          </cell>
          <cell r="AA66" t="str">
            <v>Quality Check Data</v>
          </cell>
          <cell r="AM66" t="str">
            <v>Calibration</v>
          </cell>
        </row>
        <row r="67">
          <cell r="B67" t="str">
            <v>Using Composite Property Set</v>
          </cell>
          <cell r="N67" t="str">
            <v>Weight</v>
          </cell>
          <cell r="R67" t="str">
            <v>Atmos. Density</v>
          </cell>
          <cell r="AA67" t="str">
            <v>Cross-Column Amt. Checks (Mole%)</v>
          </cell>
          <cell r="AM67" t="str">
            <v>Dated</v>
          </cell>
        </row>
        <row r="68">
          <cell r="H68" t="str">
            <v>Mole%</v>
          </cell>
          <cell r="K68" t="str">
            <v>Weight%</v>
          </cell>
          <cell r="N68" t="str">
            <v>g.mol-1</v>
          </cell>
          <cell r="R68" t="str">
            <v>g.cc-1 @ 15.6°C</v>
          </cell>
          <cell r="Y68" t="str">
            <v/>
          </cell>
          <cell r="AA68" t="str">
            <v>C1 Diff (MS-CAP)</v>
          </cell>
          <cell r="AI68" t="str">
            <v>-0.31%</v>
          </cell>
          <cell r="AM68" t="str">
            <v>07-Feb-2006</v>
          </cell>
        </row>
        <row r="69">
          <cell r="B69" t="str">
            <v>Whole Sample</v>
          </cell>
          <cell r="H69" t="str">
            <v>100.000</v>
          </cell>
          <cell r="K69" t="str">
            <v>100.000</v>
          </cell>
          <cell r="N69" t="str">
            <v>20.04</v>
          </cell>
          <cell r="R69" t="str">
            <v>0.3367</v>
          </cell>
          <cell r="Y69" t="str">
            <v/>
          </cell>
          <cell r="AA69" t="str">
            <v>C2-C5 Diff (PP-CAP)</v>
          </cell>
          <cell r="AI69" t="str">
            <v>-1.39%</v>
          </cell>
        </row>
        <row r="70">
          <cell r="B70" t="str">
            <v>Propane Plus</v>
          </cell>
          <cell r="H70" t="str">
            <v>7.226</v>
          </cell>
          <cell r="K70" t="str">
            <v>18.067</v>
          </cell>
          <cell r="N70" t="str">
            <v>50.1</v>
          </cell>
          <cell r="R70" t="str">
            <v>0.5390</v>
          </cell>
          <cell r="AA70" t="str">
            <v>Atlas Data Placement Checks</v>
          </cell>
        </row>
        <row r="71">
          <cell r="B71" t="str">
            <v>Butanes Plus</v>
          </cell>
          <cell r="H71" t="str">
            <v>2.334</v>
          </cell>
          <cell r="K71" t="str">
            <v>7.303</v>
          </cell>
          <cell r="N71" t="str">
            <v>62.7</v>
          </cell>
          <cell r="R71" t="str">
            <v>0.5953</v>
          </cell>
          <cell r="AA71" t="str">
            <v>Raw Mole%</v>
          </cell>
          <cell r="AG71" t="str">
            <v>Placed</v>
          </cell>
          <cell r="AJ71" t="str">
            <v>Identified</v>
          </cell>
          <cell r="AN71" t="str">
            <v>Unidentified</v>
          </cell>
        </row>
        <row r="72">
          <cell r="B72" t="str">
            <v>Pentanes Plus</v>
          </cell>
          <cell r="H72" t="str">
            <v>0.569</v>
          </cell>
          <cell r="K72" t="str">
            <v>2.183</v>
          </cell>
          <cell r="N72" t="str">
            <v>76.8</v>
          </cell>
          <cell r="R72" t="str">
            <v>0.6482</v>
          </cell>
          <cell r="AA72" t="str">
            <v>TCD</v>
          </cell>
          <cell r="AG72" t="str">
            <v>99.067</v>
          </cell>
          <cell r="AJ72" t="str">
            <v>N/A</v>
          </cell>
          <cell r="AN72" t="str">
            <v>N/A</v>
          </cell>
        </row>
        <row r="73">
          <cell r="B73" t="str">
            <v>Hexanes Plus</v>
          </cell>
          <cell r="H73" t="str">
            <v>0.160</v>
          </cell>
          <cell r="K73" t="str">
            <v>0.711</v>
          </cell>
          <cell r="N73" t="str">
            <v>88.8</v>
          </cell>
          <cell r="R73" t="str">
            <v>0.6973</v>
          </cell>
          <cell r="AA73" t="str">
            <v>Total Areas</v>
          </cell>
          <cell r="AG73" t="str">
            <v>Placed</v>
          </cell>
          <cell r="AJ73" t="str">
            <v>Identified</v>
          </cell>
          <cell r="AN73" t="str">
            <v>Unidentified</v>
          </cell>
        </row>
        <row r="74">
          <cell r="B74" t="str">
            <v>Heptanes Plus</v>
          </cell>
          <cell r="H74" t="str">
            <v>0.061</v>
          </cell>
          <cell r="K74" t="str">
            <v>0.292</v>
          </cell>
          <cell r="N74" t="str">
            <v>94.8</v>
          </cell>
          <cell r="R74" t="str">
            <v>0.7441</v>
          </cell>
          <cell r="Y74" t="str">
            <v/>
          </cell>
          <cell r="AA74" t="str">
            <v>FID</v>
          </cell>
          <cell r="AG74" t="str">
            <v>736.835</v>
          </cell>
          <cell r="AJ74" t="str">
            <v>736.835</v>
          </cell>
          <cell r="AN74" t="str">
            <v>0.007</v>
          </cell>
        </row>
        <row r="75">
          <cell r="B75" t="str">
            <v>Octanes Plus</v>
          </cell>
          <cell r="H75" t="str">
            <v>0.016</v>
          </cell>
          <cell r="K75" t="str">
            <v>0.084</v>
          </cell>
          <cell r="N75" t="str">
            <v>105.6</v>
          </cell>
          <cell r="R75" t="str">
            <v>0.7560</v>
          </cell>
          <cell r="Y75" t="str">
            <v/>
          </cell>
          <cell r="AA75" t="str">
            <v>Recovery</v>
          </cell>
          <cell r="AK75" t="str">
            <v>99.22</v>
          </cell>
          <cell r="AN75" t="str">
            <v>Mole%</v>
          </cell>
        </row>
        <row r="76">
          <cell r="B76" t="str">
            <v>Nonanes Plus</v>
          </cell>
          <cell r="H76" t="str">
            <v>0.002</v>
          </cell>
          <cell r="K76" t="str">
            <v>0.011</v>
          </cell>
          <cell r="N76" t="str">
            <v>120.9</v>
          </cell>
          <cell r="R76" t="str">
            <v>0.7642</v>
          </cell>
          <cell r="Y76" t="str">
            <v/>
          </cell>
          <cell r="AA76" t="str">
            <v>Raw Oxygen/Argon Content</v>
          </cell>
          <cell r="AK76" t="str">
            <v>0.729</v>
          </cell>
          <cell r="AN76" t="str">
            <v>Mole%</v>
          </cell>
        </row>
        <row r="77">
          <cell r="B77" t="str">
            <v>Decanes Plus</v>
          </cell>
          <cell r="H77" t="str">
            <v>0.000</v>
          </cell>
          <cell r="K77" t="str">
            <v>0.001</v>
          </cell>
          <cell r="N77" t="str">
            <v>134.0</v>
          </cell>
          <cell r="R77" t="str">
            <v>0.7780</v>
          </cell>
          <cell r="Y77" t="str">
            <v>----&gt;</v>
          </cell>
          <cell r="AA77" t="str">
            <v>Air Total</v>
          </cell>
          <cell r="AK77" t="str">
            <v>3.332</v>
          </cell>
          <cell r="AN77" t="str">
            <v>Mole%</v>
          </cell>
        </row>
        <row r="78">
          <cell r="B78" t="str">
            <v>Undecanes Plus</v>
          </cell>
          <cell r="H78" t="str">
            <v>0.000</v>
          </cell>
          <cell r="K78" t="str">
            <v>0.000</v>
          </cell>
          <cell r="N78" t="str">
            <v>-</v>
          </cell>
          <cell r="R78" t="str">
            <v>-</v>
          </cell>
          <cell r="AA78" t="str">
            <v>Max. Poss. Air O2+Ar</v>
          </cell>
          <cell r="AK78" t="str">
            <v>0.878</v>
          </cell>
          <cell r="AN78" t="str">
            <v>Mole%</v>
          </cell>
        </row>
        <row r="79">
          <cell r="B79" t="str">
            <v>Dodecanes Plus</v>
          </cell>
          <cell r="H79" t="str">
            <v>0.000</v>
          </cell>
          <cell r="K79" t="str">
            <v>0.000</v>
          </cell>
          <cell r="N79" t="str">
            <v>-</v>
          </cell>
          <cell r="R79" t="str">
            <v>-</v>
          </cell>
        </row>
        <row r="80">
          <cell r="B80" t="str">
            <v>Hexanes</v>
          </cell>
          <cell r="H80" t="str">
            <v>0.099</v>
          </cell>
          <cell r="K80" t="str">
            <v>0.419</v>
          </cell>
          <cell r="N80" t="str">
            <v>85.0</v>
          </cell>
          <cell r="R80" t="str">
            <v>0.6680</v>
          </cell>
          <cell r="AA80" t="str">
            <v>Properties used in Mole/Weight% &amp; MWt/Density Property Calculations :</v>
          </cell>
        </row>
        <row r="81">
          <cell r="B81" t="str">
            <v>Heptanes</v>
          </cell>
          <cell r="H81" t="str">
            <v>0.045</v>
          </cell>
          <cell r="K81" t="str">
            <v>0.208</v>
          </cell>
          <cell r="N81" t="str">
            <v>91.0</v>
          </cell>
          <cell r="R81" t="str">
            <v>0.7393</v>
          </cell>
          <cell r="AA81" t="str">
            <v>Properties Set#1</v>
          </cell>
        </row>
        <row r="82">
          <cell r="B82" t="str">
            <v>Octanes</v>
          </cell>
          <cell r="H82" t="str">
            <v>0.014</v>
          </cell>
          <cell r="K82" t="str">
            <v>0.073</v>
          </cell>
          <cell r="N82" t="str">
            <v>103.6</v>
          </cell>
          <cell r="R82" t="str">
            <v>0.7547</v>
          </cell>
          <cell r="AA82" t="str">
            <v>Bridging Option :</v>
          </cell>
        </row>
        <row r="83">
          <cell r="B83" t="str">
            <v>Nonanes</v>
          </cell>
          <cell r="H83" t="str">
            <v>0.002</v>
          </cell>
          <cell r="K83" t="str">
            <v>0.010</v>
          </cell>
          <cell r="N83" t="str">
            <v>120.1</v>
          </cell>
          <cell r="R83" t="str">
            <v>0.7634</v>
          </cell>
          <cell r="AA83" t="str">
            <v>No bridging - calculated from calibrated FID pentanes</v>
          </cell>
        </row>
        <row r="85">
          <cell r="B85" t="str">
            <v>//baseline/excel_masters$/gpa2286.xls</v>
          </cell>
          <cell r="S85" t="str">
            <v>Revision 009</v>
          </cell>
          <cell r="Z85" t="str">
            <v>Date : 24-Dec-2002</v>
          </cell>
          <cell r="AP85" t="str">
            <v>Authorised : AW</v>
          </cell>
        </row>
      </sheetData>
      <sheetData sheetId="3" refreshError="1">
        <row r="8">
          <cell r="K8" t="str">
            <v>Compositional Analysis of Separator Gas to C12+</v>
          </cell>
        </row>
        <row r="11">
          <cell r="L11" t="str">
            <v>Sampling Date</v>
          </cell>
          <cell r="M11">
            <v>39050</v>
          </cell>
        </row>
        <row r="12">
          <cell r="L12" t="str">
            <v>Sampling Location</v>
          </cell>
          <cell r="M12" t="str">
            <v>15-2-PD-3x, DST # 1</v>
          </cell>
        </row>
        <row r="13">
          <cell r="L13" t="str">
            <v>Cylinder Number</v>
          </cell>
          <cell r="M13" t="str">
            <v>5187 A</v>
          </cell>
          <cell r="W13">
            <v>6</v>
          </cell>
        </row>
        <row r="14">
          <cell r="L14" t="str">
            <v>Sampling Conditions</v>
          </cell>
          <cell r="M14" t="str">
            <v>245.1 psig @ 55.9°F</v>
          </cell>
        </row>
        <row r="16">
          <cell r="L16" t="str">
            <v>Component</v>
          </cell>
          <cell r="M16" t="str">
            <v>Mole %</v>
          </cell>
          <cell r="O16" t="str">
            <v>Weight %</v>
          </cell>
          <cell r="AC16" t="str">
            <v>Heptanes</v>
          </cell>
        </row>
        <row r="17">
          <cell r="K17" t="str">
            <v>H2</v>
          </cell>
          <cell r="L17" t="str">
            <v>Hydrogen</v>
          </cell>
          <cell r="M17">
            <v>0</v>
          </cell>
          <cell r="O17">
            <v>0</v>
          </cell>
          <cell r="AC17" t="str">
            <v>Octanes</v>
          </cell>
        </row>
        <row r="18">
          <cell r="K18" t="str">
            <v>H2S</v>
          </cell>
          <cell r="L18" t="str">
            <v>Hydrogen Sulphide</v>
          </cell>
          <cell r="M18">
            <v>0</v>
          </cell>
          <cell r="O18">
            <v>0</v>
          </cell>
          <cell r="AC18" t="str">
            <v>Nonanes</v>
          </cell>
        </row>
        <row r="19">
          <cell r="E19">
            <v>3</v>
          </cell>
          <cell r="K19" t="str">
            <v>CO2</v>
          </cell>
          <cell r="L19" t="str">
            <v>Carbon Dioxide</v>
          </cell>
          <cell r="M19">
            <v>6.0000000000000001E-3</v>
          </cell>
          <cell r="O19">
            <v>1.4E-2</v>
          </cell>
          <cell r="AC19" t="str">
            <v>Decanes</v>
          </cell>
        </row>
        <row r="20">
          <cell r="K20" t="str">
            <v>N2</v>
          </cell>
          <cell r="L20" t="str">
            <v>Nitrogen</v>
          </cell>
          <cell r="M20">
            <v>0.55700000000000005</v>
          </cell>
          <cell r="O20">
            <v>0.77900000000000003</v>
          </cell>
          <cell r="AC20" t="str">
            <v>Undecanes</v>
          </cell>
        </row>
        <row r="21">
          <cell r="K21" t="str">
            <v>C1</v>
          </cell>
          <cell r="L21" t="str">
            <v>Methane</v>
          </cell>
          <cell r="M21">
            <v>81.745999999999981</v>
          </cell>
          <cell r="O21">
            <v>65.437999999999988</v>
          </cell>
          <cell r="AC21" t="str">
            <v>Dodecanes</v>
          </cell>
        </row>
        <row r="22">
          <cell r="K22" t="str">
            <v>C2</v>
          </cell>
          <cell r="L22" t="str">
            <v>Ethane</v>
          </cell>
          <cell r="M22">
            <v>10.465</v>
          </cell>
          <cell r="O22">
            <v>15.702</v>
          </cell>
        </row>
        <row r="23">
          <cell r="K23" t="str">
            <v>C3</v>
          </cell>
          <cell r="L23" t="str">
            <v>Propane</v>
          </cell>
          <cell r="M23">
            <v>4.8920000000000003</v>
          </cell>
          <cell r="O23">
            <v>10.763999999999999</v>
          </cell>
        </row>
        <row r="24">
          <cell r="K24" t="str">
            <v>iC4</v>
          </cell>
          <cell r="L24" t="str">
            <v>i-Butane</v>
          </cell>
          <cell r="M24">
            <v>0.66800000000000004</v>
          </cell>
          <cell r="O24">
            <v>1.9379999999999999</v>
          </cell>
        </row>
        <row r="25">
          <cell r="K25" t="str">
            <v>nC4</v>
          </cell>
          <cell r="L25" t="str">
            <v>n-Butane</v>
          </cell>
          <cell r="M25">
            <v>1.097</v>
          </cell>
          <cell r="O25">
            <v>3.1819999999999999</v>
          </cell>
        </row>
        <row r="26">
          <cell r="K26" t="str">
            <v>C5</v>
          </cell>
          <cell r="L26" t="str">
            <v>Neo-Pentane</v>
          </cell>
          <cell r="M26">
            <v>3.0000000000000001E-3</v>
          </cell>
          <cell r="O26">
            <v>1.0999999999999999E-2</v>
          </cell>
        </row>
        <row r="27">
          <cell r="K27" t="str">
            <v>iC5</v>
          </cell>
          <cell r="L27" t="str">
            <v>i-Pentane</v>
          </cell>
          <cell r="M27">
            <v>0.20599999999999999</v>
          </cell>
          <cell r="O27">
            <v>0.74</v>
          </cell>
        </row>
        <row r="28">
          <cell r="K28" t="str">
            <v>nC5</v>
          </cell>
          <cell r="L28" t="str">
            <v>n-Pentane</v>
          </cell>
          <cell r="M28">
            <v>0.2</v>
          </cell>
          <cell r="O28">
            <v>0.72099999999999997</v>
          </cell>
        </row>
        <row r="29">
          <cell r="K29" t="str">
            <v>C6</v>
          </cell>
          <cell r="L29" t="str">
            <v>Hexanes</v>
          </cell>
          <cell r="M29">
            <v>9.9000000000000005E-2</v>
          </cell>
          <cell r="O29">
            <v>0.41900000000000004</v>
          </cell>
        </row>
        <row r="30">
          <cell r="K30" t="str">
            <v xml:space="preserve"> </v>
          </cell>
          <cell r="L30" t="str">
            <v>M-C-Pentane</v>
          </cell>
          <cell r="M30">
            <v>1.2999999999999999E-2</v>
          </cell>
          <cell r="O30">
            <v>5.3999999999999999E-2</v>
          </cell>
        </row>
        <row r="31">
          <cell r="K31" t="str">
            <v xml:space="preserve"> </v>
          </cell>
          <cell r="L31" t="str">
            <v>Benzene</v>
          </cell>
          <cell r="M31">
            <v>4.0000000000000001E-3</v>
          </cell>
          <cell r="O31">
            <v>1.4E-2</v>
          </cell>
        </row>
        <row r="32">
          <cell r="K32" t="str">
            <v xml:space="preserve"> </v>
          </cell>
          <cell r="L32" t="str">
            <v>Cyclohexane</v>
          </cell>
          <cell r="M32">
            <v>8.0000000000000002E-3</v>
          </cell>
          <cell r="O32">
            <v>3.2000000000000001E-2</v>
          </cell>
        </row>
        <row r="33">
          <cell r="K33" t="str">
            <v>C7</v>
          </cell>
          <cell r="L33" t="str">
            <v>Heptanes</v>
          </cell>
          <cell r="M33">
            <v>2.0000000000000004E-2</v>
          </cell>
          <cell r="O33">
            <v>0.10800000000000001</v>
          </cell>
        </row>
        <row r="34">
          <cell r="K34" t="str">
            <v xml:space="preserve"> </v>
          </cell>
          <cell r="L34" t="str">
            <v>M-C-Hexane</v>
          </cell>
          <cell r="M34">
            <v>7.0000000000000001E-3</v>
          </cell>
          <cell r="O34">
            <v>3.4000000000000002E-2</v>
          </cell>
        </row>
        <row r="35">
          <cell r="K35" t="str">
            <v xml:space="preserve"> </v>
          </cell>
          <cell r="L35" t="str">
            <v>Toluene</v>
          </cell>
          <cell r="M35">
            <v>2E-3</v>
          </cell>
          <cell r="O35">
            <v>8.0000000000000002E-3</v>
          </cell>
        </row>
        <row r="36">
          <cell r="K36" t="str">
            <v>C8</v>
          </cell>
          <cell r="L36" t="str">
            <v>Octanes</v>
          </cell>
          <cell r="M36">
            <v>5.000000000000001E-3</v>
          </cell>
          <cell r="O36">
            <v>3.1000000000000007E-2</v>
          </cell>
        </row>
        <row r="37">
          <cell r="K37" t="str">
            <v xml:space="preserve"> </v>
          </cell>
          <cell r="L37" t="str">
            <v>E-Benzene</v>
          </cell>
          <cell r="M37">
            <v>0</v>
          </cell>
          <cell r="O37">
            <v>0</v>
          </cell>
        </row>
        <row r="38">
          <cell r="K38" t="str">
            <v xml:space="preserve"> </v>
          </cell>
          <cell r="L38" t="str">
            <v>M/P-Xylene</v>
          </cell>
          <cell r="M38">
            <v>1E-3</v>
          </cell>
          <cell r="O38">
            <v>3.0000000000000001E-3</v>
          </cell>
        </row>
        <row r="39">
          <cell r="K39" t="str">
            <v xml:space="preserve"> </v>
          </cell>
          <cell r="L39" t="str">
            <v>O-Xylene</v>
          </cell>
          <cell r="M39">
            <v>0</v>
          </cell>
          <cell r="O39">
            <v>0</v>
          </cell>
        </row>
        <row r="40">
          <cell r="K40" t="str">
            <v>C9</v>
          </cell>
          <cell r="L40" t="str">
            <v>Nonanes</v>
          </cell>
          <cell r="M40">
            <v>1E-3</v>
          </cell>
          <cell r="O40">
            <v>7.0000000000000001E-3</v>
          </cell>
        </row>
        <row r="41">
          <cell r="K41" t="str">
            <v>C10</v>
          </cell>
          <cell r="L41" t="str">
            <v>Decanes</v>
          </cell>
          <cell r="M41">
            <v>0</v>
          </cell>
          <cell r="O41">
            <v>1E-3</v>
          </cell>
        </row>
        <row r="42">
          <cell r="K42" t="str">
            <v>C11</v>
          </cell>
          <cell r="L42" t="str">
            <v>Undecanes</v>
          </cell>
          <cell r="M42">
            <v>0</v>
          </cell>
          <cell r="O42">
            <v>0</v>
          </cell>
        </row>
        <row r="43">
          <cell r="K43" t="str">
            <v>C12+</v>
          </cell>
          <cell r="L43" t="str">
            <v>Dodecanes Plus</v>
          </cell>
          <cell r="M43">
            <v>0</v>
          </cell>
          <cell r="O43">
            <v>0</v>
          </cell>
        </row>
        <row r="44">
          <cell r="M44" t="str">
            <v>______</v>
          </cell>
          <cell r="O44" t="str">
            <v>______</v>
          </cell>
        </row>
        <row r="45">
          <cell r="L45" t="str">
            <v>Totals :</v>
          </cell>
          <cell r="M45">
            <v>100</v>
          </cell>
          <cell r="O45">
            <v>100</v>
          </cell>
        </row>
        <row r="46">
          <cell r="L46" t="str">
            <v>Note: 0.00 means less than 0.005.</v>
          </cell>
        </row>
        <row r="47">
          <cell r="L47" t="str">
            <v>Calculated Residue Properties</v>
          </cell>
          <cell r="M47" t="str">
            <v>Mole Weight</v>
          </cell>
          <cell r="O47" t="str">
            <v>Density</v>
          </cell>
        </row>
        <row r="48">
          <cell r="M48" t="str">
            <v xml:space="preserve"> (g mol-1)</v>
          </cell>
          <cell r="O48" t="str">
            <v>(g cm-3 at 60°F )</v>
          </cell>
        </row>
        <row r="49">
          <cell r="K49" t="str">
            <v>C7+</v>
          </cell>
          <cell r="L49" t="str">
            <v>Heptanes plus</v>
          </cell>
          <cell r="M49">
            <v>94.817689530301735</v>
          </cell>
          <cell r="O49">
            <v>0.74407555732633024</v>
          </cell>
        </row>
        <row r="50">
          <cell r="K50" t="str">
            <v>C8+</v>
          </cell>
          <cell r="L50" t="str">
            <v>Octanes plus</v>
          </cell>
          <cell r="M50">
            <v>105.61491038457677</v>
          </cell>
          <cell r="O50">
            <v>0.75598394014348747</v>
          </cell>
        </row>
        <row r="51">
          <cell r="K51" t="str">
            <v>C10+</v>
          </cell>
          <cell r="L51" t="str">
            <v>Decanes plus</v>
          </cell>
          <cell r="M51">
            <v>134</v>
          </cell>
          <cell r="O51">
            <v>0.77800000000000002</v>
          </cell>
        </row>
        <row r="52">
          <cell r="K52" t="str">
            <v>C12+</v>
          </cell>
          <cell r="L52" t="str">
            <v>Dodecanes plus</v>
          </cell>
          <cell r="M52" t="str">
            <v>-</v>
          </cell>
          <cell r="O52" t="str">
            <v>-</v>
          </cell>
        </row>
        <row r="53">
          <cell r="L53" t="str">
            <v>Calculated Whole Gas Properties</v>
          </cell>
        </row>
        <row r="54">
          <cell r="L54" t="str">
            <v>Real Relative Density</v>
          </cell>
          <cell r="M54" t="str">
            <v>0.6942</v>
          </cell>
          <cell r="N54" t="str">
            <v>(Air=1 @ 14.73 psia and 60°F)</v>
          </cell>
        </row>
        <row r="56">
          <cell r="L56" t="str">
            <v>Whole Sample Mole Weight</v>
          </cell>
          <cell r="M56" t="str">
            <v>20.04</v>
          </cell>
          <cell r="N56" t="str">
            <v>g mol-1</v>
          </cell>
        </row>
        <row r="58">
          <cell r="L58" t="str">
            <v>Gas Density</v>
          </cell>
          <cell r="M58" t="str">
            <v>0.8504</v>
          </cell>
          <cell r="N58" t="str">
            <v>kg m-3 @ 15°C</v>
          </cell>
        </row>
        <row r="60">
          <cell r="L60" t="str">
            <v>Calorific Value</v>
          </cell>
          <cell r="M60" t="str">
            <v>45.53</v>
          </cell>
          <cell r="N60" t="str">
            <v>MJ m-3  (Real Gross @ 15°C, metered @ 15°C)</v>
          </cell>
        </row>
        <row r="61">
          <cell r="L61" t="str">
            <v>Additional Information</v>
          </cell>
        </row>
        <row r="70">
          <cell r="B70">
            <v>1</v>
          </cell>
          <cell r="C70" t="str">
            <v>°F</v>
          </cell>
          <cell r="D70">
            <v>0</v>
          </cell>
          <cell r="E70">
            <v>1</v>
          </cell>
          <cell r="F70">
            <v>0</v>
          </cell>
        </row>
        <row r="71">
          <cell r="B71">
            <v>2</v>
          </cell>
          <cell r="C71" t="str">
            <v>°C</v>
          </cell>
          <cell r="D71">
            <v>-32</v>
          </cell>
          <cell r="E71">
            <v>0.55555555555555558</v>
          </cell>
          <cell r="F71">
            <v>1</v>
          </cell>
        </row>
        <row r="72">
          <cell r="B72">
            <v>3</v>
          </cell>
        </row>
      </sheetData>
      <sheetData sheetId="4" refreshError="1"/>
      <sheetData sheetId="5" refreshError="1"/>
      <sheetData sheetId="6" refreshError="1">
        <row r="2">
          <cell r="J2">
            <v>1</v>
          </cell>
        </row>
        <row r="3">
          <cell r="E3" t="str">
            <v>No bridging - calculated from calibrated FID pentanes</v>
          </cell>
        </row>
        <row r="4">
          <cell r="E4" t="str">
            <v>Bridge FID to TCD Pentanes</v>
          </cell>
          <cell r="M4">
            <v>2.5485777037942836</v>
          </cell>
        </row>
        <row r="5">
          <cell r="E5" t="str">
            <v>Bridge FID to TCD Butanes</v>
          </cell>
          <cell r="M5">
            <v>2.4465132905771831</v>
          </cell>
        </row>
        <row r="6">
          <cell r="E6" t="str">
            <v>Bridge FID to TCD Propane</v>
          </cell>
          <cell r="M6">
            <v>2.4859903790925215</v>
          </cell>
        </row>
        <row r="8">
          <cell r="AM8">
            <v>3</v>
          </cell>
          <cell r="AR8">
            <v>2</v>
          </cell>
        </row>
        <row r="21">
          <cell r="H21">
            <v>83.204002380371094</v>
          </cell>
          <cell r="L21">
            <v>206.84434941959381</v>
          </cell>
        </row>
        <row r="22">
          <cell r="H22">
            <v>15.468445777893066</v>
          </cell>
          <cell r="L22">
            <v>37.243222860813141</v>
          </cell>
        </row>
        <row r="23">
          <cell r="H23">
            <v>24.745765686035156</v>
          </cell>
          <cell r="L23">
            <v>61.141379955768585</v>
          </cell>
        </row>
        <row r="25">
          <cell r="E25">
            <v>0.19704757630825043</v>
          </cell>
          <cell r="H25">
            <v>5.6496982574462891</v>
          </cell>
          <cell r="L25">
            <v>14.240713727474214</v>
          </cell>
          <cell r="M25">
            <v>14.216982630640269</v>
          </cell>
          <cell r="Q25">
            <v>72.150000000000006</v>
          </cell>
        </row>
        <row r="26">
          <cell r="E26">
            <v>0.19203709065914154</v>
          </cell>
          <cell r="H26">
            <v>5.4998416900634766</v>
          </cell>
          <cell r="L26">
            <v>14.174755190312863</v>
          </cell>
          <cell r="M26">
            <v>13.855476091057064</v>
          </cell>
          <cell r="Q26">
            <v>72.150000000000006</v>
          </cell>
        </row>
        <row r="45">
          <cell r="BI45" t="b">
            <v>0</v>
          </cell>
        </row>
        <row r="68">
          <cell r="J68">
            <v>99.22119999236142</v>
          </cell>
        </row>
        <row r="69">
          <cell r="O69">
            <v>5.2038802086002249E-2</v>
          </cell>
          <cell r="U69">
            <v>20.040595788988163</v>
          </cell>
          <cell r="W69">
            <v>0.33673212849279582</v>
          </cell>
          <cell r="Z69">
            <v>1.0000100001000007</v>
          </cell>
          <cell r="AD69">
            <v>0.99999000009999894</v>
          </cell>
        </row>
        <row r="70">
          <cell r="T70">
            <v>65.439022386709595</v>
          </cell>
          <cell r="X70">
            <v>73.523938151562987</v>
          </cell>
        </row>
        <row r="71">
          <cell r="AE71">
            <v>65.437999999999988</v>
          </cell>
          <cell r="AL71">
            <v>65.437999999999988</v>
          </cell>
          <cell r="AQ71">
            <v>81.769999999999953</v>
          </cell>
        </row>
      </sheetData>
      <sheetData sheetId="7" refreshError="1"/>
      <sheetData sheetId="8" refreshError="1">
        <row r="29">
          <cell r="D29">
            <v>0.6486828952760062</v>
          </cell>
        </row>
        <row r="45">
          <cell r="D45">
            <v>0.33774416711457722</v>
          </cell>
        </row>
      </sheetData>
      <sheetData sheetId="9" refreshError="1">
        <row r="3">
          <cell r="D3" t="str">
            <v>Version 001, 8 April 1999, Gavin Shaw</v>
          </cell>
        </row>
        <row r="5">
          <cell r="D5" t="str">
            <v>International Standard ISO 6976:1995(E)</v>
          </cell>
        </row>
        <row r="7">
          <cell r="F7" t="str">
            <v>Table 1</v>
          </cell>
          <cell r="G7" t="str">
            <v>Table 2</v>
          </cell>
          <cell r="M7" t="str">
            <v>Table 3</v>
          </cell>
          <cell r="U7" t="str">
            <v>Annex L</v>
          </cell>
          <cell r="W7" t="str">
            <v>Table B1</v>
          </cell>
        </row>
        <row r="8">
          <cell r="G8" t="str">
            <v>Compression and Summation Factors</v>
          </cell>
          <cell r="M8" t="str">
            <v>Ideal Calorific values for gas on a molar basis</v>
          </cell>
          <cell r="U8" t="str">
            <v>Ideal Cal. Vals (Molar)</v>
          </cell>
          <cell r="W8" t="str">
            <v>Critical Properties</v>
          </cell>
        </row>
        <row r="9">
          <cell r="E9" t="str">
            <v>Component</v>
          </cell>
          <cell r="F9" t="str">
            <v>Molar Mass</v>
          </cell>
          <cell r="G9" t="str">
            <v>0C, 101.325kPa</v>
          </cell>
          <cell r="I9" t="str">
            <v>15C, 101.325kPa</v>
          </cell>
          <cell r="K9" t="str">
            <v>20C, 101.325kPa</v>
          </cell>
          <cell r="M9" t="str">
            <v>Ho  kJ.mol-1</v>
          </cell>
          <cell r="U9" t="str">
            <v>Ho  kJ.mol-1</v>
          </cell>
          <cell r="W9" t="str">
            <v>Critical</v>
          </cell>
          <cell r="X9" t="str">
            <v>Critical</v>
          </cell>
          <cell r="Y9" t="str">
            <v>Acentric</v>
          </cell>
          <cell r="Z9" t="str">
            <v>Component</v>
          </cell>
        </row>
        <row r="10">
          <cell r="F10" t="str">
            <v>kg.kmol-1</v>
          </cell>
          <cell r="G10" t="str">
            <v>z</v>
          </cell>
          <cell r="H10" t="str">
            <v>sqrt(b)</v>
          </cell>
          <cell r="I10" t="str">
            <v>z</v>
          </cell>
          <cell r="J10" t="str">
            <v>sqrt(b)</v>
          </cell>
          <cell r="K10" t="str">
            <v>z</v>
          </cell>
          <cell r="L10" t="str">
            <v>sqrt(b)</v>
          </cell>
          <cell r="M10" t="str">
            <v>25C</v>
          </cell>
          <cell r="O10" t="str">
            <v>20C</v>
          </cell>
          <cell r="Q10" t="str">
            <v>15C</v>
          </cell>
          <cell r="S10" t="str">
            <v>0C</v>
          </cell>
          <cell r="U10" t="str">
            <v>60F</v>
          </cell>
          <cell r="W10" t="str">
            <v>Temperature</v>
          </cell>
          <cell r="X10" t="str">
            <v>Pressure</v>
          </cell>
          <cell r="Y10" t="str">
            <v>Factor</v>
          </cell>
        </row>
        <row r="11">
          <cell r="M11" t="str">
            <v>Superior</v>
          </cell>
          <cell r="N11" t="str">
            <v>Inferior</v>
          </cell>
          <cell r="O11" t="str">
            <v>Superior</v>
          </cell>
          <cell r="P11" t="str">
            <v>Inferior</v>
          </cell>
          <cell r="Q11" t="str">
            <v>Superior</v>
          </cell>
          <cell r="R11" t="str">
            <v>Inferior</v>
          </cell>
          <cell r="S11" t="str">
            <v>Superior</v>
          </cell>
          <cell r="T11" t="str">
            <v>Inferior</v>
          </cell>
          <cell r="U11" t="str">
            <v>Superior</v>
          </cell>
          <cell r="V11" t="str">
            <v>Inferior</v>
          </cell>
          <cell r="W11" t="str">
            <v>K</v>
          </cell>
          <cell r="X11" t="str">
            <v>kPa</v>
          </cell>
        </row>
        <row r="13">
          <cell r="D13">
            <v>1</v>
          </cell>
          <cell r="E13" t="str">
            <v>Methane</v>
          </cell>
          <cell r="F13">
            <v>16.042999999999999</v>
          </cell>
          <cell r="G13">
            <v>0.99760000000000004</v>
          </cell>
          <cell r="H13">
            <v>4.9000000000000002E-2</v>
          </cell>
          <cell r="I13">
            <v>0.998</v>
          </cell>
          <cell r="J13">
            <v>4.4699999999999997E-2</v>
          </cell>
          <cell r="K13">
            <v>0.99809999999999999</v>
          </cell>
          <cell r="L13">
            <v>4.36E-2</v>
          </cell>
          <cell r="M13">
            <v>890.63</v>
          </cell>
          <cell r="N13">
            <v>802.6</v>
          </cell>
          <cell r="O13">
            <v>891.09</v>
          </cell>
          <cell r="P13">
            <v>802.65</v>
          </cell>
          <cell r="Q13">
            <v>891.56</v>
          </cell>
          <cell r="R13">
            <v>802.69</v>
          </cell>
          <cell r="S13">
            <v>892.97</v>
          </cell>
          <cell r="T13">
            <v>802.82</v>
          </cell>
          <cell r="U13">
            <v>891.51</v>
          </cell>
          <cell r="V13">
            <v>802.69</v>
          </cell>
          <cell r="W13">
            <v>190.55500000000001</v>
          </cell>
          <cell r="X13">
            <v>4598.8</v>
          </cell>
          <cell r="Y13">
            <v>1.15E-2</v>
          </cell>
          <cell r="Z13" t="str">
            <v>Methane</v>
          </cell>
        </row>
        <row r="14">
          <cell r="D14">
            <v>2</v>
          </cell>
          <cell r="E14" t="str">
            <v>Ethane</v>
          </cell>
          <cell r="F14">
            <v>30.07</v>
          </cell>
          <cell r="G14">
            <v>0.99</v>
          </cell>
          <cell r="H14">
            <v>0.1</v>
          </cell>
          <cell r="I14">
            <v>0.99150000000000005</v>
          </cell>
          <cell r="J14">
            <v>9.2200000000000004E-2</v>
          </cell>
          <cell r="K14">
            <v>0.99199999999999999</v>
          </cell>
          <cell r="L14">
            <v>8.9399999999999993E-2</v>
          </cell>
          <cell r="M14">
            <v>1560.69</v>
          </cell>
          <cell r="N14">
            <v>1428.64</v>
          </cell>
          <cell r="O14">
            <v>1561.41</v>
          </cell>
          <cell r="P14">
            <v>1428.74</v>
          </cell>
          <cell r="Q14">
            <v>1562.14</v>
          </cell>
          <cell r="R14">
            <v>1428.84</v>
          </cell>
          <cell r="S14">
            <v>1564.34</v>
          </cell>
          <cell r="T14">
            <v>1429.12</v>
          </cell>
          <cell r="U14">
            <v>1562.06</v>
          </cell>
          <cell r="V14">
            <v>1428.83</v>
          </cell>
          <cell r="W14">
            <v>305.83</v>
          </cell>
          <cell r="X14">
            <v>4880</v>
          </cell>
          <cell r="Y14">
            <v>9.0800000000000006E-2</v>
          </cell>
          <cell r="Z14" t="str">
            <v>Ethane</v>
          </cell>
        </row>
        <row r="15">
          <cell r="D15">
            <v>3</v>
          </cell>
          <cell r="E15" t="str">
            <v>Propane</v>
          </cell>
          <cell r="F15">
            <v>44.097000000000001</v>
          </cell>
          <cell r="G15">
            <v>0.97889999999999999</v>
          </cell>
          <cell r="H15">
            <v>0.14530000000000001</v>
          </cell>
          <cell r="I15">
            <v>0.98209999999999997</v>
          </cell>
          <cell r="J15">
            <v>0.1338</v>
          </cell>
          <cell r="K15">
            <v>0.98340000000000005</v>
          </cell>
          <cell r="L15">
            <v>0.1288</v>
          </cell>
          <cell r="M15">
            <v>2219.17</v>
          </cell>
          <cell r="N15">
            <v>2043.11</v>
          </cell>
          <cell r="O15">
            <v>2220.13</v>
          </cell>
          <cell r="P15">
            <v>2043.23</v>
          </cell>
          <cell r="Q15">
            <v>2221.1</v>
          </cell>
          <cell r="R15">
            <v>2043.37</v>
          </cell>
          <cell r="S15">
            <v>2224.0100000000002</v>
          </cell>
          <cell r="T15">
            <v>2043.71</v>
          </cell>
          <cell r="U15">
            <v>2220.9899999999998</v>
          </cell>
          <cell r="V15">
            <v>2043.35</v>
          </cell>
          <cell r="W15">
            <v>369.82</v>
          </cell>
          <cell r="X15">
            <v>4250</v>
          </cell>
          <cell r="Y15">
            <v>0.1454</v>
          </cell>
          <cell r="Z15" t="str">
            <v>Propane</v>
          </cell>
        </row>
        <row r="16">
          <cell r="D16">
            <v>4</v>
          </cell>
          <cell r="E16" t="str">
            <v>n-Butane</v>
          </cell>
          <cell r="F16">
            <v>58.122999999999998</v>
          </cell>
          <cell r="G16">
            <v>0.95720000000000005</v>
          </cell>
          <cell r="H16">
            <v>0.2069</v>
          </cell>
          <cell r="I16">
            <v>0.96499999999999997</v>
          </cell>
          <cell r="J16">
            <v>0.18709999999999999</v>
          </cell>
          <cell r="K16">
            <v>0.96819999999999995</v>
          </cell>
          <cell r="L16">
            <v>0.17829999999999999</v>
          </cell>
          <cell r="M16">
            <v>2877.4</v>
          </cell>
          <cell r="N16">
            <v>2657.32</v>
          </cell>
          <cell r="O16">
            <v>2878.57</v>
          </cell>
          <cell r="P16">
            <v>2657.45</v>
          </cell>
          <cell r="Q16">
            <v>2879.76</v>
          </cell>
          <cell r="R16">
            <v>2657.6</v>
          </cell>
          <cell r="S16">
            <v>2883.82</v>
          </cell>
          <cell r="T16">
            <v>2658.45</v>
          </cell>
          <cell r="U16">
            <v>2879.63</v>
          </cell>
          <cell r="V16">
            <v>2657.58</v>
          </cell>
          <cell r="W16">
            <v>425.14</v>
          </cell>
          <cell r="X16">
            <v>3784</v>
          </cell>
          <cell r="Y16">
            <v>0.1928</v>
          </cell>
          <cell r="Z16" t="str">
            <v>n-Butane</v>
          </cell>
        </row>
        <row r="17">
          <cell r="D17">
            <v>5</v>
          </cell>
          <cell r="E17" t="str">
            <v>2-Methylpropane</v>
          </cell>
          <cell r="F17">
            <v>58.122999999999998</v>
          </cell>
          <cell r="G17">
            <v>0.95799999999999996</v>
          </cell>
          <cell r="H17">
            <v>0.2049</v>
          </cell>
          <cell r="I17">
            <v>0.96799999999999997</v>
          </cell>
          <cell r="J17">
            <v>0.1789</v>
          </cell>
          <cell r="K17">
            <v>0.97099999999999997</v>
          </cell>
          <cell r="L17">
            <v>0.17030000000000001</v>
          </cell>
          <cell r="M17">
            <v>2868.2</v>
          </cell>
          <cell r="N17">
            <v>2648.12</v>
          </cell>
          <cell r="O17">
            <v>2869.38</v>
          </cell>
          <cell r="P17">
            <v>2648.26</v>
          </cell>
          <cell r="Q17">
            <v>2870.58</v>
          </cell>
          <cell r="R17">
            <v>2648.42</v>
          </cell>
          <cell r="S17">
            <v>2874.2</v>
          </cell>
          <cell r="T17">
            <v>2648.83</v>
          </cell>
          <cell r="U17">
            <v>2870.45</v>
          </cell>
          <cell r="V17">
            <v>2648.4</v>
          </cell>
          <cell r="W17">
            <v>408.13</v>
          </cell>
          <cell r="X17">
            <v>3648</v>
          </cell>
          <cell r="Y17">
            <v>0.17560000000000001</v>
          </cell>
          <cell r="Z17" t="str">
            <v>2-Methylpropane</v>
          </cell>
        </row>
        <row r="18">
          <cell r="D18">
            <v>6</v>
          </cell>
          <cell r="E18" t="str">
            <v>n-Pentane</v>
          </cell>
          <cell r="F18">
            <v>72.150000000000006</v>
          </cell>
          <cell r="G18">
            <v>0.91800000000000004</v>
          </cell>
          <cell r="H18">
            <v>0.28639999999999999</v>
          </cell>
          <cell r="I18">
            <v>0.93700000000000006</v>
          </cell>
          <cell r="J18">
            <v>0.251</v>
          </cell>
          <cell r="K18">
            <v>0.94499999999999995</v>
          </cell>
          <cell r="L18">
            <v>0.23449999999999999</v>
          </cell>
          <cell r="M18">
            <v>3535.77</v>
          </cell>
          <cell r="N18">
            <v>3271.67</v>
          </cell>
          <cell r="O18">
            <v>3537.17</v>
          </cell>
          <cell r="P18">
            <v>3271.83</v>
          </cell>
          <cell r="Q18">
            <v>3538.6</v>
          </cell>
          <cell r="R18">
            <v>3272</v>
          </cell>
          <cell r="S18">
            <v>3542.89</v>
          </cell>
          <cell r="T18">
            <v>3272.45</v>
          </cell>
          <cell r="U18">
            <v>3538.44</v>
          </cell>
          <cell r="V18">
            <v>3271.98</v>
          </cell>
          <cell r="W18">
            <v>469.69</v>
          </cell>
          <cell r="X18">
            <v>3364</v>
          </cell>
          <cell r="Y18">
            <v>0.251</v>
          </cell>
          <cell r="Z18" t="str">
            <v>n-Pentane</v>
          </cell>
        </row>
        <row r="19">
          <cell r="D19">
            <v>7</v>
          </cell>
          <cell r="E19" t="str">
            <v>2-Methylbutane</v>
          </cell>
          <cell r="F19">
            <v>72.150000000000006</v>
          </cell>
          <cell r="G19">
            <v>0.93700000000000006</v>
          </cell>
          <cell r="H19">
            <v>0.251</v>
          </cell>
          <cell r="I19">
            <v>0.94799999999999995</v>
          </cell>
          <cell r="J19">
            <v>0.22800000000000001</v>
          </cell>
          <cell r="K19">
            <v>0.95299999999999996</v>
          </cell>
          <cell r="L19">
            <v>0.21679999999999999</v>
          </cell>
          <cell r="M19">
            <v>3528.83</v>
          </cell>
          <cell r="N19">
            <v>3264.73</v>
          </cell>
          <cell r="O19">
            <v>3530.24</v>
          </cell>
          <cell r="P19">
            <v>3264.89</v>
          </cell>
          <cell r="Q19">
            <v>3531.68</v>
          </cell>
          <cell r="R19">
            <v>3265.08</v>
          </cell>
          <cell r="S19">
            <v>3535.98</v>
          </cell>
          <cell r="T19">
            <v>3265.54</v>
          </cell>
          <cell r="U19">
            <v>3531.52</v>
          </cell>
          <cell r="V19">
            <v>3265.06</v>
          </cell>
          <cell r="W19">
            <v>460.39</v>
          </cell>
          <cell r="X19">
            <v>3381</v>
          </cell>
          <cell r="Y19">
            <v>0.2273</v>
          </cell>
          <cell r="Z19" t="str">
            <v>2-Methylbutane</v>
          </cell>
        </row>
        <row r="20">
          <cell r="D20">
            <v>8</v>
          </cell>
          <cell r="E20" t="str">
            <v>2,2-Dimethylpropane</v>
          </cell>
          <cell r="F20">
            <v>72.150000000000006</v>
          </cell>
          <cell r="G20">
            <v>0.94299999999999995</v>
          </cell>
          <cell r="H20">
            <v>0.2387</v>
          </cell>
          <cell r="I20">
            <v>0.95499999999999996</v>
          </cell>
          <cell r="J20">
            <v>0.21210000000000001</v>
          </cell>
          <cell r="K20">
            <v>0.95899999999999996</v>
          </cell>
          <cell r="L20">
            <v>0.20250000000000001</v>
          </cell>
          <cell r="M20">
            <v>3514.61</v>
          </cell>
          <cell r="N20">
            <v>3250.51</v>
          </cell>
          <cell r="O20">
            <v>3516.01</v>
          </cell>
          <cell r="P20">
            <v>3250.67</v>
          </cell>
          <cell r="Q20">
            <v>3517.43</v>
          </cell>
          <cell r="R20">
            <v>3250.83</v>
          </cell>
          <cell r="S20">
            <v>3521.72</v>
          </cell>
          <cell r="T20">
            <v>3251.28</v>
          </cell>
          <cell r="U20">
            <v>3517.27</v>
          </cell>
          <cell r="V20">
            <v>3250.81</v>
          </cell>
          <cell r="W20">
            <v>433.75</v>
          </cell>
          <cell r="X20">
            <v>3199</v>
          </cell>
          <cell r="Y20">
            <v>0.19700000000000001</v>
          </cell>
          <cell r="Z20" t="str">
            <v>2,2-Dimethylpropane</v>
          </cell>
        </row>
        <row r="21">
          <cell r="D21">
            <v>9</v>
          </cell>
          <cell r="E21" t="str">
            <v>n-Hexane</v>
          </cell>
          <cell r="F21">
            <v>86.177000000000007</v>
          </cell>
          <cell r="G21">
            <v>0.89200000000000002</v>
          </cell>
          <cell r="H21">
            <v>0.3286</v>
          </cell>
          <cell r="I21">
            <v>0.91300000000000003</v>
          </cell>
          <cell r="J21">
            <v>0.29499999999999998</v>
          </cell>
          <cell r="K21">
            <v>0.91900000000000004</v>
          </cell>
          <cell r="L21">
            <v>0.28460000000000002</v>
          </cell>
          <cell r="M21">
            <v>4194.95</v>
          </cell>
          <cell r="N21">
            <v>3886.84</v>
          </cell>
          <cell r="O21">
            <v>4196.58</v>
          </cell>
          <cell r="P21">
            <v>3887.01</v>
          </cell>
          <cell r="Q21">
            <v>4198.24</v>
          </cell>
          <cell r="R21">
            <v>3887.21</v>
          </cell>
          <cell r="S21">
            <v>4203.2299999999996</v>
          </cell>
          <cell r="T21">
            <v>3887.71</v>
          </cell>
          <cell r="U21">
            <v>4198.0600000000004</v>
          </cell>
          <cell r="V21">
            <v>3887.19</v>
          </cell>
          <cell r="W21">
            <v>506.4</v>
          </cell>
          <cell r="X21">
            <v>3030</v>
          </cell>
          <cell r="Y21">
            <v>0.29570000000000002</v>
          </cell>
          <cell r="Z21" t="str">
            <v>n-Hexane</v>
          </cell>
        </row>
        <row r="22">
          <cell r="D22">
            <v>10</v>
          </cell>
          <cell r="E22" t="str">
            <v>2-Methylpentane</v>
          </cell>
          <cell r="F22">
            <v>86.177000000000007</v>
          </cell>
          <cell r="G22">
            <v>0.89800000000000002</v>
          </cell>
          <cell r="H22">
            <v>0.31940000000000002</v>
          </cell>
          <cell r="I22">
            <v>0.91400000000000003</v>
          </cell>
          <cell r="J22">
            <v>0.29330000000000001</v>
          </cell>
          <cell r="K22">
            <v>0.92600000000000005</v>
          </cell>
          <cell r="L22">
            <v>0.27200000000000002</v>
          </cell>
          <cell r="M22">
            <v>4187.32</v>
          </cell>
          <cell r="N22">
            <v>3879.21</v>
          </cell>
          <cell r="O22">
            <v>4188.95</v>
          </cell>
          <cell r="P22">
            <v>3879.38</v>
          </cell>
          <cell r="Q22">
            <v>4190.62</v>
          </cell>
          <cell r="R22">
            <v>3879.59</v>
          </cell>
          <cell r="S22">
            <v>4195.6099999999997</v>
          </cell>
          <cell r="T22">
            <v>3880.09</v>
          </cell>
          <cell r="U22">
            <v>4190.43</v>
          </cell>
          <cell r="V22">
            <v>3879.57</v>
          </cell>
          <cell r="W22">
            <v>497.5</v>
          </cell>
          <cell r="X22">
            <v>3010</v>
          </cell>
          <cell r="Y22">
            <v>0.27910000000000001</v>
          </cell>
          <cell r="Z22" t="str">
            <v>2-Methylpentane</v>
          </cell>
        </row>
        <row r="23">
          <cell r="D23">
            <v>11</v>
          </cell>
          <cell r="E23" t="str">
            <v>3-Methylpentane</v>
          </cell>
          <cell r="F23">
            <v>86.177000000000007</v>
          </cell>
          <cell r="G23">
            <v>0.89800000000000002</v>
          </cell>
          <cell r="H23">
            <v>0.31940000000000002</v>
          </cell>
          <cell r="I23">
            <v>0.91700000000000004</v>
          </cell>
          <cell r="J23">
            <v>0.28810000000000002</v>
          </cell>
          <cell r="K23">
            <v>0.92800000000000005</v>
          </cell>
          <cell r="L23">
            <v>0.26829999999999998</v>
          </cell>
          <cell r="M23">
            <v>4189.8999999999996</v>
          </cell>
          <cell r="N23">
            <v>3881.79</v>
          </cell>
          <cell r="O23">
            <v>4191.54</v>
          </cell>
          <cell r="P23">
            <v>3881.97</v>
          </cell>
          <cell r="Q23">
            <v>4193.22</v>
          </cell>
          <cell r="R23">
            <v>3882.19</v>
          </cell>
          <cell r="S23">
            <v>4198.24</v>
          </cell>
          <cell r="T23">
            <v>3882.72</v>
          </cell>
          <cell r="U23">
            <v>4193.03</v>
          </cell>
          <cell r="V23">
            <v>3882.17</v>
          </cell>
          <cell r="W23">
            <v>504.4</v>
          </cell>
          <cell r="X23">
            <v>3120</v>
          </cell>
          <cell r="Y23">
            <v>0.27500000000000002</v>
          </cell>
          <cell r="Z23" t="str">
            <v>3-Methylpentane</v>
          </cell>
        </row>
        <row r="24">
          <cell r="D24">
            <v>12</v>
          </cell>
          <cell r="E24" t="str">
            <v>2,2-Dimethylbutane</v>
          </cell>
          <cell r="F24">
            <v>86.177000000000007</v>
          </cell>
          <cell r="G24">
            <v>0.91600000000000004</v>
          </cell>
          <cell r="H24">
            <v>0.2898</v>
          </cell>
          <cell r="I24">
            <v>0.93100000000000005</v>
          </cell>
          <cell r="J24">
            <v>0.26269999999999999</v>
          </cell>
          <cell r="K24">
            <v>0.93500000000000005</v>
          </cell>
          <cell r="L24">
            <v>0.255</v>
          </cell>
          <cell r="M24">
            <v>4177.5200000000004</v>
          </cell>
          <cell r="N24">
            <v>3869.41</v>
          </cell>
          <cell r="O24">
            <v>4179.1499999999996</v>
          </cell>
          <cell r="P24">
            <v>3869.59</v>
          </cell>
          <cell r="Q24">
            <v>4180.83</v>
          </cell>
          <cell r="R24">
            <v>3869.8</v>
          </cell>
          <cell r="S24">
            <v>4185.84</v>
          </cell>
          <cell r="T24">
            <v>3870.32</v>
          </cell>
          <cell r="U24">
            <v>4180.6400000000003</v>
          </cell>
          <cell r="V24">
            <v>3869.78</v>
          </cell>
          <cell r="W24">
            <v>488.7</v>
          </cell>
          <cell r="X24">
            <v>3080</v>
          </cell>
          <cell r="Y24">
            <v>0.23100000000000001</v>
          </cell>
          <cell r="Z24" t="str">
            <v>2,2-Dimethylbutane</v>
          </cell>
        </row>
        <row r="25">
          <cell r="D25">
            <v>13</v>
          </cell>
          <cell r="E25" t="str">
            <v>2,3-Dimethylbutane</v>
          </cell>
          <cell r="F25">
            <v>86.177000000000007</v>
          </cell>
          <cell r="G25">
            <v>0.91</v>
          </cell>
          <cell r="H25">
            <v>0.3</v>
          </cell>
          <cell r="I25">
            <v>0.92500000000000004</v>
          </cell>
          <cell r="J25">
            <v>0.27389999999999998</v>
          </cell>
          <cell r="K25">
            <v>0.93400000000000005</v>
          </cell>
          <cell r="L25">
            <v>0.25690000000000002</v>
          </cell>
          <cell r="M25">
            <v>4185.28</v>
          </cell>
          <cell r="N25">
            <v>3877.17</v>
          </cell>
          <cell r="O25">
            <v>4186.93</v>
          </cell>
          <cell r="P25">
            <v>3877.36</v>
          </cell>
          <cell r="Q25">
            <v>4188.6000000000004</v>
          </cell>
          <cell r="R25">
            <v>3877.57</v>
          </cell>
          <cell r="S25">
            <v>4193.63</v>
          </cell>
          <cell r="T25">
            <v>3878.11</v>
          </cell>
          <cell r="U25">
            <v>4188.41</v>
          </cell>
          <cell r="V25">
            <v>3877.55</v>
          </cell>
          <cell r="W25">
            <v>499.9</v>
          </cell>
          <cell r="X25">
            <v>3130</v>
          </cell>
          <cell r="Y25">
            <v>0.24729999999999999</v>
          </cell>
          <cell r="Z25" t="str">
            <v>2,3-Dimethylbutane</v>
          </cell>
        </row>
        <row r="26">
          <cell r="D26">
            <v>14</v>
          </cell>
          <cell r="E26" t="str">
            <v>n-Heptane</v>
          </cell>
          <cell r="F26">
            <v>100.20399999999999</v>
          </cell>
          <cell r="G26">
            <v>0.83</v>
          </cell>
          <cell r="H26">
            <v>0.4123</v>
          </cell>
          <cell r="I26">
            <v>0.86599999999999999</v>
          </cell>
          <cell r="J26">
            <v>0.36609999999999998</v>
          </cell>
          <cell r="K26">
            <v>0.876</v>
          </cell>
          <cell r="L26">
            <v>0.35210000000000002</v>
          </cell>
          <cell r="M26">
            <v>4853.43</v>
          </cell>
          <cell r="N26">
            <v>4501.3</v>
          </cell>
          <cell r="O26">
            <v>4855.29</v>
          </cell>
          <cell r="P26">
            <v>4501.49</v>
          </cell>
          <cell r="Q26">
            <v>4857.18</v>
          </cell>
          <cell r="R26">
            <v>4501.72</v>
          </cell>
          <cell r="S26">
            <v>4862.87</v>
          </cell>
          <cell r="T26">
            <v>4502.28</v>
          </cell>
          <cell r="U26">
            <v>4856.97</v>
          </cell>
          <cell r="V26">
            <v>4501.6899999999996</v>
          </cell>
          <cell r="W26">
            <v>539.20000000000005</v>
          </cell>
          <cell r="X26">
            <v>2740</v>
          </cell>
          <cell r="Y26">
            <v>0.35060000000000002</v>
          </cell>
          <cell r="Z26" t="str">
            <v>n-Heptane</v>
          </cell>
        </row>
        <row r="27">
          <cell r="D27">
            <v>15</v>
          </cell>
          <cell r="E27" t="str">
            <v>n-Octane</v>
          </cell>
          <cell r="F27">
            <v>114.23099999999999</v>
          </cell>
          <cell r="G27">
            <v>0.74199999999999999</v>
          </cell>
          <cell r="H27">
            <v>0.50790000000000002</v>
          </cell>
          <cell r="I27">
            <v>0.80200000000000005</v>
          </cell>
          <cell r="J27">
            <v>0.44500000000000001</v>
          </cell>
          <cell r="K27">
            <v>0.81699999999999995</v>
          </cell>
          <cell r="L27">
            <v>0.42780000000000001</v>
          </cell>
          <cell r="M27">
            <v>5511.8</v>
          </cell>
          <cell r="N27">
            <v>5115.66</v>
          </cell>
          <cell r="O27">
            <v>5513.88</v>
          </cell>
          <cell r="P27">
            <v>5115.87</v>
          </cell>
          <cell r="Q27">
            <v>5516.01</v>
          </cell>
          <cell r="R27">
            <v>5116.1099999999997</v>
          </cell>
          <cell r="S27">
            <v>5522.4</v>
          </cell>
          <cell r="T27">
            <v>5116.7299999999996</v>
          </cell>
          <cell r="U27">
            <v>5515.77</v>
          </cell>
          <cell r="V27">
            <v>5116.08</v>
          </cell>
          <cell r="W27">
            <v>568.4</v>
          </cell>
          <cell r="X27">
            <v>2490</v>
          </cell>
          <cell r="Y27">
            <v>0.39419999999999999</v>
          </cell>
          <cell r="Z27" t="str">
            <v>n-Octane</v>
          </cell>
        </row>
        <row r="28">
          <cell r="D28">
            <v>16</v>
          </cell>
          <cell r="E28" t="str">
            <v>n-Nonane</v>
          </cell>
          <cell r="F28">
            <v>128.25800000000001</v>
          </cell>
          <cell r="G28">
            <v>0.61299999999999999</v>
          </cell>
          <cell r="H28">
            <v>0.62209999999999999</v>
          </cell>
          <cell r="I28">
            <v>0.71</v>
          </cell>
          <cell r="J28">
            <v>0.53849999999999998</v>
          </cell>
          <cell r="K28">
            <v>0.73499999999999999</v>
          </cell>
          <cell r="L28">
            <v>0.51480000000000004</v>
          </cell>
          <cell r="M28">
            <v>6171.15</v>
          </cell>
          <cell r="N28">
            <v>5730.99</v>
          </cell>
          <cell r="O28">
            <v>6173.46</v>
          </cell>
          <cell r="P28">
            <v>5731.22</v>
          </cell>
          <cell r="Q28">
            <v>6175.82</v>
          </cell>
          <cell r="R28">
            <v>5731.49</v>
          </cell>
          <cell r="S28">
            <v>6182.91</v>
          </cell>
          <cell r="T28">
            <v>5732.17</v>
          </cell>
          <cell r="U28">
            <v>6175.56</v>
          </cell>
          <cell r="V28">
            <v>5731.46</v>
          </cell>
          <cell r="W28">
            <v>594.4</v>
          </cell>
          <cell r="X28">
            <v>2280</v>
          </cell>
          <cell r="Y28">
            <v>0.44369999999999998</v>
          </cell>
          <cell r="Z28" t="str">
            <v>n-Nonane</v>
          </cell>
        </row>
        <row r="29">
          <cell r="D29">
            <v>17</v>
          </cell>
          <cell r="E29" t="str">
            <v>n-Decane</v>
          </cell>
          <cell r="F29">
            <v>142.285</v>
          </cell>
          <cell r="G29">
            <v>0.434</v>
          </cell>
          <cell r="H29">
            <v>0.75229999999999997</v>
          </cell>
          <cell r="I29">
            <v>0.58399999999999996</v>
          </cell>
          <cell r="J29">
            <v>0.64500000000000002</v>
          </cell>
          <cell r="K29">
            <v>0.623</v>
          </cell>
          <cell r="L29">
            <v>0.61399999999999999</v>
          </cell>
          <cell r="M29">
            <v>6829.77</v>
          </cell>
          <cell r="N29">
            <v>6345.59</v>
          </cell>
          <cell r="O29">
            <v>6832.31</v>
          </cell>
          <cell r="P29">
            <v>6345.85</v>
          </cell>
          <cell r="Q29">
            <v>6834.9</v>
          </cell>
          <cell r="R29">
            <v>6346.14</v>
          </cell>
          <cell r="S29">
            <v>6842.69</v>
          </cell>
          <cell r="T29">
            <v>6346.88</v>
          </cell>
          <cell r="U29">
            <v>6834.61</v>
          </cell>
          <cell r="V29">
            <v>6346.11</v>
          </cell>
          <cell r="W29">
            <v>617.79999999999995</v>
          </cell>
          <cell r="X29">
            <v>2090</v>
          </cell>
          <cell r="Y29">
            <v>0.49020000000000002</v>
          </cell>
          <cell r="Z29" t="str">
            <v>n-Decane</v>
          </cell>
        </row>
        <row r="30">
          <cell r="D30">
            <v>18</v>
          </cell>
          <cell r="E30" t="str">
            <v>Ethylene</v>
          </cell>
          <cell r="F30">
            <v>28.053999999999998</v>
          </cell>
          <cell r="G30">
            <v>0.99250000000000005</v>
          </cell>
          <cell r="H30">
            <v>8.6599999999999996E-2</v>
          </cell>
          <cell r="I30">
            <v>0.99360000000000004</v>
          </cell>
          <cell r="J30">
            <v>0.08</v>
          </cell>
          <cell r="K30">
            <v>0.99399999999999999</v>
          </cell>
          <cell r="L30">
            <v>7.7499999999999999E-2</v>
          </cell>
          <cell r="M30">
            <v>1411.18</v>
          </cell>
          <cell r="N30">
            <v>1323.15</v>
          </cell>
          <cell r="O30">
            <v>1411.65</v>
          </cell>
          <cell r="P30">
            <v>1323.2</v>
          </cell>
          <cell r="Q30">
            <v>1412.11</v>
          </cell>
          <cell r="R30">
            <v>1323.24</v>
          </cell>
          <cell r="S30">
            <v>1413.51</v>
          </cell>
          <cell r="T30">
            <v>1323.36</v>
          </cell>
          <cell r="U30">
            <v>1412.06</v>
          </cell>
          <cell r="V30">
            <v>1323.24</v>
          </cell>
          <cell r="W30">
            <v>282.35000000000002</v>
          </cell>
          <cell r="X30">
            <v>5042</v>
          </cell>
          <cell r="Y30">
            <v>8.5599999999999996E-2</v>
          </cell>
          <cell r="Z30" t="str">
            <v>Ethylene</v>
          </cell>
        </row>
        <row r="31">
          <cell r="D31">
            <v>19</v>
          </cell>
          <cell r="E31" t="str">
            <v>Propylene</v>
          </cell>
          <cell r="F31">
            <v>42.081000000000003</v>
          </cell>
          <cell r="G31">
            <v>0.98099999999999998</v>
          </cell>
          <cell r="H31">
            <v>0.13780000000000001</v>
          </cell>
          <cell r="I31">
            <v>0.98399999999999999</v>
          </cell>
          <cell r="J31">
            <v>0.1265</v>
          </cell>
          <cell r="K31">
            <v>0.98499999999999999</v>
          </cell>
          <cell r="L31">
            <v>0.1225</v>
          </cell>
          <cell r="M31">
            <v>2058.02</v>
          </cell>
          <cell r="N31">
            <v>1925.97</v>
          </cell>
          <cell r="O31">
            <v>2058.7199999999998</v>
          </cell>
          <cell r="P31">
            <v>1926.05</v>
          </cell>
          <cell r="Q31">
            <v>2059.4299999999998</v>
          </cell>
          <cell r="R31">
            <v>1926.13</v>
          </cell>
          <cell r="S31">
            <v>2061.5700000000002</v>
          </cell>
          <cell r="T31">
            <v>1926.35</v>
          </cell>
          <cell r="U31">
            <v>2059.35</v>
          </cell>
          <cell r="V31">
            <v>1926.12</v>
          </cell>
          <cell r="W31">
            <v>364.85</v>
          </cell>
          <cell r="X31">
            <v>4601</v>
          </cell>
          <cell r="Y31">
            <v>0.1477</v>
          </cell>
          <cell r="Z31" t="str">
            <v>Propylene</v>
          </cell>
        </row>
        <row r="32">
          <cell r="D32">
            <v>20</v>
          </cell>
          <cell r="E32" t="str">
            <v>1-Butene</v>
          </cell>
          <cell r="F32">
            <v>56.107999999999997</v>
          </cell>
          <cell r="G32">
            <v>0.96499999999999997</v>
          </cell>
          <cell r="H32">
            <v>0.18709999999999999</v>
          </cell>
          <cell r="I32">
            <v>0.97</v>
          </cell>
          <cell r="J32">
            <v>0.17319999999999999</v>
          </cell>
          <cell r="K32">
            <v>0.97199999999999998</v>
          </cell>
          <cell r="L32">
            <v>0.1673</v>
          </cell>
          <cell r="M32">
            <v>2716.82</v>
          </cell>
          <cell r="N32">
            <v>2540.7600000000002</v>
          </cell>
          <cell r="O32">
            <v>2717.75</v>
          </cell>
          <cell r="P32">
            <v>2540.86</v>
          </cell>
          <cell r="Q32">
            <v>2718.7</v>
          </cell>
          <cell r="R32">
            <v>2540.9699999999998</v>
          </cell>
          <cell r="S32">
            <v>2721.55</v>
          </cell>
          <cell r="T32">
            <v>2541.25</v>
          </cell>
          <cell r="U32">
            <v>2718.59</v>
          </cell>
          <cell r="V32">
            <v>2540.96</v>
          </cell>
          <cell r="W32">
            <v>419.53</v>
          </cell>
          <cell r="X32">
            <v>4023</v>
          </cell>
          <cell r="Y32">
            <v>0.18740000000000001</v>
          </cell>
          <cell r="Z32" t="str">
            <v>1-Butene</v>
          </cell>
        </row>
        <row r="33">
          <cell r="D33">
            <v>21</v>
          </cell>
          <cell r="E33" t="str">
            <v>cis-2-Butane</v>
          </cell>
          <cell r="F33">
            <v>56.107999999999997</v>
          </cell>
          <cell r="G33">
            <v>0.96099999999999997</v>
          </cell>
          <cell r="H33">
            <v>0.19750000000000001</v>
          </cell>
          <cell r="I33">
            <v>0.96699999999999997</v>
          </cell>
          <cell r="J33">
            <v>0.1817</v>
          </cell>
          <cell r="K33">
            <v>0.96899999999999997</v>
          </cell>
          <cell r="L33">
            <v>0.17610000000000001</v>
          </cell>
          <cell r="M33">
            <v>2710</v>
          </cell>
          <cell r="N33">
            <v>2533.9</v>
          </cell>
          <cell r="O33">
            <v>2711</v>
          </cell>
          <cell r="P33">
            <v>2534.1</v>
          </cell>
          <cell r="Q33">
            <v>2711.9</v>
          </cell>
          <cell r="R33">
            <v>2534.1999999999998</v>
          </cell>
          <cell r="S33">
            <v>2714.9</v>
          </cell>
          <cell r="T33">
            <v>2534.6</v>
          </cell>
          <cell r="U33">
            <v>2711.8</v>
          </cell>
          <cell r="V33">
            <v>2543.1999999999998</v>
          </cell>
          <cell r="W33">
            <v>435.58</v>
          </cell>
          <cell r="X33">
            <v>4220</v>
          </cell>
          <cell r="Y33">
            <v>0.2044</v>
          </cell>
          <cell r="Z33" t="str">
            <v>cis-2-Butane</v>
          </cell>
        </row>
        <row r="34">
          <cell r="D34">
            <v>22</v>
          </cell>
          <cell r="E34" t="str">
            <v>trans-2-Butene</v>
          </cell>
          <cell r="F34">
            <v>56.107999999999997</v>
          </cell>
          <cell r="G34">
            <v>0.96099999999999997</v>
          </cell>
          <cell r="H34">
            <v>0.19750000000000001</v>
          </cell>
          <cell r="I34">
            <v>0.96799999999999997</v>
          </cell>
          <cell r="J34">
            <v>0.1789</v>
          </cell>
          <cell r="K34">
            <v>0.96899999999999997</v>
          </cell>
          <cell r="L34">
            <v>0.17610000000000001</v>
          </cell>
          <cell r="M34">
            <v>2706.4</v>
          </cell>
          <cell r="N34">
            <v>2530.3000000000002</v>
          </cell>
          <cell r="O34">
            <v>2707.4</v>
          </cell>
          <cell r="P34">
            <v>2530.5</v>
          </cell>
          <cell r="Q34">
            <v>2708.3</v>
          </cell>
          <cell r="R34">
            <v>2530.5</v>
          </cell>
          <cell r="S34">
            <v>2711.1</v>
          </cell>
          <cell r="T34">
            <v>2530.8000000000002</v>
          </cell>
          <cell r="U34">
            <v>2708.2</v>
          </cell>
          <cell r="V34">
            <v>2530.5</v>
          </cell>
          <cell r="W34">
            <v>428.63</v>
          </cell>
          <cell r="X34">
            <v>4050</v>
          </cell>
          <cell r="Y34">
            <v>0.21379999999999999</v>
          </cell>
          <cell r="Z34" t="str">
            <v>trans-2-Butene</v>
          </cell>
        </row>
        <row r="35">
          <cell r="D35">
            <v>23</v>
          </cell>
          <cell r="E35" t="str">
            <v>2-Methylpropene</v>
          </cell>
          <cell r="F35">
            <v>56.107999999999997</v>
          </cell>
          <cell r="G35">
            <v>0.96499999999999997</v>
          </cell>
          <cell r="H35">
            <v>0.18709999999999999</v>
          </cell>
          <cell r="I35">
            <v>0.97099999999999997</v>
          </cell>
          <cell r="J35">
            <v>0.17030000000000001</v>
          </cell>
          <cell r="K35">
            <v>0.97199999999999998</v>
          </cell>
          <cell r="L35">
            <v>0.1673</v>
          </cell>
          <cell r="M35">
            <v>2700.2</v>
          </cell>
          <cell r="N35">
            <v>2524.1</v>
          </cell>
          <cell r="O35">
            <v>2701.1</v>
          </cell>
          <cell r="P35">
            <v>2524.1999999999998</v>
          </cell>
          <cell r="Q35">
            <v>2702</v>
          </cell>
          <cell r="R35">
            <v>2524.3000000000002</v>
          </cell>
          <cell r="S35">
            <v>2704.8</v>
          </cell>
          <cell r="T35">
            <v>2524.5</v>
          </cell>
          <cell r="U35">
            <v>2701.9</v>
          </cell>
          <cell r="V35">
            <v>2524.3000000000002</v>
          </cell>
          <cell r="W35">
            <v>417.9</v>
          </cell>
          <cell r="X35">
            <v>4000</v>
          </cell>
          <cell r="Y35">
            <v>0.1898</v>
          </cell>
          <cell r="Z35" t="str">
            <v>2-Methylpropene</v>
          </cell>
        </row>
        <row r="36">
          <cell r="D36">
            <v>24</v>
          </cell>
          <cell r="E36" t="str">
            <v>1-Pentene</v>
          </cell>
          <cell r="F36">
            <v>70.134</v>
          </cell>
          <cell r="G36">
            <v>0.93799999999999994</v>
          </cell>
          <cell r="H36">
            <v>0.249</v>
          </cell>
          <cell r="I36">
            <v>0.94899999999999995</v>
          </cell>
          <cell r="J36">
            <v>0.2258</v>
          </cell>
          <cell r="K36">
            <v>0.95199999999999996</v>
          </cell>
          <cell r="L36">
            <v>0.21909999999999999</v>
          </cell>
          <cell r="M36">
            <v>3375.42</v>
          </cell>
          <cell r="N36">
            <v>3155.34</v>
          </cell>
          <cell r="O36">
            <v>3376.57</v>
          </cell>
          <cell r="P36">
            <v>3155.45</v>
          </cell>
          <cell r="Q36">
            <v>3377.75</v>
          </cell>
          <cell r="R36">
            <v>3155.59</v>
          </cell>
          <cell r="S36">
            <v>3381.29</v>
          </cell>
          <cell r="T36">
            <v>3155.92</v>
          </cell>
          <cell r="U36">
            <v>3377.62</v>
          </cell>
          <cell r="V36">
            <v>3155.57</v>
          </cell>
          <cell r="W36">
            <v>464.78</v>
          </cell>
          <cell r="X36">
            <v>3526</v>
          </cell>
          <cell r="Y36">
            <v>0.245</v>
          </cell>
          <cell r="Z36" t="str">
            <v>1-Pentene</v>
          </cell>
        </row>
        <row r="37">
          <cell r="D37">
            <v>25</v>
          </cell>
          <cell r="E37" t="str">
            <v>Propadiene</v>
          </cell>
          <cell r="F37">
            <v>40.064999999999998</v>
          </cell>
          <cell r="G37">
            <v>0.98</v>
          </cell>
          <cell r="H37">
            <v>0.1414</v>
          </cell>
          <cell r="I37">
            <v>0.98299999999999998</v>
          </cell>
          <cell r="J37">
            <v>0.13039999999999999</v>
          </cell>
          <cell r="K37">
            <v>0.98399999999999999</v>
          </cell>
          <cell r="L37">
            <v>0.1265</v>
          </cell>
          <cell r="M37">
            <v>1943.11</v>
          </cell>
          <cell r="N37">
            <v>1855.08</v>
          </cell>
          <cell r="O37">
            <v>1943.53</v>
          </cell>
          <cell r="P37">
            <v>1855.08</v>
          </cell>
          <cell r="Q37">
            <v>1943.96</v>
          </cell>
          <cell r="R37">
            <v>1855.09</v>
          </cell>
          <cell r="S37">
            <v>1945.25</v>
          </cell>
          <cell r="T37">
            <v>1855.1</v>
          </cell>
          <cell r="U37">
            <v>1943.91</v>
          </cell>
          <cell r="V37">
            <v>1855.09</v>
          </cell>
          <cell r="W37">
            <v>393</v>
          </cell>
          <cell r="X37">
            <v>5470</v>
          </cell>
          <cell r="Y37">
            <v>0.14899999999999999</v>
          </cell>
          <cell r="Z37" t="str">
            <v>Propadiene</v>
          </cell>
        </row>
        <row r="38">
          <cell r="D38">
            <v>26</v>
          </cell>
          <cell r="E38" t="str">
            <v>1,2-Butadiene</v>
          </cell>
          <cell r="F38">
            <v>54.091999999999999</v>
          </cell>
          <cell r="G38">
            <v>0.95499999999999996</v>
          </cell>
          <cell r="H38">
            <v>0.21210000000000001</v>
          </cell>
          <cell r="I38">
            <v>0.96299999999999997</v>
          </cell>
          <cell r="J38">
            <v>0.19239999999999999</v>
          </cell>
          <cell r="K38">
            <v>0.96499999999999997</v>
          </cell>
          <cell r="L38">
            <v>0.18709999999999999</v>
          </cell>
          <cell r="M38">
            <v>2593.79</v>
          </cell>
          <cell r="N38">
            <v>2461.7399999999998</v>
          </cell>
          <cell r="O38">
            <v>2594.4499999999998</v>
          </cell>
          <cell r="P38">
            <v>2461.7800000000002</v>
          </cell>
          <cell r="Q38">
            <v>2595.12</v>
          </cell>
          <cell r="R38">
            <v>2461.8200000000002</v>
          </cell>
          <cell r="S38">
            <v>2597.13</v>
          </cell>
          <cell r="T38">
            <v>2461.91</v>
          </cell>
          <cell r="U38">
            <v>2595.0500000000002</v>
          </cell>
          <cell r="V38">
            <v>2461.8200000000002</v>
          </cell>
          <cell r="W38">
            <v>443.7</v>
          </cell>
          <cell r="X38">
            <v>4500</v>
          </cell>
          <cell r="Y38">
            <v>0.33939999999999998</v>
          </cell>
          <cell r="Z38" t="str">
            <v>1,2-Butadiene</v>
          </cell>
        </row>
        <row r="39">
          <cell r="D39">
            <v>27</v>
          </cell>
          <cell r="E39" t="str">
            <v>1,3-Butadiene</v>
          </cell>
          <cell r="F39">
            <v>54.091999999999999</v>
          </cell>
          <cell r="G39">
            <v>0.96599999999999997</v>
          </cell>
          <cell r="H39">
            <v>0.18440000000000001</v>
          </cell>
          <cell r="I39">
            <v>0.97099999999999997</v>
          </cell>
          <cell r="J39">
            <v>0.17030000000000001</v>
          </cell>
          <cell r="K39">
            <v>0.97299999999999998</v>
          </cell>
          <cell r="L39">
            <v>0.1643</v>
          </cell>
          <cell r="M39">
            <v>2540.77</v>
          </cell>
          <cell r="N39">
            <v>2408.7199999999998</v>
          </cell>
          <cell r="O39">
            <v>2541.4299999999998</v>
          </cell>
          <cell r="P39">
            <v>2408.7600000000002</v>
          </cell>
          <cell r="Q39">
            <v>2542.1</v>
          </cell>
          <cell r="R39">
            <v>2408.8000000000002</v>
          </cell>
          <cell r="S39">
            <v>2544.13</v>
          </cell>
          <cell r="T39">
            <v>2408.91</v>
          </cell>
          <cell r="U39">
            <v>2542.0300000000002</v>
          </cell>
          <cell r="V39">
            <v>2408.8000000000002</v>
          </cell>
          <cell r="W39">
            <v>425</v>
          </cell>
          <cell r="X39">
            <v>4330</v>
          </cell>
          <cell r="Y39">
            <v>0.18140000000000001</v>
          </cell>
          <cell r="Z39" t="str">
            <v>1,3-Butadiene</v>
          </cell>
        </row>
        <row r="40">
          <cell r="D40">
            <v>28</v>
          </cell>
          <cell r="E40" t="str">
            <v>Acetylene</v>
          </cell>
          <cell r="F40">
            <v>26.038</v>
          </cell>
          <cell r="G40">
            <v>0.99099999999999999</v>
          </cell>
          <cell r="H40">
            <v>9.4899999999999998E-2</v>
          </cell>
          <cell r="I40">
            <v>0.99299999999999999</v>
          </cell>
          <cell r="J40">
            <v>8.3699999999999997E-2</v>
          </cell>
          <cell r="K40">
            <v>0.99299999999999999</v>
          </cell>
          <cell r="L40">
            <v>8.3699999999999997E-2</v>
          </cell>
          <cell r="M40">
            <v>1301.05</v>
          </cell>
          <cell r="N40">
            <v>1257.03</v>
          </cell>
          <cell r="O40">
            <v>1301.21</v>
          </cell>
          <cell r="P40">
            <v>1256.98</v>
          </cell>
          <cell r="Q40">
            <v>1301.3699999999999</v>
          </cell>
          <cell r="R40">
            <v>1256.94</v>
          </cell>
          <cell r="S40">
            <v>1301.8599999999999</v>
          </cell>
          <cell r="T40">
            <v>1256.79</v>
          </cell>
          <cell r="U40">
            <v>1301.3499999999999</v>
          </cell>
          <cell r="V40">
            <v>1256.94</v>
          </cell>
          <cell r="W40">
            <v>308.33</v>
          </cell>
          <cell r="X40">
            <v>6139</v>
          </cell>
          <cell r="Y40">
            <v>0.18410000000000001</v>
          </cell>
          <cell r="Z40" t="str">
            <v>Acetylene</v>
          </cell>
        </row>
        <row r="41">
          <cell r="D41">
            <v>29</v>
          </cell>
          <cell r="E41" t="str">
            <v>Cyclopentane</v>
          </cell>
          <cell r="F41">
            <v>70.134</v>
          </cell>
          <cell r="G41">
            <v>0.93500000000000005</v>
          </cell>
          <cell r="H41">
            <v>0.255</v>
          </cell>
          <cell r="I41">
            <v>0.94699999999999995</v>
          </cell>
          <cell r="J41">
            <v>0.23019999999999999</v>
          </cell>
          <cell r="K41">
            <v>0.95</v>
          </cell>
          <cell r="L41">
            <v>0.22359999999999999</v>
          </cell>
          <cell r="M41">
            <v>3319.59</v>
          </cell>
          <cell r="N41">
            <v>3099.51</v>
          </cell>
          <cell r="O41">
            <v>3320.88</v>
          </cell>
          <cell r="P41">
            <v>3099.76</v>
          </cell>
          <cell r="Q41">
            <v>3322.19</v>
          </cell>
          <cell r="R41">
            <v>3100.03</v>
          </cell>
          <cell r="S41">
            <v>3326.14</v>
          </cell>
          <cell r="T41">
            <v>3100.77</v>
          </cell>
          <cell r="U41">
            <v>3322.04</v>
          </cell>
          <cell r="V41">
            <v>3100</v>
          </cell>
          <cell r="W41">
            <v>511.61</v>
          </cell>
          <cell r="X41">
            <v>4502</v>
          </cell>
          <cell r="Y41">
            <v>0.1923</v>
          </cell>
          <cell r="Z41" t="str">
            <v>Cyclopentane</v>
          </cell>
        </row>
        <row r="42">
          <cell r="D42">
            <v>30</v>
          </cell>
          <cell r="E42" t="str">
            <v>Methylcyclopentane</v>
          </cell>
          <cell r="F42">
            <v>84.161000000000001</v>
          </cell>
          <cell r="G42">
            <v>0.90200000000000002</v>
          </cell>
          <cell r="H42">
            <v>0.313</v>
          </cell>
          <cell r="I42">
            <v>0.92100000000000004</v>
          </cell>
          <cell r="J42">
            <v>0.28110000000000002</v>
          </cell>
          <cell r="K42">
            <v>0.92700000000000005</v>
          </cell>
          <cell r="L42">
            <v>0.2702</v>
          </cell>
          <cell r="M42">
            <v>3969.44</v>
          </cell>
          <cell r="N42">
            <v>3705.34</v>
          </cell>
          <cell r="O42">
            <v>3970.93</v>
          </cell>
          <cell r="P42">
            <v>3705.59</v>
          </cell>
          <cell r="Q42">
            <v>3972.46</v>
          </cell>
          <cell r="R42">
            <v>3705.86</v>
          </cell>
          <cell r="S42">
            <v>3977.04</v>
          </cell>
          <cell r="T42">
            <v>3706.6</v>
          </cell>
          <cell r="U42">
            <v>3972.29</v>
          </cell>
          <cell r="V42">
            <v>3705.83</v>
          </cell>
          <cell r="W42">
            <v>532.73</v>
          </cell>
          <cell r="X42">
            <v>3784</v>
          </cell>
          <cell r="Y42">
            <v>0.23949999999999999</v>
          </cell>
          <cell r="Z42" t="str">
            <v>Methylcyclopentane</v>
          </cell>
        </row>
        <row r="43">
          <cell r="D43">
            <v>31</v>
          </cell>
          <cell r="E43" t="str">
            <v>Ethylcyclopentane</v>
          </cell>
          <cell r="F43">
            <v>98.188000000000002</v>
          </cell>
          <cell r="G43">
            <v>0.84099999999999997</v>
          </cell>
          <cell r="H43">
            <v>0.3987</v>
          </cell>
          <cell r="I43">
            <v>0.876</v>
          </cell>
          <cell r="J43">
            <v>0.35210000000000002</v>
          </cell>
          <cell r="K43">
            <v>0.88500000000000001</v>
          </cell>
          <cell r="L43">
            <v>0.33910000000000001</v>
          </cell>
          <cell r="M43">
            <v>4628.47</v>
          </cell>
          <cell r="N43">
            <v>4320.3599999999997</v>
          </cell>
          <cell r="O43">
            <v>4630.1899999999996</v>
          </cell>
          <cell r="P43">
            <v>4320.63</v>
          </cell>
          <cell r="Q43">
            <v>4631.95</v>
          </cell>
          <cell r="R43">
            <v>4320.92</v>
          </cell>
          <cell r="S43">
            <v>4637.2700000000004</v>
          </cell>
          <cell r="T43">
            <v>4321.75</v>
          </cell>
          <cell r="U43">
            <v>4631.75</v>
          </cell>
          <cell r="V43">
            <v>4320.8900000000003</v>
          </cell>
          <cell r="W43">
            <v>569.46</v>
          </cell>
          <cell r="X43">
            <v>3397</v>
          </cell>
          <cell r="Y43">
            <v>0.28260000000000002</v>
          </cell>
          <cell r="Z43" t="str">
            <v>Ethylcyclopentane</v>
          </cell>
        </row>
        <row r="44">
          <cell r="D44">
            <v>32</v>
          </cell>
          <cell r="E44" t="str">
            <v>Cyclohexane</v>
          </cell>
          <cell r="F44">
            <v>84.161000000000001</v>
          </cell>
          <cell r="G44">
            <v>0.89700000000000002</v>
          </cell>
          <cell r="H44">
            <v>0.32090000000000002</v>
          </cell>
          <cell r="I44">
            <v>0.91800000000000004</v>
          </cell>
          <cell r="J44">
            <v>0.28639999999999999</v>
          </cell>
          <cell r="K44">
            <v>0.92400000000000004</v>
          </cell>
          <cell r="L44">
            <v>0.2757</v>
          </cell>
          <cell r="M44">
            <v>3952.96</v>
          </cell>
          <cell r="N44">
            <v>3688.86</v>
          </cell>
          <cell r="O44">
            <v>3954.47</v>
          </cell>
          <cell r="P44">
            <v>3689.13</v>
          </cell>
          <cell r="Q44">
            <v>3956.02</v>
          </cell>
          <cell r="R44">
            <v>3689.42</v>
          </cell>
          <cell r="S44">
            <v>3960.67</v>
          </cell>
          <cell r="T44">
            <v>3690.23</v>
          </cell>
          <cell r="U44">
            <v>3955.85</v>
          </cell>
          <cell r="V44">
            <v>3689.39</v>
          </cell>
          <cell r="W44">
            <v>553.5</v>
          </cell>
          <cell r="X44">
            <v>4074</v>
          </cell>
          <cell r="Y44">
            <v>0.21440000000000001</v>
          </cell>
          <cell r="Z44" t="str">
            <v>Cyclohexane</v>
          </cell>
        </row>
        <row r="45">
          <cell r="D45">
            <v>33</v>
          </cell>
          <cell r="E45" t="str">
            <v>Methylcyclohexane</v>
          </cell>
          <cell r="F45">
            <v>98.188000000000002</v>
          </cell>
          <cell r="G45">
            <v>0.85499999999999998</v>
          </cell>
          <cell r="H45">
            <v>0.38080000000000003</v>
          </cell>
          <cell r="I45">
            <v>0.88600000000000001</v>
          </cell>
          <cell r="J45">
            <v>0.33760000000000001</v>
          </cell>
          <cell r="K45">
            <v>0.89400000000000002</v>
          </cell>
          <cell r="L45">
            <v>0.3256</v>
          </cell>
          <cell r="M45">
            <v>4600.6400000000003</v>
          </cell>
          <cell r="N45">
            <v>4292.53</v>
          </cell>
          <cell r="O45">
            <v>4602.3500000000004</v>
          </cell>
          <cell r="P45">
            <v>4292.78</v>
          </cell>
          <cell r="Q45">
            <v>4604.09</v>
          </cell>
          <cell r="R45">
            <v>4293.0600000000004</v>
          </cell>
          <cell r="S45">
            <v>4609.34</v>
          </cell>
          <cell r="T45">
            <v>4293.82</v>
          </cell>
          <cell r="U45">
            <v>4603.8999999999996</v>
          </cell>
          <cell r="V45">
            <v>4293.03</v>
          </cell>
          <cell r="W45">
            <v>572.12</v>
          </cell>
          <cell r="X45">
            <v>3471</v>
          </cell>
          <cell r="Y45">
            <v>0.23330000000000001</v>
          </cell>
          <cell r="Z45" t="str">
            <v>Methylcyclohexane</v>
          </cell>
        </row>
        <row r="46">
          <cell r="D46">
            <v>34</v>
          </cell>
          <cell r="E46" t="str">
            <v>Ethylcyclohexane</v>
          </cell>
          <cell r="F46">
            <v>112.215</v>
          </cell>
          <cell r="G46">
            <v>0.77</v>
          </cell>
          <cell r="H46">
            <v>0.47960000000000003</v>
          </cell>
          <cell r="I46">
            <v>0.82399999999999995</v>
          </cell>
          <cell r="J46">
            <v>0.41949999999999998</v>
          </cell>
          <cell r="K46">
            <v>0.83799999999999997</v>
          </cell>
          <cell r="L46">
            <v>0.40250000000000002</v>
          </cell>
          <cell r="M46">
            <v>5263.05</v>
          </cell>
          <cell r="N46">
            <v>4910.92</v>
          </cell>
          <cell r="O46">
            <v>5264.98</v>
          </cell>
          <cell r="P46">
            <v>4911.1899999999996</v>
          </cell>
          <cell r="Q46">
            <v>5266.95</v>
          </cell>
          <cell r="R46">
            <v>4911.49</v>
          </cell>
          <cell r="S46">
            <v>5272.88</v>
          </cell>
          <cell r="T46">
            <v>4912.29</v>
          </cell>
          <cell r="U46">
            <v>5266.73</v>
          </cell>
          <cell r="V46">
            <v>4911.46</v>
          </cell>
          <cell r="W46">
            <v>609</v>
          </cell>
          <cell r="X46">
            <v>3040</v>
          </cell>
          <cell r="Y46">
            <v>0.24260000000000001</v>
          </cell>
          <cell r="Z46" t="str">
            <v>Ethylcyclohexane</v>
          </cell>
        </row>
        <row r="47">
          <cell r="D47">
            <v>35</v>
          </cell>
          <cell r="E47" t="str">
            <v>Benzene</v>
          </cell>
          <cell r="F47">
            <v>78.114000000000004</v>
          </cell>
          <cell r="G47">
            <v>0.90900000000000003</v>
          </cell>
          <cell r="H47">
            <v>0.30170000000000002</v>
          </cell>
          <cell r="I47">
            <v>0.92600000000000005</v>
          </cell>
          <cell r="J47">
            <v>0.27200000000000002</v>
          </cell>
          <cell r="K47">
            <v>0.93600000000000005</v>
          </cell>
          <cell r="L47">
            <v>0.253</v>
          </cell>
          <cell r="M47">
            <v>3301.43</v>
          </cell>
          <cell r="N47">
            <v>3169.38</v>
          </cell>
          <cell r="O47">
            <v>3302.15</v>
          </cell>
          <cell r="P47">
            <v>3169.48</v>
          </cell>
          <cell r="Q47">
            <v>3302.86</v>
          </cell>
          <cell r="R47">
            <v>3169.56</v>
          </cell>
          <cell r="S47">
            <v>3305.03</v>
          </cell>
          <cell r="T47">
            <v>3169.81</v>
          </cell>
          <cell r="U47">
            <v>3302.78</v>
          </cell>
          <cell r="V47">
            <v>3169.55</v>
          </cell>
          <cell r="W47">
            <v>562.16</v>
          </cell>
          <cell r="X47">
            <v>4898</v>
          </cell>
          <cell r="Y47">
            <v>0.21</v>
          </cell>
          <cell r="Z47" t="str">
            <v>Benzene</v>
          </cell>
        </row>
        <row r="48">
          <cell r="D48">
            <v>36</v>
          </cell>
          <cell r="E48" t="str">
            <v>Toluene</v>
          </cell>
          <cell r="F48">
            <v>92.141000000000005</v>
          </cell>
          <cell r="G48">
            <v>0.84899999999999998</v>
          </cell>
          <cell r="H48">
            <v>0.3886</v>
          </cell>
          <cell r="I48">
            <v>0.88300000000000001</v>
          </cell>
          <cell r="J48">
            <v>0.34210000000000002</v>
          </cell>
          <cell r="K48">
            <v>0.89200000000000002</v>
          </cell>
          <cell r="L48">
            <v>0.3286</v>
          </cell>
          <cell r="M48">
            <v>3947.89</v>
          </cell>
          <cell r="N48">
            <v>3771.83</v>
          </cell>
          <cell r="O48">
            <v>3948.84</v>
          </cell>
          <cell r="P48">
            <v>3771.95</v>
          </cell>
          <cell r="Q48">
            <v>3949.81</v>
          </cell>
          <cell r="R48">
            <v>3772.08</v>
          </cell>
          <cell r="S48">
            <v>3952.72</v>
          </cell>
          <cell r="T48">
            <v>3772.42</v>
          </cell>
          <cell r="U48">
            <v>3949.7</v>
          </cell>
          <cell r="V48">
            <v>3772.07</v>
          </cell>
          <cell r="W48">
            <v>591.79999999999995</v>
          </cell>
          <cell r="X48">
            <v>4106</v>
          </cell>
          <cell r="Y48">
            <v>0.25659999999999999</v>
          </cell>
          <cell r="Z48" t="str">
            <v>Toluene</v>
          </cell>
        </row>
        <row r="49">
          <cell r="D49">
            <v>37</v>
          </cell>
          <cell r="E49" t="str">
            <v>Ethylbenzene</v>
          </cell>
          <cell r="F49">
            <v>106.167</v>
          </cell>
          <cell r="G49">
            <v>0.76400000000000001</v>
          </cell>
          <cell r="H49">
            <v>0.48580000000000001</v>
          </cell>
          <cell r="I49">
            <v>0.82299999999999995</v>
          </cell>
          <cell r="J49">
            <v>0.42070000000000002</v>
          </cell>
          <cell r="K49">
            <v>0.83699999999999997</v>
          </cell>
          <cell r="L49">
            <v>0.4037</v>
          </cell>
          <cell r="M49">
            <v>4607.1499999999996</v>
          </cell>
          <cell r="N49">
            <v>4387.07</v>
          </cell>
          <cell r="O49">
            <v>4608.32</v>
          </cell>
          <cell r="P49">
            <v>4387.2</v>
          </cell>
          <cell r="Q49">
            <v>4609.53</v>
          </cell>
          <cell r="R49">
            <v>4387.37</v>
          </cell>
          <cell r="S49">
            <v>4613.1400000000003</v>
          </cell>
          <cell r="T49">
            <v>4387.7700000000004</v>
          </cell>
          <cell r="U49">
            <v>4609.3999999999996</v>
          </cell>
          <cell r="V49">
            <v>4387.3500000000004</v>
          </cell>
          <cell r="W49">
            <v>617.20000000000005</v>
          </cell>
          <cell r="X49">
            <v>3606</v>
          </cell>
          <cell r="Y49">
            <v>0.30109999999999998</v>
          </cell>
          <cell r="Z49" t="str">
            <v>Ethylbenzene</v>
          </cell>
        </row>
        <row r="50">
          <cell r="D50">
            <v>38</v>
          </cell>
          <cell r="E50" t="str">
            <v>o-Xylene</v>
          </cell>
          <cell r="F50">
            <v>106.167</v>
          </cell>
          <cell r="G50">
            <v>0.73699999999999999</v>
          </cell>
          <cell r="H50">
            <v>0.51280000000000003</v>
          </cell>
          <cell r="I50">
            <v>0.80400000000000005</v>
          </cell>
          <cell r="J50">
            <v>0.44269999999999998</v>
          </cell>
          <cell r="K50">
            <v>0.82099999999999995</v>
          </cell>
          <cell r="L50">
            <v>0.42309999999999998</v>
          </cell>
          <cell r="M50">
            <v>4596.3100000000004</v>
          </cell>
          <cell r="N50">
            <v>4376.2299999999996</v>
          </cell>
          <cell r="O50">
            <v>4597.46</v>
          </cell>
          <cell r="P50">
            <v>4376.34</v>
          </cell>
          <cell r="Q50">
            <v>4598.6400000000003</v>
          </cell>
          <cell r="R50">
            <v>4376.4799999999996</v>
          </cell>
          <cell r="S50">
            <v>4602.17</v>
          </cell>
          <cell r="T50">
            <v>4376.8</v>
          </cell>
          <cell r="U50">
            <v>4598.51</v>
          </cell>
          <cell r="V50">
            <v>4376.46</v>
          </cell>
          <cell r="W50">
            <v>630.33000000000004</v>
          </cell>
          <cell r="X50">
            <v>3734</v>
          </cell>
          <cell r="Y50">
            <v>0.31359999999999999</v>
          </cell>
          <cell r="Z50" t="str">
            <v>o-Xylene</v>
          </cell>
        </row>
        <row r="51">
          <cell r="D51">
            <v>39</v>
          </cell>
          <cell r="E51" t="str">
            <v>Methanol</v>
          </cell>
          <cell r="F51">
            <v>32.042000000000002</v>
          </cell>
          <cell r="G51">
            <v>0.77300000000000002</v>
          </cell>
          <cell r="H51">
            <v>0.47639999999999999</v>
          </cell>
          <cell r="I51">
            <v>0.872</v>
          </cell>
          <cell r="J51">
            <v>0.35780000000000001</v>
          </cell>
          <cell r="K51">
            <v>0.89200000000000002</v>
          </cell>
          <cell r="L51">
            <v>0.3286</v>
          </cell>
          <cell r="M51">
            <v>764.09</v>
          </cell>
          <cell r="N51">
            <v>676.06</v>
          </cell>
          <cell r="O51">
            <v>764.59</v>
          </cell>
          <cell r="P51">
            <v>676.14</v>
          </cell>
          <cell r="Q51">
            <v>765.09</v>
          </cell>
          <cell r="R51">
            <v>676.22</v>
          </cell>
          <cell r="S51">
            <v>766.59</v>
          </cell>
          <cell r="T51">
            <v>676.44</v>
          </cell>
          <cell r="U51">
            <v>765.03</v>
          </cell>
          <cell r="V51">
            <v>676.21</v>
          </cell>
          <cell r="W51">
            <v>512.64</v>
          </cell>
          <cell r="X51">
            <v>8092</v>
          </cell>
          <cell r="Y51">
            <v>0.55600000000000005</v>
          </cell>
          <cell r="Z51" t="str">
            <v>Methanol</v>
          </cell>
        </row>
        <row r="52">
          <cell r="D52">
            <v>40</v>
          </cell>
          <cell r="E52" t="str">
            <v>Methanethiol</v>
          </cell>
          <cell r="F52">
            <v>48.109000000000002</v>
          </cell>
          <cell r="G52">
            <v>0.97199999999999998</v>
          </cell>
          <cell r="H52">
            <v>0.1673</v>
          </cell>
          <cell r="I52">
            <v>0.97699999999999998</v>
          </cell>
          <cell r="J52">
            <v>0.1517</v>
          </cell>
          <cell r="K52">
            <v>0.97799999999999998</v>
          </cell>
          <cell r="L52">
            <v>0.14829999999999999</v>
          </cell>
          <cell r="M52">
            <v>1239.3900000000001</v>
          </cell>
          <cell r="N52">
            <v>1151.3599999999999</v>
          </cell>
          <cell r="O52">
            <v>1239.83</v>
          </cell>
          <cell r="P52">
            <v>1151.3900000000001</v>
          </cell>
          <cell r="Q52">
            <v>1240.28</v>
          </cell>
          <cell r="R52">
            <v>1151.4100000000001</v>
          </cell>
          <cell r="S52">
            <v>1241.6300000000001</v>
          </cell>
          <cell r="T52">
            <v>1151.48</v>
          </cell>
          <cell r="U52">
            <v>1240.23</v>
          </cell>
          <cell r="V52">
            <v>1151.4100000000001</v>
          </cell>
          <cell r="W52">
            <v>470</v>
          </cell>
          <cell r="X52">
            <v>7230</v>
          </cell>
          <cell r="Y52">
            <v>0.153</v>
          </cell>
          <cell r="Z52" t="str">
            <v>Methanethiol</v>
          </cell>
        </row>
        <row r="53">
          <cell r="D53">
            <v>41</v>
          </cell>
          <cell r="E53" t="str">
            <v>Hydrogen</v>
          </cell>
          <cell r="F53">
            <v>2.0158999999999998</v>
          </cell>
          <cell r="G53">
            <v>1.0005999999999999</v>
          </cell>
          <cell r="H53">
            <v>-4.0000000000000001E-3</v>
          </cell>
          <cell r="I53">
            <v>1.0005999999999999</v>
          </cell>
          <cell r="J53">
            <v>-4.7999999999999996E-3</v>
          </cell>
          <cell r="K53">
            <v>1.0005999999999999</v>
          </cell>
          <cell r="L53">
            <v>-5.1000000000000004E-3</v>
          </cell>
          <cell r="M53">
            <v>285.83</v>
          </cell>
          <cell r="N53">
            <v>241.81</v>
          </cell>
          <cell r="O53">
            <v>285.99</v>
          </cell>
          <cell r="P53">
            <v>241.76</v>
          </cell>
          <cell r="Q53">
            <v>286.14999999999998</v>
          </cell>
          <cell r="R53">
            <v>241.72</v>
          </cell>
          <cell r="S53">
            <v>286.63</v>
          </cell>
          <cell r="T53">
            <v>241.56</v>
          </cell>
          <cell r="U53">
            <v>286.13</v>
          </cell>
          <cell r="V53">
            <v>241.72</v>
          </cell>
          <cell r="W53">
            <v>33.200000000000003</v>
          </cell>
          <cell r="X53">
            <v>1297</v>
          </cell>
          <cell r="Y53">
            <v>-0.218</v>
          </cell>
          <cell r="Z53" t="str">
            <v>Hydrogen</v>
          </cell>
        </row>
        <row r="54">
          <cell r="D54">
            <v>42</v>
          </cell>
          <cell r="E54" t="str">
            <v>Water</v>
          </cell>
          <cell r="F54">
            <v>18.0153</v>
          </cell>
          <cell r="G54">
            <v>0.93</v>
          </cell>
          <cell r="H54">
            <v>0.2646</v>
          </cell>
          <cell r="I54">
            <v>0.94499999999999995</v>
          </cell>
          <cell r="J54">
            <v>0.23449999999999999</v>
          </cell>
          <cell r="K54">
            <v>0.95199999999999996</v>
          </cell>
          <cell r="L54">
            <v>0.21909999999999999</v>
          </cell>
          <cell r="M54">
            <v>44.015999999999998</v>
          </cell>
          <cell r="N54">
            <v>0</v>
          </cell>
          <cell r="O54">
            <v>44.223999999999997</v>
          </cell>
          <cell r="P54">
            <v>0</v>
          </cell>
          <cell r="Q54">
            <v>44.433</v>
          </cell>
          <cell r="R54">
            <v>0</v>
          </cell>
          <cell r="S54">
            <v>45.073999999999998</v>
          </cell>
          <cell r="T54">
            <v>0</v>
          </cell>
          <cell r="U54">
            <v>44.41</v>
          </cell>
          <cell r="V54">
            <v>0</v>
          </cell>
          <cell r="W54">
            <v>647.14</v>
          </cell>
          <cell r="X54">
            <v>22064</v>
          </cell>
          <cell r="Y54">
            <v>0.32800000000000001</v>
          </cell>
          <cell r="Z54" t="str">
            <v>Water</v>
          </cell>
        </row>
        <row r="55">
          <cell r="D55">
            <v>43</v>
          </cell>
          <cell r="E55" t="str">
            <v>Hydrogen Sulphide</v>
          </cell>
          <cell r="F55">
            <v>34.082000000000001</v>
          </cell>
          <cell r="G55">
            <v>0.99</v>
          </cell>
          <cell r="H55">
            <v>0.1</v>
          </cell>
          <cell r="I55">
            <v>0.99</v>
          </cell>
          <cell r="J55">
            <v>0.1</v>
          </cell>
          <cell r="K55">
            <v>0.99</v>
          </cell>
          <cell r="L55">
            <v>0.1</v>
          </cell>
          <cell r="M55">
            <v>562.01</v>
          </cell>
          <cell r="N55">
            <v>517.99</v>
          </cell>
          <cell r="O55">
            <v>562.19000000000005</v>
          </cell>
          <cell r="P55">
            <v>517.97</v>
          </cell>
          <cell r="Q55">
            <v>562.38</v>
          </cell>
          <cell r="R55">
            <v>517.95000000000005</v>
          </cell>
          <cell r="S55">
            <v>562.94000000000005</v>
          </cell>
          <cell r="T55">
            <v>517.87</v>
          </cell>
          <cell r="U55">
            <v>562.36</v>
          </cell>
          <cell r="V55">
            <v>517.95000000000005</v>
          </cell>
          <cell r="W55">
            <v>373.2</v>
          </cell>
          <cell r="X55">
            <v>8940</v>
          </cell>
          <cell r="Y55">
            <v>0.109</v>
          </cell>
          <cell r="Z55" t="str">
            <v>Hydrogen Sulphide</v>
          </cell>
        </row>
        <row r="56">
          <cell r="D56">
            <v>44</v>
          </cell>
          <cell r="E56" t="str">
            <v>Ammonia</v>
          </cell>
          <cell r="F56">
            <v>17.0306</v>
          </cell>
          <cell r="G56">
            <v>0.98499999999999999</v>
          </cell>
          <cell r="H56">
            <v>0.1225</v>
          </cell>
          <cell r="I56">
            <v>0.98799999999999999</v>
          </cell>
          <cell r="J56">
            <v>0.1095</v>
          </cell>
          <cell r="K56">
            <v>0.98899999999999999</v>
          </cell>
          <cell r="L56">
            <v>0.10489999999999999</v>
          </cell>
          <cell r="M56">
            <v>382.81</v>
          </cell>
          <cell r="N56">
            <v>316.79000000000002</v>
          </cell>
          <cell r="O56">
            <v>383.16</v>
          </cell>
          <cell r="P56">
            <v>316.82</v>
          </cell>
          <cell r="Q56">
            <v>383.51</v>
          </cell>
          <cell r="R56">
            <v>316.86</v>
          </cell>
          <cell r="S56">
            <v>384.57</v>
          </cell>
          <cell r="T56">
            <v>316.95999999999998</v>
          </cell>
          <cell r="U56">
            <v>383.47</v>
          </cell>
          <cell r="V56">
            <v>316.86</v>
          </cell>
          <cell r="W56">
            <v>405.5</v>
          </cell>
          <cell r="X56">
            <v>11350</v>
          </cell>
          <cell r="Y56">
            <v>0.25</v>
          </cell>
          <cell r="Z56" t="str">
            <v>Ammonia</v>
          </cell>
        </row>
        <row r="57">
          <cell r="D57">
            <v>45</v>
          </cell>
          <cell r="E57" t="str">
            <v>Hydrogen Cyanide</v>
          </cell>
          <cell r="F57">
            <v>27.026</v>
          </cell>
          <cell r="G57">
            <v>0.88700000000000001</v>
          </cell>
          <cell r="H57">
            <v>0.3362</v>
          </cell>
          <cell r="I57">
            <v>0.91200000000000003</v>
          </cell>
          <cell r="J57">
            <v>0.29659999999999997</v>
          </cell>
          <cell r="K57">
            <v>0.92</v>
          </cell>
          <cell r="L57">
            <v>0.2828</v>
          </cell>
          <cell r="M57">
            <v>671.5</v>
          </cell>
          <cell r="N57">
            <v>649.5</v>
          </cell>
          <cell r="O57">
            <v>671.6</v>
          </cell>
          <cell r="P57">
            <v>649.5</v>
          </cell>
          <cell r="Q57">
            <v>671.7</v>
          </cell>
          <cell r="R57">
            <v>649.5</v>
          </cell>
          <cell r="S57">
            <v>671.9</v>
          </cell>
          <cell r="T57">
            <v>649.4</v>
          </cell>
          <cell r="U57">
            <v>671.7</v>
          </cell>
          <cell r="V57">
            <v>649.5</v>
          </cell>
          <cell r="W57">
            <v>456.7</v>
          </cell>
          <cell r="X57">
            <v>5390</v>
          </cell>
          <cell r="Y57">
            <v>0.38800000000000001</v>
          </cell>
          <cell r="Z57" t="str">
            <v>Hydrogen Cyanide</v>
          </cell>
        </row>
        <row r="58">
          <cell r="D58">
            <v>46</v>
          </cell>
          <cell r="E58" t="str">
            <v>Carbon Monoxide</v>
          </cell>
          <cell r="F58">
            <v>28.01</v>
          </cell>
          <cell r="G58">
            <v>0.99929999999999997</v>
          </cell>
          <cell r="H58">
            <v>2.6499999999999999E-2</v>
          </cell>
          <cell r="I58">
            <v>0.99950000000000006</v>
          </cell>
          <cell r="J58">
            <v>2.24E-2</v>
          </cell>
          <cell r="K58">
            <v>0.99960000000000004</v>
          </cell>
          <cell r="L58">
            <v>0.02</v>
          </cell>
          <cell r="M58">
            <v>282.98</v>
          </cell>
          <cell r="N58">
            <v>282.98</v>
          </cell>
          <cell r="O58">
            <v>282.95</v>
          </cell>
          <cell r="P58">
            <v>282.95</v>
          </cell>
          <cell r="Q58">
            <v>282.91000000000003</v>
          </cell>
          <cell r="R58">
            <v>282.91000000000003</v>
          </cell>
          <cell r="S58">
            <v>282.8</v>
          </cell>
          <cell r="T58">
            <v>282.8</v>
          </cell>
          <cell r="U58">
            <v>282.91000000000003</v>
          </cell>
          <cell r="V58">
            <v>282.91000000000003</v>
          </cell>
          <cell r="W58">
            <v>132.85</v>
          </cell>
          <cell r="X58">
            <v>3494</v>
          </cell>
          <cell r="Y58">
            <v>5.2999999999999999E-2</v>
          </cell>
          <cell r="Z58" t="str">
            <v>Carbon Monoxide</v>
          </cell>
        </row>
        <row r="59">
          <cell r="D59">
            <v>47</v>
          </cell>
          <cell r="E59" t="str">
            <v>Carbonyl Sulphide</v>
          </cell>
          <cell r="F59">
            <v>60.076000000000001</v>
          </cell>
          <cell r="G59">
            <v>0.98499999999999999</v>
          </cell>
          <cell r="H59">
            <v>0.1225</v>
          </cell>
          <cell r="I59">
            <v>0.98699999999999999</v>
          </cell>
          <cell r="J59">
            <v>0.114</v>
          </cell>
          <cell r="K59">
            <v>0.98799999999999999</v>
          </cell>
          <cell r="L59">
            <v>0.1095</v>
          </cell>
          <cell r="M59">
            <v>548.23</v>
          </cell>
          <cell r="N59">
            <v>548.23</v>
          </cell>
          <cell r="O59">
            <v>548.19000000000005</v>
          </cell>
          <cell r="P59">
            <v>548.19000000000005</v>
          </cell>
          <cell r="Q59">
            <v>548.15</v>
          </cell>
          <cell r="R59">
            <v>548.15</v>
          </cell>
          <cell r="S59">
            <v>548.01</v>
          </cell>
          <cell r="T59">
            <v>548.01</v>
          </cell>
          <cell r="U59">
            <v>548.15</v>
          </cell>
          <cell r="V59">
            <v>548.15</v>
          </cell>
          <cell r="W59">
            <v>378.8</v>
          </cell>
          <cell r="X59">
            <v>6349</v>
          </cell>
          <cell r="Y59">
            <v>9.6000000000000002E-2</v>
          </cell>
          <cell r="Z59" t="str">
            <v>Carbonyl Sulphide</v>
          </cell>
        </row>
        <row r="60">
          <cell r="D60">
            <v>48</v>
          </cell>
          <cell r="E60" t="str">
            <v>Carbon Disulphide</v>
          </cell>
          <cell r="F60">
            <v>76.143000000000001</v>
          </cell>
          <cell r="G60">
            <v>0.95399999999999996</v>
          </cell>
          <cell r="H60">
            <v>0.2145</v>
          </cell>
          <cell r="I60">
            <v>0.96199999999999997</v>
          </cell>
          <cell r="J60">
            <v>0.19489999999999999</v>
          </cell>
          <cell r="K60">
            <v>0.96499999999999997</v>
          </cell>
          <cell r="L60">
            <v>0.18709999999999999</v>
          </cell>
          <cell r="M60">
            <v>1104.49</v>
          </cell>
          <cell r="N60">
            <v>1104.49</v>
          </cell>
          <cell r="O60">
            <v>1104.4100000000001</v>
          </cell>
          <cell r="P60">
            <v>1104.4100000000001</v>
          </cell>
          <cell r="Q60">
            <v>1104.32</v>
          </cell>
          <cell r="R60">
            <v>1104.32</v>
          </cell>
          <cell r="S60">
            <v>1104.06</v>
          </cell>
          <cell r="T60">
            <v>1104.06</v>
          </cell>
          <cell r="U60">
            <v>1104.33</v>
          </cell>
          <cell r="V60">
            <v>1104.33</v>
          </cell>
          <cell r="W60">
            <v>552</v>
          </cell>
          <cell r="X60">
            <v>7900</v>
          </cell>
          <cell r="Y60">
            <v>0.109</v>
          </cell>
          <cell r="Z60" t="str">
            <v>Carbon Disulphide</v>
          </cell>
        </row>
        <row r="61">
          <cell r="D61">
            <v>49</v>
          </cell>
          <cell r="E61" t="str">
            <v>Helium</v>
          </cell>
          <cell r="F61">
            <v>4.0026000000000002</v>
          </cell>
          <cell r="G61">
            <v>1.0004999999999999</v>
          </cell>
          <cell r="H61">
            <v>5.9999999999999995E-4</v>
          </cell>
          <cell r="I61">
            <v>1.0004999999999999</v>
          </cell>
          <cell r="J61">
            <v>2.0000000000000001E-4</v>
          </cell>
          <cell r="K61">
            <v>1.0004999999999999</v>
          </cell>
          <cell r="L61">
            <v>0</v>
          </cell>
          <cell r="W61">
            <v>5.19</v>
          </cell>
          <cell r="X61">
            <v>227</v>
          </cell>
          <cell r="Y61">
            <v>-0.36499999999999999</v>
          </cell>
          <cell r="Z61" t="str">
            <v>Helium</v>
          </cell>
        </row>
        <row r="62">
          <cell r="D62">
            <v>50</v>
          </cell>
          <cell r="E62" t="str">
            <v>Neon</v>
          </cell>
          <cell r="F62">
            <v>20.1797</v>
          </cell>
          <cell r="G62">
            <v>1.0004999999999999</v>
          </cell>
          <cell r="H62">
            <v>5.9999999999999995E-4</v>
          </cell>
          <cell r="I62">
            <v>1.0004999999999999</v>
          </cell>
          <cell r="J62">
            <v>2.0000000000000001E-4</v>
          </cell>
          <cell r="K62">
            <v>1.0004999999999999</v>
          </cell>
          <cell r="L62">
            <v>0</v>
          </cell>
          <cell r="W62">
            <v>44.4</v>
          </cell>
          <cell r="X62">
            <v>2760</v>
          </cell>
          <cell r="Y62">
            <v>-2.9000000000000001E-2</v>
          </cell>
          <cell r="Z62" t="str">
            <v>Neon</v>
          </cell>
        </row>
        <row r="63">
          <cell r="D63">
            <v>51</v>
          </cell>
          <cell r="E63" t="str">
            <v>Argon</v>
          </cell>
          <cell r="F63">
            <v>39.948</v>
          </cell>
          <cell r="G63">
            <v>0.999</v>
          </cell>
          <cell r="H63">
            <v>3.1600000000000003E-2</v>
          </cell>
          <cell r="I63">
            <v>0.99919999999999998</v>
          </cell>
          <cell r="J63">
            <v>2.8299999999999999E-2</v>
          </cell>
          <cell r="K63">
            <v>0.99929999999999997</v>
          </cell>
          <cell r="L63">
            <v>2.6499999999999999E-2</v>
          </cell>
          <cell r="W63">
            <v>150.65</v>
          </cell>
          <cell r="X63">
            <v>4866</v>
          </cell>
          <cell r="Y63">
            <v>1E-3</v>
          </cell>
          <cell r="Z63" t="str">
            <v>Argon</v>
          </cell>
        </row>
        <row r="64">
          <cell r="D64">
            <v>52</v>
          </cell>
          <cell r="E64" t="str">
            <v>Nitrogen</v>
          </cell>
          <cell r="F64">
            <v>28.013500000000001</v>
          </cell>
          <cell r="G64">
            <v>0.99950000000000006</v>
          </cell>
          <cell r="H64">
            <v>2.24E-2</v>
          </cell>
          <cell r="I64">
            <v>0.99970000000000003</v>
          </cell>
          <cell r="J64">
            <v>1.7299999999999999E-2</v>
          </cell>
          <cell r="K64">
            <v>0.99970000000000003</v>
          </cell>
          <cell r="L64">
            <v>1.7299999999999999E-2</v>
          </cell>
          <cell r="W64">
            <v>126.2</v>
          </cell>
          <cell r="X64">
            <v>3390</v>
          </cell>
          <cell r="Y64">
            <v>3.9E-2</v>
          </cell>
          <cell r="Z64" t="str">
            <v>Nitrogen</v>
          </cell>
        </row>
        <row r="65">
          <cell r="D65">
            <v>53</v>
          </cell>
          <cell r="E65" t="str">
            <v>Oxygen</v>
          </cell>
          <cell r="F65">
            <v>31.998799999999999</v>
          </cell>
          <cell r="G65">
            <v>0.999</v>
          </cell>
          <cell r="H65">
            <v>3.1600000000000003E-2</v>
          </cell>
          <cell r="I65">
            <v>0.99919999999999998</v>
          </cell>
          <cell r="J65">
            <v>2.8299999999999999E-2</v>
          </cell>
          <cell r="K65">
            <v>0.99929999999999997</v>
          </cell>
          <cell r="L65">
            <v>2.6499999999999999E-2</v>
          </cell>
          <cell r="W65">
            <v>154.58000000000001</v>
          </cell>
          <cell r="X65">
            <v>5043</v>
          </cell>
          <cell r="Y65">
            <v>2.5000000000000001E-2</v>
          </cell>
          <cell r="Z65" t="str">
            <v>Oxygen</v>
          </cell>
        </row>
        <row r="66">
          <cell r="D66">
            <v>54</v>
          </cell>
          <cell r="E66" t="str">
            <v>Carbon Dioxide</v>
          </cell>
          <cell r="F66">
            <v>44.01</v>
          </cell>
          <cell r="G66">
            <v>0.99329999999999996</v>
          </cell>
          <cell r="H66">
            <v>8.1900000000000001E-2</v>
          </cell>
          <cell r="I66">
            <v>0.99439999999999995</v>
          </cell>
          <cell r="J66">
            <v>7.4800000000000005E-2</v>
          </cell>
          <cell r="K66">
            <v>0.99470000000000003</v>
          </cell>
          <cell r="L66">
            <v>7.2800000000000004E-2</v>
          </cell>
          <cell r="W66">
            <v>304.2</v>
          </cell>
          <cell r="X66">
            <v>7386</v>
          </cell>
          <cell r="Y66">
            <v>0.23899999999999999</v>
          </cell>
          <cell r="Z66" t="str">
            <v>Carbon Dioxide</v>
          </cell>
        </row>
        <row r="67">
          <cell r="D67">
            <v>55</v>
          </cell>
          <cell r="E67" t="str">
            <v>Sulphur Dioxide</v>
          </cell>
          <cell r="F67">
            <v>64.064999999999998</v>
          </cell>
          <cell r="G67">
            <v>0.97599999999999998</v>
          </cell>
          <cell r="H67">
            <v>0.15490000000000001</v>
          </cell>
          <cell r="I67">
            <v>0.97899999999999998</v>
          </cell>
          <cell r="J67">
            <v>0.1449</v>
          </cell>
          <cell r="K67">
            <v>0.98</v>
          </cell>
          <cell r="L67">
            <v>0.1414</v>
          </cell>
          <cell r="W67">
            <v>430.8</v>
          </cell>
          <cell r="X67">
            <v>7884</v>
          </cell>
          <cell r="Y67">
            <v>0.25600000000000001</v>
          </cell>
          <cell r="Z67" t="str">
            <v>Sulphur Dioxide</v>
          </cell>
        </row>
        <row r="68">
          <cell r="D68">
            <v>56</v>
          </cell>
          <cell r="E68" t="str">
            <v>Dinitrogen monoxide</v>
          </cell>
          <cell r="F68">
            <v>44.012900000000002</v>
          </cell>
          <cell r="Z68" t="str">
            <v>Dinitrogen monoxide</v>
          </cell>
        </row>
        <row r="69">
          <cell r="D69">
            <v>57</v>
          </cell>
          <cell r="E69" t="str">
            <v>Krypton</v>
          </cell>
          <cell r="F69">
            <v>83.8</v>
          </cell>
          <cell r="Z69" t="str">
            <v>Krypton</v>
          </cell>
        </row>
        <row r="70">
          <cell r="D70">
            <v>58</v>
          </cell>
          <cell r="E70" t="str">
            <v>Xenon</v>
          </cell>
          <cell r="F70">
            <v>131.29</v>
          </cell>
          <cell r="Z70" t="str">
            <v>Xenon</v>
          </cell>
        </row>
        <row r="71">
          <cell r="D71">
            <v>59</v>
          </cell>
          <cell r="E71" t="str">
            <v>Air</v>
          </cell>
          <cell r="F71">
            <v>28.962599999999998</v>
          </cell>
          <cell r="G71">
            <v>0.99941000000000002</v>
          </cell>
          <cell r="I71">
            <v>0.99958000000000002</v>
          </cell>
          <cell r="K71">
            <v>0.99963000000000002</v>
          </cell>
          <cell r="Z71" t="str">
            <v>Air</v>
          </cell>
        </row>
        <row r="75">
          <cell r="G75" t="str">
            <v>Annex - Values of auxiliary constants etc</v>
          </cell>
        </row>
        <row r="77">
          <cell r="E77" t="str">
            <v>Table 1 - Elemental Molar Masses</v>
          </cell>
          <cell r="H77" t="str">
            <v>B.1  - Molar Gas Constant</v>
          </cell>
        </row>
        <row r="78">
          <cell r="E78" t="str">
            <v>C</v>
          </cell>
          <cell r="F78">
            <v>12.010999999999999</v>
          </cell>
          <cell r="H78" t="str">
            <v>Molar Gas Constant</v>
          </cell>
          <cell r="J78">
            <v>8.3145100000000003</v>
          </cell>
          <cell r="K78" t="str">
            <v>J.mol-1.K-1</v>
          </cell>
        </row>
        <row r="79">
          <cell r="E79" t="str">
            <v>H</v>
          </cell>
          <cell r="F79">
            <v>1.0079400000000001</v>
          </cell>
        </row>
        <row r="80">
          <cell r="E80" t="str">
            <v>O</v>
          </cell>
          <cell r="F80">
            <v>15.9994</v>
          </cell>
        </row>
        <row r="81">
          <cell r="E81" t="str">
            <v>N</v>
          </cell>
          <cell r="F81">
            <v>14.006740000000001</v>
          </cell>
          <cell r="H81" t="str">
            <v>B.3 Properties of Dry Air</v>
          </cell>
        </row>
        <row r="82">
          <cell r="E82" t="str">
            <v>S</v>
          </cell>
          <cell r="F82">
            <v>32.066000000000003</v>
          </cell>
          <cell r="H82" t="str">
            <v>Zair (273.15K, 101.325kPa)</v>
          </cell>
          <cell r="J82">
            <v>0.99941000000000002</v>
          </cell>
        </row>
        <row r="83">
          <cell r="H83" t="str">
            <v>Zair (288.15K, 101.325kPa)</v>
          </cell>
          <cell r="J83">
            <v>0.99958000000000002</v>
          </cell>
        </row>
        <row r="84">
          <cell r="H84" t="str">
            <v>Zair (293.15K, 101.325kPa)</v>
          </cell>
          <cell r="J84">
            <v>0.99963000000000002</v>
          </cell>
        </row>
        <row r="85">
          <cell r="H85" t="str">
            <v>Rair (273.15K, 101.325kPa)</v>
          </cell>
          <cell r="J85">
            <v>1.292923</v>
          </cell>
          <cell r="K85" t="str">
            <v>kg.m-3</v>
          </cell>
        </row>
        <row r="86">
          <cell r="E86" t="str">
            <v>Table B2 - Molar composition of dry air</v>
          </cell>
          <cell r="H86" t="str">
            <v>Rair (288.15K, 101.325kPa)</v>
          </cell>
          <cell r="J86">
            <v>1.2254100000000001</v>
          </cell>
          <cell r="K86" t="str">
            <v>kg.m-3</v>
          </cell>
        </row>
        <row r="87">
          <cell r="E87" t="str">
            <v>Species</v>
          </cell>
          <cell r="H87" t="str">
            <v>Rair (293.15K, 101.325kPa)</v>
          </cell>
          <cell r="J87">
            <v>1.2044490000000001</v>
          </cell>
          <cell r="K87" t="str">
            <v>kg.m-3</v>
          </cell>
        </row>
        <row r="88">
          <cell r="E88" t="str">
            <v>Nitrogen</v>
          </cell>
          <cell r="F88">
            <v>0.78102000000000005</v>
          </cell>
        </row>
        <row r="89">
          <cell r="E89" t="str">
            <v>Oxygen</v>
          </cell>
          <cell r="F89">
            <v>0.20946000000000001</v>
          </cell>
          <cell r="H89" t="str">
            <v>Molar Ratio of Nitrogen to Oxygen + Argon for Air</v>
          </cell>
          <cell r="K89">
            <v>3.5725002287073462</v>
          </cell>
        </row>
        <row r="90">
          <cell r="E90" t="str">
            <v>Argon</v>
          </cell>
          <cell r="F90">
            <v>9.1599999999999997E-3</v>
          </cell>
        </row>
        <row r="91">
          <cell r="E91" t="str">
            <v>Carbon Dioxide</v>
          </cell>
          <cell r="F91">
            <v>3.3E-4</v>
          </cell>
        </row>
        <row r="92">
          <cell r="E92" t="str">
            <v>Neon</v>
          </cell>
          <cell r="F92">
            <v>1.8199999999999999E-5</v>
          </cell>
        </row>
        <row r="93">
          <cell r="E93" t="str">
            <v>Helium</v>
          </cell>
          <cell r="F93">
            <v>5.2000000000000002E-6</v>
          </cell>
        </row>
        <row r="94">
          <cell r="E94" t="str">
            <v>Methane</v>
          </cell>
          <cell r="F94">
            <v>1.5E-6</v>
          </cell>
        </row>
        <row r="95">
          <cell r="E95" t="str">
            <v>Krypton</v>
          </cell>
          <cell r="F95">
            <v>1.1000000000000001E-6</v>
          </cell>
        </row>
        <row r="96">
          <cell r="E96" t="str">
            <v>Hydrogen</v>
          </cell>
          <cell r="F96">
            <v>4.9999999999999998E-7</v>
          </cell>
        </row>
        <row r="97">
          <cell r="E97" t="str">
            <v>Dinitrogen monoxide</v>
          </cell>
          <cell r="F97">
            <v>2.9999999999999999E-7</v>
          </cell>
        </row>
        <row r="98">
          <cell r="E98" t="str">
            <v>Carbon monoxide</v>
          </cell>
          <cell r="F98">
            <v>1.9999999999999999E-7</v>
          </cell>
        </row>
        <row r="99">
          <cell r="E99" t="str">
            <v>Zenon</v>
          </cell>
          <cell r="F99">
            <v>9.9999999999999995E-8</v>
          </cell>
        </row>
        <row r="100">
          <cell r="E100" t="str">
            <v>Total</v>
          </cell>
          <cell r="F100">
            <v>0.99999709999999986</v>
          </cell>
        </row>
        <row r="104">
          <cell r="B104" t="str">
            <v/>
          </cell>
          <cell r="E104" t="str">
            <v>ISO 6976:(1995)E  Calculations</v>
          </cell>
        </row>
        <row r="107">
          <cell r="B107" t="str">
            <v>Composition</v>
          </cell>
          <cell r="C107" t="str">
            <v>Z Validity</v>
          </cell>
          <cell r="E107" t="str">
            <v>Component</v>
          </cell>
          <cell r="F107" t="str">
            <v>Composition</v>
          </cell>
          <cell r="H107" t="str">
            <v>Mole Fraction</v>
          </cell>
          <cell r="J107" t="str">
            <v>Mole Fraction</v>
          </cell>
          <cell r="L107" t="str">
            <v>Mole Fraction</v>
          </cell>
          <cell r="P107" t="str">
            <v>Mole Fraction</v>
          </cell>
          <cell r="U107" t="str">
            <v>Mole Fraction</v>
          </cell>
          <cell r="W107" t="str">
            <v>Mole Fraction</v>
          </cell>
          <cell r="X107" t="str">
            <v>Mole Fraction</v>
          </cell>
          <cell r="Y107" t="str">
            <v>Mole Fraction</v>
          </cell>
          <cell r="Z107" t="str">
            <v>Component</v>
          </cell>
        </row>
        <row r="108">
          <cell r="B108" t="str">
            <v>Mole Fraction</v>
          </cell>
          <cell r="C108" t="str">
            <v>Condition</v>
          </cell>
          <cell r="F108" t="str">
            <v>Mole Fraction</v>
          </cell>
          <cell r="H108" t="str">
            <v>x</v>
          </cell>
          <cell r="J108" t="str">
            <v>x</v>
          </cell>
          <cell r="L108" t="str">
            <v>x</v>
          </cell>
          <cell r="P108" t="str">
            <v>x</v>
          </cell>
          <cell r="U108" t="str">
            <v>x</v>
          </cell>
          <cell r="W108" t="str">
            <v>x</v>
          </cell>
          <cell r="X108" t="str">
            <v>x</v>
          </cell>
          <cell r="Y108" t="str">
            <v>x</v>
          </cell>
        </row>
        <row r="109">
          <cell r="C109" t="str">
            <v>Test</v>
          </cell>
          <cell r="F109" t="str">
            <v>x</v>
          </cell>
          <cell r="H109" t="str">
            <v>Summation Factor</v>
          </cell>
          <cell r="J109" t="str">
            <v>Summation Factor</v>
          </cell>
          <cell r="L109" t="str">
            <v>Summation Factor</v>
          </cell>
          <cell r="P109" t="str">
            <v>Calorific Value (kJ.mol-1)</v>
          </cell>
          <cell r="U109" t="str">
            <v>Calorific Value (kJ.mol-1)</v>
          </cell>
          <cell r="W109" t="str">
            <v>Crit Temp.</v>
          </cell>
          <cell r="X109" t="str">
            <v>Crit Press</v>
          </cell>
          <cell r="Y109" t="str">
            <v>Acent Fact.</v>
          </cell>
        </row>
        <row r="110">
          <cell r="B110" t="str">
            <v>Xj</v>
          </cell>
          <cell r="C110" t="str">
            <v>(0=VALID)</v>
          </cell>
          <cell r="F110" t="str">
            <v>Molar Mass</v>
          </cell>
          <cell r="H110" t="str">
            <v>0C, 101.325kPa</v>
          </cell>
          <cell r="J110" t="str">
            <v>15C, 101.325kPa</v>
          </cell>
          <cell r="L110" t="str">
            <v>20C, 101.325kPa</v>
          </cell>
          <cell r="M110" t="str">
            <v>25C</v>
          </cell>
          <cell r="N110" t="str">
            <v>25C</v>
          </cell>
          <cell r="O110" t="str">
            <v>20C</v>
          </cell>
          <cell r="P110" t="str">
            <v>20C</v>
          </cell>
          <cell r="Q110" t="str">
            <v>15C</v>
          </cell>
          <cell r="R110" t="str">
            <v>15C</v>
          </cell>
          <cell r="S110" t="str">
            <v>0C</v>
          </cell>
          <cell r="T110" t="str">
            <v>0C</v>
          </cell>
          <cell r="U110" t="str">
            <v>60F</v>
          </cell>
          <cell r="V110" t="str">
            <v>60F</v>
          </cell>
          <cell r="W110" t="str">
            <v>K</v>
          </cell>
          <cell r="X110" t="str">
            <v>kPa</v>
          </cell>
        </row>
        <row r="111">
          <cell r="C111" t="str">
            <v/>
          </cell>
          <cell r="M111" t="str">
            <v>Superior</v>
          </cell>
          <cell r="N111" t="str">
            <v>Inferior</v>
          </cell>
          <cell r="O111" t="str">
            <v>Superior</v>
          </cell>
          <cell r="P111" t="str">
            <v>Inferior</v>
          </cell>
          <cell r="Q111" t="str">
            <v>Superior</v>
          </cell>
          <cell r="R111" t="str">
            <v>Inferior</v>
          </cell>
          <cell r="S111" t="str">
            <v>Superior</v>
          </cell>
          <cell r="T111" t="str">
            <v>Inferior</v>
          </cell>
          <cell r="U111" t="str">
            <v>Superior</v>
          </cell>
          <cell r="V111" t="str">
            <v>Inferior</v>
          </cell>
        </row>
        <row r="113">
          <cell r="B113">
            <v>0.81745122263828118</v>
          </cell>
          <cell r="C113">
            <v>0</v>
          </cell>
          <cell r="D113">
            <v>1</v>
          </cell>
          <cell r="E113" t="str">
            <v>Methane</v>
          </cell>
          <cell r="F113">
            <v>13.114369964785945</v>
          </cell>
          <cell r="H113">
            <v>4.0055109909275778E-2</v>
          </cell>
          <cell r="J113">
            <v>3.6540069651931163E-2</v>
          </cell>
          <cell r="L113">
            <v>3.5640873307029058E-2</v>
          </cell>
          <cell r="M113">
            <v>728.04658241833238</v>
          </cell>
          <cell r="N113">
            <v>656.08635128948447</v>
          </cell>
          <cell r="O113">
            <v>728.42260998074596</v>
          </cell>
          <cell r="P113">
            <v>656.12722385061636</v>
          </cell>
          <cell r="Q113">
            <v>728.80681205538588</v>
          </cell>
          <cell r="R113">
            <v>656.15992189952192</v>
          </cell>
          <cell r="S113">
            <v>729.95941827930596</v>
          </cell>
          <cell r="T113">
            <v>656.26619055846493</v>
          </cell>
          <cell r="U113">
            <v>728.7659394942541</v>
          </cell>
          <cell r="V113">
            <v>656.15992189952192</v>
          </cell>
          <cell r="W113">
            <v>155.76941772983767</v>
          </cell>
          <cell r="X113">
            <v>3759.2946826689276</v>
          </cell>
          <cell r="Y113">
            <v>9.4006890603402331E-3</v>
          </cell>
          <cell r="Z113" t="str">
            <v>Methane</v>
          </cell>
        </row>
        <row r="114">
          <cell r="B114">
            <v>0.1046482598037939</v>
          </cell>
          <cell r="C114">
            <v>0</v>
          </cell>
          <cell r="D114">
            <v>2</v>
          </cell>
          <cell r="E114" t="str">
            <v>Ethane</v>
          </cell>
          <cell r="F114">
            <v>3.1467731723000827</v>
          </cell>
          <cell r="H114">
            <v>1.0464825980379391E-2</v>
          </cell>
          <cell r="J114">
            <v>9.6485695539097974E-3</v>
          </cell>
          <cell r="L114">
            <v>9.3555544264591738E-3</v>
          </cell>
          <cell r="M114">
            <v>163.32349259318312</v>
          </cell>
          <cell r="N114">
            <v>149.50468988609214</v>
          </cell>
          <cell r="O114">
            <v>163.39883934024184</v>
          </cell>
          <cell r="P114">
            <v>149.5151547120725</v>
          </cell>
          <cell r="Q114">
            <v>163.47523256989862</v>
          </cell>
          <cell r="R114">
            <v>149.52561953805287</v>
          </cell>
          <cell r="S114">
            <v>163.70545874146694</v>
          </cell>
          <cell r="T114">
            <v>149.55492105079793</v>
          </cell>
          <cell r="U114">
            <v>163.46686070911429</v>
          </cell>
          <cell r="V114">
            <v>149.52457305545482</v>
          </cell>
          <cell r="W114">
            <v>32.004577295794284</v>
          </cell>
          <cell r="X114">
            <v>510.68350784251425</v>
          </cell>
          <cell r="Y114">
            <v>9.5020619901844874E-3</v>
          </cell>
          <cell r="Z114" t="str">
            <v>Ethane</v>
          </cell>
        </row>
        <row r="115">
          <cell r="B115">
            <v>4.8918432900155649E-2</v>
          </cell>
          <cell r="C115">
            <v>0</v>
          </cell>
          <cell r="D115">
            <v>3</v>
          </cell>
          <cell r="E115" t="str">
            <v>Propane</v>
          </cell>
          <cell r="F115">
            <v>2.1571561355981639</v>
          </cell>
          <cell r="H115">
            <v>7.1078483003926161E-3</v>
          </cell>
          <cell r="J115">
            <v>6.5452863220408263E-3</v>
          </cell>
          <cell r="L115">
            <v>6.3006941575400478E-3</v>
          </cell>
          <cell r="M115">
            <v>108.55831873903841</v>
          </cell>
          <cell r="N115">
            <v>99.945739442637006</v>
          </cell>
          <cell r="O115">
            <v>108.60528043462257</v>
          </cell>
          <cell r="P115">
            <v>99.951609654585027</v>
          </cell>
          <cell r="Q115">
            <v>108.65273131453571</v>
          </cell>
          <cell r="R115">
            <v>99.958458235191046</v>
          </cell>
          <cell r="S115">
            <v>108.79508395427517</v>
          </cell>
          <cell r="T115">
            <v>99.9750905023771</v>
          </cell>
          <cell r="U115">
            <v>108.64735028691669</v>
          </cell>
          <cell r="V115">
            <v>99.957479866533035</v>
          </cell>
          <cell r="W115">
            <v>18.091014855135562</v>
          </cell>
          <cell r="X115">
            <v>207.9033398256615</v>
          </cell>
          <cell r="Y115">
            <v>7.1127401436826311E-3</v>
          </cell>
          <cell r="Z115" t="str">
            <v>Propane</v>
          </cell>
        </row>
        <row r="116">
          <cell r="B116">
            <v>1.0970467460165818E-2</v>
          </cell>
          <cell r="C116">
            <v>0</v>
          </cell>
          <cell r="D116">
            <v>4</v>
          </cell>
          <cell r="E116" t="str">
            <v>n-Butane</v>
          </cell>
          <cell r="F116">
            <v>0.63763648018721786</v>
          </cell>
          <cell r="H116">
            <v>2.2697897175083079E-3</v>
          </cell>
          <cell r="J116">
            <v>2.0525744617970244E-3</v>
          </cell>
          <cell r="L116">
            <v>1.9560343481475652E-3</v>
          </cell>
          <cell r="M116">
            <v>31.566423069881125</v>
          </cell>
          <cell r="N116">
            <v>29.152042591247834</v>
          </cell>
          <cell r="O116">
            <v>31.579258516809521</v>
          </cell>
          <cell r="P116">
            <v>29.153468752017652</v>
          </cell>
          <cell r="Q116">
            <v>31.592313373087119</v>
          </cell>
          <cell r="R116">
            <v>29.155114322136676</v>
          </cell>
          <cell r="S116">
            <v>31.636853470975392</v>
          </cell>
          <cell r="T116">
            <v>29.164439219477817</v>
          </cell>
          <cell r="U116">
            <v>31.590887212317295</v>
          </cell>
          <cell r="V116">
            <v>29.154894912787473</v>
          </cell>
          <cell r="W116">
            <v>4.6639845360148957</v>
          </cell>
          <cell r="X116">
            <v>41.512248869267452</v>
          </cell>
          <cell r="Y116">
            <v>2.1151061263199695E-3</v>
          </cell>
          <cell r="Z116" t="str">
            <v>n-Butane</v>
          </cell>
        </row>
        <row r="117">
          <cell r="B117">
            <v>6.6824720803133576E-3</v>
          </cell>
          <cell r="C117">
            <v>0</v>
          </cell>
          <cell r="D117">
            <v>5</v>
          </cell>
          <cell r="E117" t="str">
            <v>2-Methylpropane</v>
          </cell>
          <cell r="F117">
            <v>0.38840532472405326</v>
          </cell>
          <cell r="H117">
            <v>1.3692385292562071E-3</v>
          </cell>
          <cell r="J117">
            <v>1.1954942551680597E-3</v>
          </cell>
          <cell r="L117">
            <v>1.1380249952773649E-3</v>
          </cell>
          <cell r="M117">
            <v>19.166666420754773</v>
          </cell>
          <cell r="N117">
            <v>17.695987965319407</v>
          </cell>
          <cell r="O117">
            <v>19.174551737809544</v>
          </cell>
          <cell r="P117">
            <v>17.696923511410652</v>
          </cell>
          <cell r="Q117">
            <v>19.182570704305917</v>
          </cell>
          <cell r="R117">
            <v>17.697992706943502</v>
          </cell>
          <cell r="S117">
            <v>19.20676125323665</v>
          </cell>
          <cell r="T117">
            <v>17.70073252049643</v>
          </cell>
          <cell r="U117">
            <v>19.181701982935476</v>
          </cell>
          <cell r="V117">
            <v>17.697859057501898</v>
          </cell>
          <cell r="W117">
            <v>2.7273173301382907</v>
          </cell>
          <cell r="X117">
            <v>24.37765814898313</v>
          </cell>
          <cell r="Y117">
            <v>1.1734420973030257E-3</v>
          </cell>
          <cell r="Z117" t="str">
            <v>2-Methylpropane</v>
          </cell>
        </row>
        <row r="118">
          <cell r="B118">
            <v>2.0015907098104991E-3</v>
          </cell>
          <cell r="C118">
            <v>0</v>
          </cell>
          <cell r="D118">
            <v>6</v>
          </cell>
          <cell r="E118" t="str">
            <v>n-Pentane</v>
          </cell>
          <cell r="F118">
            <v>0.14441476971282752</v>
          </cell>
          <cell r="H118">
            <v>5.7325557928972692E-4</v>
          </cell>
          <cell r="J118">
            <v>5.0239926816243524E-4</v>
          </cell>
          <cell r="L118">
            <v>4.6937302145056201E-4</v>
          </cell>
          <cell r="M118">
            <v>7.0771643840266689</v>
          </cell>
          <cell r="N118">
            <v>6.5485442775657159</v>
          </cell>
          <cell r="O118">
            <v>7.0799666110204038</v>
          </cell>
          <cell r="P118">
            <v>6.5488645320792855</v>
          </cell>
          <cell r="Q118">
            <v>7.0828288857354318</v>
          </cell>
          <cell r="R118">
            <v>6.5492048024999532</v>
          </cell>
          <cell r="S118">
            <v>7.0914157098805193</v>
          </cell>
          <cell r="T118">
            <v>6.5501055183193673</v>
          </cell>
          <cell r="U118">
            <v>7.082508631221863</v>
          </cell>
          <cell r="V118">
            <v>6.5491647706857572</v>
          </cell>
          <cell r="W118">
            <v>0.9401271404908933</v>
          </cell>
          <cell r="X118">
            <v>6.7333511478025194</v>
          </cell>
          <cell r="Y118">
            <v>5.0239926816243524E-4</v>
          </cell>
          <cell r="Z118" t="str">
            <v>n-Pentane</v>
          </cell>
        </row>
        <row r="119">
          <cell r="B119">
            <v>2.0561289183592011E-3</v>
          </cell>
          <cell r="C119">
            <v>0</v>
          </cell>
          <cell r="D119">
            <v>7</v>
          </cell>
          <cell r="E119" t="str">
            <v>2-Methylbutane</v>
          </cell>
          <cell r="F119">
            <v>0.14834970145961637</v>
          </cell>
          <cell r="H119">
            <v>5.1608835850815952E-4</v>
          </cell>
          <cell r="J119">
            <v>4.6879739338589788E-4</v>
          </cell>
          <cell r="L119">
            <v>4.4576874950027481E-4</v>
          </cell>
          <cell r="M119">
            <v>7.2557294109734993</v>
          </cell>
          <cell r="N119">
            <v>6.7127057636348351</v>
          </cell>
          <cell r="O119">
            <v>7.2586285527483856</v>
          </cell>
          <cell r="P119">
            <v>6.7130347442617717</v>
          </cell>
          <cell r="Q119">
            <v>7.2615893783908234</v>
          </cell>
          <cell r="R119">
            <v>6.7134254087562599</v>
          </cell>
          <cell r="S119">
            <v>7.2704307327397677</v>
          </cell>
          <cell r="T119">
            <v>6.714371228058706</v>
          </cell>
          <cell r="U119">
            <v>7.2612603977638859</v>
          </cell>
          <cell r="V119">
            <v>6.7133842861778934</v>
          </cell>
          <cell r="W119">
            <v>0.94662119272339262</v>
          </cell>
          <cell r="X119">
            <v>6.9517718729724587</v>
          </cell>
          <cell r="Y119">
            <v>4.6735810314304642E-4</v>
          </cell>
          <cell r="Z119" t="str">
            <v>2-Methylbutane</v>
          </cell>
        </row>
        <row r="120">
          <cell r="B120">
            <v>2.9709567066140944E-5</v>
          </cell>
          <cell r="C120">
            <v>0</v>
          </cell>
          <cell r="D120">
            <v>8</v>
          </cell>
          <cell r="E120" t="str">
            <v>2,2-Dimethylpropane</v>
          </cell>
          <cell r="F120">
            <v>2.1435452638220694E-3</v>
          </cell>
          <cell r="H120">
            <v>7.0916736586878434E-6</v>
          </cell>
          <cell r="J120">
            <v>6.301399174728495E-6</v>
          </cell>
          <cell r="L120">
            <v>6.0161873308935415E-6</v>
          </cell>
          <cell r="M120">
            <v>0.10441754150632963</v>
          </cell>
          <cell r="N120">
            <v>9.657124484416181E-2</v>
          </cell>
          <cell r="O120">
            <v>0.10445913490022223</v>
          </cell>
          <cell r="P120">
            <v>9.6575998374892391E-2</v>
          </cell>
          <cell r="Q120">
            <v>0.10450132248545614</v>
          </cell>
          <cell r="R120">
            <v>9.6580751905622958E-2</v>
          </cell>
          <cell r="S120">
            <v>0.10462877652816988</v>
          </cell>
          <cell r="T120">
            <v>9.6594121210802741E-2</v>
          </cell>
          <cell r="U120">
            <v>0.10449656895472556</v>
          </cell>
          <cell r="V120">
            <v>9.6580157714281648E-2</v>
          </cell>
          <cell r="W120">
            <v>1.2886524714938634E-2</v>
          </cell>
          <cell r="X120">
            <v>9.5040905044584886E-2</v>
          </cell>
          <cell r="Y120">
            <v>5.8527847120297661E-6</v>
          </cell>
          <cell r="Z120" t="str">
            <v>2,2-Dimethylpropane</v>
          </cell>
        </row>
        <row r="121">
          <cell r="B121">
            <v>3.9108191464991629E-4</v>
          </cell>
          <cell r="C121">
            <v>0</v>
          </cell>
          <cell r="D121">
            <v>9</v>
          </cell>
          <cell r="E121" t="str">
            <v>n-Hexane</v>
          </cell>
          <cell r="F121">
            <v>3.370226615878584E-2</v>
          </cell>
          <cell r="H121">
            <v>1.2850951715396249E-4</v>
          </cell>
          <cell r="J121">
            <v>1.1536916482172531E-4</v>
          </cell>
          <cell r="L121">
            <v>1.1130191290936618E-4</v>
          </cell>
          <cell r="M121">
            <v>1.6405690778606663</v>
          </cell>
          <cell r="N121">
            <v>1.5200728291378807</v>
          </cell>
          <cell r="O121">
            <v>1.6412065413815458</v>
          </cell>
          <cell r="P121">
            <v>1.5201393130633711</v>
          </cell>
          <cell r="Q121">
            <v>1.6418557373598646</v>
          </cell>
          <cell r="R121">
            <v>1.5202175294463012</v>
          </cell>
          <cell r="S121">
            <v>1.6438072361139675</v>
          </cell>
          <cell r="T121">
            <v>1.5204130704036261</v>
          </cell>
          <cell r="U121">
            <v>1.6417853426152278</v>
          </cell>
          <cell r="V121">
            <v>1.5202097078080081</v>
          </cell>
          <cell r="W121">
            <v>0.19804388157871761</v>
          </cell>
          <cell r="X121">
            <v>1.1849782013892463</v>
          </cell>
          <cell r="Y121">
            <v>1.1564292216198026E-4</v>
          </cell>
          <cell r="Z121" t="str">
            <v>n-Hexane</v>
          </cell>
        </row>
        <row r="122">
          <cell r="B122">
            <v>2.8640023359701437E-4</v>
          </cell>
          <cell r="C122">
            <v>0</v>
          </cell>
          <cell r="D122">
            <v>10</v>
          </cell>
          <cell r="E122" t="str">
            <v>2-Methylpentane</v>
          </cell>
          <cell r="F122">
            <v>2.4681112930689909E-2</v>
          </cell>
          <cell r="H122">
            <v>9.1476234610886399E-5</v>
          </cell>
          <cell r="J122">
            <v>8.4001188514004317E-5</v>
          </cell>
          <cell r="L122">
            <v>7.7900863538387914E-5</v>
          </cell>
          <cell r="M122">
            <v>1.19924942614545</v>
          </cell>
          <cell r="N122">
            <v>1.1110066501718741</v>
          </cell>
          <cell r="O122">
            <v>1.1997162585262133</v>
          </cell>
          <cell r="P122">
            <v>1.1110553382115855</v>
          </cell>
          <cell r="Q122">
            <v>1.2001945469163202</v>
          </cell>
          <cell r="R122">
            <v>1.1111154822606411</v>
          </cell>
          <cell r="S122">
            <v>1.2016236840819694</v>
          </cell>
          <cell r="T122">
            <v>1.1112586823774395</v>
          </cell>
          <cell r="U122">
            <v>1.200140130871937</v>
          </cell>
          <cell r="V122">
            <v>1.1111097542559691</v>
          </cell>
          <cell r="W122">
            <v>0.14248411621451465</v>
          </cell>
          <cell r="X122">
            <v>0.86206470312701322</v>
          </cell>
          <cell r="Y122">
            <v>7.9934305196926715E-5</v>
          </cell>
          <cell r="Z122" t="str">
            <v>2-Methylpentane</v>
          </cell>
        </row>
        <row r="123">
          <cell r="B123">
            <v>1.3844053365573176E-4</v>
          </cell>
          <cell r="C123">
            <v>0</v>
          </cell>
          <cell r="D123">
            <v>11</v>
          </cell>
          <cell r="E123" t="str">
            <v>3-Methylpentane</v>
          </cell>
          <cell r="F123">
            <v>1.1930389868849997E-2</v>
          </cell>
          <cell r="H123">
            <v>4.4217906449640723E-5</v>
          </cell>
          <cell r="J123">
            <v>3.9884717746216322E-5</v>
          </cell>
          <cell r="L123">
            <v>3.7143595179832827E-5</v>
          </cell>
          <cell r="M123">
            <v>0.58005199196415047</v>
          </cell>
          <cell r="N123">
            <v>0.53739707913948298</v>
          </cell>
          <cell r="O123">
            <v>0.58027903443934592</v>
          </cell>
          <cell r="P123">
            <v>0.53742199843554095</v>
          </cell>
          <cell r="Q123">
            <v>0.58051161453588751</v>
          </cell>
          <cell r="R123">
            <v>0.53745245535294528</v>
          </cell>
          <cell r="S123">
            <v>0.58120658601483921</v>
          </cell>
          <cell r="T123">
            <v>0.53752582883578282</v>
          </cell>
          <cell r="U123">
            <v>0.58048531083449284</v>
          </cell>
          <cell r="V123">
            <v>0.53744968654227221</v>
          </cell>
          <cell r="W123">
            <v>6.9829405175951098E-2</v>
          </cell>
          <cell r="X123">
            <v>0.43193446500588306</v>
          </cell>
          <cell r="Y123">
            <v>3.8071146755326236E-5</v>
          </cell>
          <cell r="Z123" t="str">
            <v>3-Methylpentane</v>
          </cell>
        </row>
        <row r="124">
          <cell r="B124">
            <v>2.7441694605324935E-5</v>
          </cell>
          <cell r="C124">
            <v>0</v>
          </cell>
          <cell r="D124">
            <v>12</v>
          </cell>
          <cell r="E124" t="str">
            <v>2,2-Dimethylbutane</v>
          </cell>
          <cell r="F124">
            <v>2.364842916003087E-3</v>
          </cell>
          <cell r="H124">
            <v>7.9526030966231665E-6</v>
          </cell>
          <cell r="J124">
            <v>7.20893317281886E-6</v>
          </cell>
          <cell r="L124">
            <v>6.9976321243578585E-6</v>
          </cell>
          <cell r="M124">
            <v>0.11463822804763704</v>
          </cell>
          <cell r="N124">
            <v>0.10618316752279035</v>
          </cell>
          <cell r="O124">
            <v>0.1146829580098437</v>
          </cell>
          <cell r="P124">
            <v>0.10618810702781932</v>
          </cell>
          <cell r="Q124">
            <v>0.11472906005678064</v>
          </cell>
          <cell r="R124">
            <v>0.10619386978368645</v>
          </cell>
          <cell r="S124">
            <v>0.11486654294675333</v>
          </cell>
          <cell r="T124">
            <v>0.10620813946488121</v>
          </cell>
          <cell r="U124">
            <v>0.11472384613480564</v>
          </cell>
          <cell r="V124">
            <v>0.10619332094979433</v>
          </cell>
          <cell r="W124">
            <v>1.3410756153622295E-2</v>
          </cell>
          <cell r="X124">
            <v>8.4520419384400802E-2</v>
          </cell>
          <cell r="Y124">
            <v>6.3390314538300604E-6</v>
          </cell>
          <cell r="Z124" t="str">
            <v>2,2-Dimethylbutane</v>
          </cell>
        </row>
        <row r="125">
          <cell r="B125">
            <v>7.1624248829095841E-5</v>
          </cell>
          <cell r="C125">
            <v>0</v>
          </cell>
          <cell r="D125">
            <v>13</v>
          </cell>
          <cell r="E125" t="str">
            <v>2,3-Dimethylbutane</v>
          </cell>
          <cell r="F125">
            <v>6.1723628913449924E-3</v>
          </cell>
          <cell r="H125">
            <v>2.148727464872875E-5</v>
          </cell>
          <cell r="J125">
            <v>1.961788175428935E-5</v>
          </cell>
          <cell r="L125">
            <v>1.8400269524194724E-5</v>
          </cell>
          <cell r="M125">
            <v>0.29976753613943824</v>
          </cell>
          <cell r="N125">
            <v>0.27769938883270551</v>
          </cell>
          <cell r="O125">
            <v>0.29988571615000625</v>
          </cell>
          <cell r="P125">
            <v>0.27771299743998307</v>
          </cell>
          <cell r="Q125">
            <v>0.30000532864555085</v>
          </cell>
          <cell r="R125">
            <v>0.27772803853223715</v>
          </cell>
          <cell r="S125">
            <v>0.30036559861716122</v>
          </cell>
          <cell r="T125">
            <v>0.27776671562660488</v>
          </cell>
          <cell r="U125">
            <v>0.29999172003827329</v>
          </cell>
          <cell r="V125">
            <v>0.27772660604726057</v>
          </cell>
          <cell r="W125">
            <v>3.5804961989665006E-2</v>
          </cell>
          <cell r="X125">
            <v>0.22418389883506998</v>
          </cell>
          <cell r="Y125">
            <v>1.7712676735435399E-5</v>
          </cell>
          <cell r="Z125" t="str">
            <v>2,3-Dimethylbutane</v>
          </cell>
        </row>
        <row r="126">
          <cell r="B126">
            <v>2.1557917334688172E-4</v>
          </cell>
          <cell r="C126">
            <v>0</v>
          </cell>
          <cell r="D126">
            <v>14</v>
          </cell>
          <cell r="E126" t="str">
            <v>n-Heptane</v>
          </cell>
          <cell r="F126">
            <v>2.1601895486050935E-2</v>
          </cell>
          <cell r="H126">
            <v>8.8883293170919327E-5</v>
          </cell>
          <cell r="J126">
            <v>7.89235353622934E-5</v>
          </cell>
          <cell r="L126">
            <v>7.5905426935437062E-5</v>
          </cell>
          <cell r="M126">
            <v>1.0462984272969562</v>
          </cell>
          <cell r="N126">
            <v>0.97038653298631872</v>
          </cell>
          <cell r="O126">
            <v>1.0466994045593814</v>
          </cell>
          <cell r="P126">
            <v>0.97042749302925457</v>
          </cell>
          <cell r="Q126">
            <v>1.047106849197007</v>
          </cell>
          <cell r="R126">
            <v>0.97047707623912438</v>
          </cell>
          <cell r="S126">
            <v>1.0483334946933507</v>
          </cell>
          <cell r="T126">
            <v>0.9705978005761986</v>
          </cell>
          <cell r="U126">
            <v>1.0470615775706043</v>
          </cell>
          <cell r="V126">
            <v>0.97047060886392389</v>
          </cell>
          <cell r="W126">
            <v>0.11624029026863864</v>
          </cell>
          <cell r="X126">
            <v>0.59068693497045588</v>
          </cell>
          <cell r="Y126">
            <v>7.5582058175416737E-5</v>
          </cell>
          <cell r="Z126" t="str">
            <v>n-Heptane</v>
          </cell>
        </row>
        <row r="127">
          <cell r="B127">
            <v>5.4833504829123263E-5</v>
          </cell>
          <cell r="C127">
            <v>0</v>
          </cell>
          <cell r="D127">
            <v>15</v>
          </cell>
          <cell r="E127" t="str">
            <v>n-Octane</v>
          </cell>
          <cell r="F127">
            <v>6.2636860901355788E-3</v>
          </cell>
          <cell r="H127">
            <v>2.7849937102711707E-5</v>
          </cell>
          <cell r="J127">
            <v>2.4400909648959853E-5</v>
          </cell>
          <cell r="L127">
            <v>2.3457773365898931E-5</v>
          </cell>
          <cell r="M127">
            <v>0.30223131191716163</v>
          </cell>
          <cell r="N127">
            <v>0.28050956731415272</v>
          </cell>
          <cell r="O127">
            <v>0.30234536560720621</v>
          </cell>
          <cell r="P127">
            <v>0.28052108235016682</v>
          </cell>
          <cell r="Q127">
            <v>0.30246216097249223</v>
          </cell>
          <cell r="R127">
            <v>0.28053424239132579</v>
          </cell>
          <cell r="S127">
            <v>0.30281254706835031</v>
          </cell>
          <cell r="T127">
            <v>0.28056823916431983</v>
          </cell>
          <cell r="U127">
            <v>0.30244900093133326</v>
          </cell>
          <cell r="V127">
            <v>0.28053259738618092</v>
          </cell>
          <cell r="W127">
            <v>3.1167364144873661E-2</v>
          </cell>
          <cell r="X127">
            <v>0.13653542702451693</v>
          </cell>
          <cell r="Y127">
            <v>2.1615367603640391E-5</v>
          </cell>
          <cell r="Z127" t="str">
            <v>n-Octane</v>
          </cell>
        </row>
        <row r="128">
          <cell r="B128">
            <v>1.7317534993347539E-5</v>
          </cell>
          <cell r="C128">
            <v>0</v>
          </cell>
          <cell r="D128">
            <v>16</v>
          </cell>
          <cell r="E128" t="str">
            <v>n-Nonane</v>
          </cell>
          <cell r="F128">
            <v>2.2211124031767688E-3</v>
          </cell>
          <cell r="H128">
            <v>1.0773238519361504E-5</v>
          </cell>
          <cell r="J128">
            <v>9.3254925939176497E-6</v>
          </cell>
          <cell r="L128">
            <v>8.9150670145753145E-6</v>
          </cell>
          <cell r="M128">
            <v>0.10686910607419665</v>
          </cell>
          <cell r="N128">
            <v>9.9246619871524805E-2</v>
          </cell>
          <cell r="O128">
            <v>0.1069091095800313</v>
          </cell>
          <cell r="P128">
            <v>9.9250602904573285E-2</v>
          </cell>
          <cell r="Q128">
            <v>0.1069499789626156</v>
          </cell>
          <cell r="R128">
            <v>9.9255278639021491E-2</v>
          </cell>
          <cell r="S128">
            <v>0.10707276028571844</v>
          </cell>
          <cell r="T128">
            <v>9.9267054562816967E-2</v>
          </cell>
          <cell r="U128">
            <v>0.10694547640351734</v>
          </cell>
          <cell r="V128">
            <v>9.9254759112971686E-2</v>
          </cell>
          <cell r="W128">
            <v>1.0293542800045777E-2</v>
          </cell>
          <cell r="X128">
            <v>3.9483979784832389E-2</v>
          </cell>
          <cell r="Y128">
            <v>7.6837902765483021E-6</v>
          </cell>
          <cell r="Z128" t="str">
            <v>n-Nonane</v>
          </cell>
        </row>
        <row r="129">
          <cell r="B129">
            <v>1.031600855052587E-6</v>
          </cell>
          <cell r="C129">
            <v>0</v>
          </cell>
          <cell r="D129">
            <v>17</v>
          </cell>
          <cell r="E129" t="str">
            <v>n-Decane</v>
          </cell>
          <cell r="F129">
            <v>1.4678132766115734E-4</v>
          </cell>
          <cell r="H129">
            <v>7.7607332325606121E-7</v>
          </cell>
          <cell r="J129">
            <v>6.6538255150891861E-7</v>
          </cell>
          <cell r="L129">
            <v>6.3340292500228843E-7</v>
          </cell>
          <cell r="M129">
            <v>7.0455965718125074E-3</v>
          </cell>
          <cell r="N129">
            <v>6.546116069813146E-3</v>
          </cell>
          <cell r="O129">
            <v>7.0482168379843411E-3</v>
          </cell>
          <cell r="P129">
            <v>6.5463842860354598E-3</v>
          </cell>
          <cell r="Q129">
            <v>7.0508886841989266E-3</v>
          </cell>
          <cell r="R129">
            <v>6.5466834502834245E-3</v>
          </cell>
          <cell r="S129">
            <v>7.0589248548597865E-3</v>
          </cell>
          <cell r="T129">
            <v>6.5474468349161633E-3</v>
          </cell>
          <cell r="U129">
            <v>7.0505895199509611E-3</v>
          </cell>
          <cell r="V129">
            <v>6.5466525022577727E-3</v>
          </cell>
          <cell r="W129">
            <v>6.3732300825148822E-4</v>
          </cell>
          <cell r="X129">
            <v>2.1560457870599069E-3</v>
          </cell>
          <cell r="Y129">
            <v>5.0569073914677816E-7</v>
          </cell>
          <cell r="Z129" t="str">
            <v>n-Decane</v>
          </cell>
        </row>
        <row r="130">
          <cell r="B130">
            <v>0</v>
          </cell>
          <cell r="C130">
            <v>0</v>
          </cell>
          <cell r="D130">
            <v>18</v>
          </cell>
          <cell r="E130" t="str">
            <v>Ethylene</v>
          </cell>
          <cell r="F130">
            <v>0</v>
          </cell>
          <cell r="H130">
            <v>0</v>
          </cell>
          <cell r="J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t="str">
            <v>Ethylene</v>
          </cell>
        </row>
        <row r="131">
          <cell r="B131">
            <v>0</v>
          </cell>
          <cell r="C131">
            <v>0</v>
          </cell>
          <cell r="D131">
            <v>19</v>
          </cell>
          <cell r="E131" t="str">
            <v>Propylene</v>
          </cell>
          <cell r="F131">
            <v>0</v>
          </cell>
          <cell r="H131">
            <v>0</v>
          </cell>
          <cell r="J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t="str">
            <v>Propylene</v>
          </cell>
        </row>
        <row r="132">
          <cell r="B132">
            <v>0</v>
          </cell>
          <cell r="C132">
            <v>0</v>
          </cell>
          <cell r="D132">
            <v>20</v>
          </cell>
          <cell r="E132" t="str">
            <v>1-Butene</v>
          </cell>
          <cell r="F132">
            <v>0</v>
          </cell>
          <cell r="H132">
            <v>0</v>
          </cell>
          <cell r="J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t="str">
            <v>1-Butene</v>
          </cell>
        </row>
        <row r="133">
          <cell r="B133">
            <v>0</v>
          </cell>
          <cell r="C133">
            <v>0</v>
          </cell>
          <cell r="D133">
            <v>21</v>
          </cell>
          <cell r="E133" t="str">
            <v>cis-2-Butane</v>
          </cell>
          <cell r="F133">
            <v>0</v>
          </cell>
          <cell r="H133">
            <v>0</v>
          </cell>
          <cell r="J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t="str">
            <v>cis-2-Butane</v>
          </cell>
        </row>
        <row r="134">
          <cell r="B134">
            <v>0</v>
          </cell>
          <cell r="C134">
            <v>0</v>
          </cell>
          <cell r="D134">
            <v>22</v>
          </cell>
          <cell r="E134" t="str">
            <v>trans-2-Butene</v>
          </cell>
          <cell r="F134">
            <v>0</v>
          </cell>
          <cell r="H134">
            <v>0</v>
          </cell>
          <cell r="J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t="str">
            <v>trans-2-Butene</v>
          </cell>
        </row>
        <row r="135">
          <cell r="B135">
            <v>0</v>
          </cell>
          <cell r="C135">
            <v>0</v>
          </cell>
          <cell r="D135">
            <v>23</v>
          </cell>
          <cell r="E135" t="str">
            <v>2-Methylpropene</v>
          </cell>
          <cell r="F135">
            <v>0</v>
          </cell>
          <cell r="H135">
            <v>0</v>
          </cell>
          <cell r="J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t="str">
            <v>2-Methylpropene</v>
          </cell>
        </row>
        <row r="136">
          <cell r="B136">
            <v>0</v>
          </cell>
          <cell r="C136">
            <v>0</v>
          </cell>
          <cell r="D136">
            <v>24</v>
          </cell>
          <cell r="E136" t="str">
            <v>1-Pentene</v>
          </cell>
          <cell r="F136">
            <v>0</v>
          </cell>
          <cell r="H136">
            <v>0</v>
          </cell>
          <cell r="J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t="str">
            <v>1-Pentene</v>
          </cell>
        </row>
        <row r="137">
          <cell r="B137">
            <v>0</v>
          </cell>
          <cell r="C137">
            <v>0</v>
          </cell>
          <cell r="D137">
            <v>25</v>
          </cell>
          <cell r="E137" t="str">
            <v>Propadiene</v>
          </cell>
          <cell r="F137">
            <v>0</v>
          </cell>
          <cell r="H137">
            <v>0</v>
          </cell>
          <cell r="J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t="str">
            <v>Propadiene</v>
          </cell>
        </row>
        <row r="138">
          <cell r="B138">
            <v>0</v>
          </cell>
          <cell r="C138">
            <v>0</v>
          </cell>
          <cell r="D138">
            <v>26</v>
          </cell>
          <cell r="E138" t="str">
            <v>1,2-Butadiene</v>
          </cell>
          <cell r="F138">
            <v>0</v>
          </cell>
          <cell r="H138">
            <v>0</v>
          </cell>
          <cell r="J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t="str">
            <v>1,2-Butadiene</v>
          </cell>
        </row>
        <row r="139">
          <cell r="B139">
            <v>0</v>
          </cell>
          <cell r="C139">
            <v>0</v>
          </cell>
          <cell r="D139">
            <v>27</v>
          </cell>
          <cell r="E139" t="str">
            <v>1,3-Butadiene</v>
          </cell>
          <cell r="F139">
            <v>0</v>
          </cell>
          <cell r="H139">
            <v>0</v>
          </cell>
          <cell r="J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t="str">
            <v>1,3-Butadiene</v>
          </cell>
        </row>
        <row r="140">
          <cell r="B140">
            <v>0</v>
          </cell>
          <cell r="C140">
            <v>0</v>
          </cell>
          <cell r="D140">
            <v>28</v>
          </cell>
          <cell r="E140" t="str">
            <v>Acetylene</v>
          </cell>
          <cell r="F140">
            <v>0</v>
          </cell>
          <cell r="H140">
            <v>0</v>
          </cell>
          <cell r="J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t="str">
            <v>Acetylene</v>
          </cell>
        </row>
        <row r="141">
          <cell r="B141">
            <v>7.1624248829095841E-5</v>
          </cell>
          <cell r="C141">
            <v>0</v>
          </cell>
          <cell r="D141">
            <v>29</v>
          </cell>
          <cell r="E141" t="str">
            <v>Cyclopentane</v>
          </cell>
          <cell r="F141">
            <v>5.023295067379808E-3</v>
          </cell>
          <cell r="H141">
            <v>1.826418345141944E-5</v>
          </cell>
          <cell r="J141">
            <v>1.6487902080457861E-5</v>
          </cell>
          <cell r="L141">
            <v>1.601518203818583E-5</v>
          </cell>
          <cell r="M141">
            <v>0.23776314017057829</v>
          </cell>
          <cell r="N141">
            <v>0.22200007548827086</v>
          </cell>
          <cell r="O141">
            <v>0.23785553545156782</v>
          </cell>
          <cell r="P141">
            <v>0.22201798155047814</v>
          </cell>
          <cell r="Q141">
            <v>0.2379493632175339</v>
          </cell>
          <cell r="R141">
            <v>0.222037320097662</v>
          </cell>
          <cell r="S141">
            <v>0.23823227900040883</v>
          </cell>
          <cell r="T141">
            <v>0.22209032204179552</v>
          </cell>
          <cell r="U141">
            <v>0.23793861958020954</v>
          </cell>
          <cell r="V141">
            <v>0.2220351713701971</v>
          </cell>
          <cell r="W141">
            <v>3.6643681943453722E-2</v>
          </cell>
          <cell r="X141">
            <v>0.32245236822858947</v>
          </cell>
          <cell r="Y141">
            <v>1.3773343049835131E-5</v>
          </cell>
          <cell r="Z141" t="str">
            <v>Cyclopentane</v>
          </cell>
        </row>
        <row r="142">
          <cell r="B142">
            <v>1.2747414237703023E-4</v>
          </cell>
          <cell r="C142">
            <v>0</v>
          </cell>
          <cell r="D142">
            <v>30</v>
          </cell>
          <cell r="E142" t="str">
            <v>Methylcyclopentane</v>
          </cell>
          <cell r="F142">
            <v>1.0728351296593242E-2</v>
          </cell>
          <cell r="H142">
            <v>3.9899406564010463E-5</v>
          </cell>
          <cell r="J142">
            <v>3.5832981422183198E-5</v>
          </cell>
          <cell r="L142">
            <v>3.4443513270273569E-5</v>
          </cell>
          <cell r="M142">
            <v>0.50600095971707892</v>
          </cell>
          <cell r="N142">
            <v>0.47233503871530519</v>
          </cell>
          <cell r="O142">
            <v>0.50619089618922064</v>
          </cell>
          <cell r="P142">
            <v>0.47236690725089947</v>
          </cell>
          <cell r="Q142">
            <v>0.50638593162705747</v>
          </cell>
          <cell r="R142">
            <v>0.47240132526934125</v>
          </cell>
          <cell r="S142">
            <v>0.50696976319914433</v>
          </cell>
          <cell r="T142">
            <v>0.47249565613470024</v>
          </cell>
          <cell r="U142">
            <v>0.50636426102285337</v>
          </cell>
          <cell r="V142">
            <v>0.47239750104506995</v>
          </cell>
          <cell r="W142">
            <v>6.7909299868515322E-2</v>
          </cell>
          <cell r="X142">
            <v>0.48236215475468242</v>
          </cell>
          <cell r="Y142">
            <v>3.053005709929874E-5</v>
          </cell>
          <cell r="Z142" t="str">
            <v>Methylcyclopentane</v>
          </cell>
        </row>
        <row r="143">
          <cell r="B143">
            <v>3.1622909578108642E-7</v>
          </cell>
          <cell r="C143">
            <v>0</v>
          </cell>
          <cell r="D143">
            <v>31</v>
          </cell>
          <cell r="E143" t="str">
            <v>Ethylcyclopentane</v>
          </cell>
          <cell r="F143">
            <v>3.1049902456553314E-5</v>
          </cell>
          <cell r="H143">
            <v>1.2608054048791917E-7</v>
          </cell>
          <cell r="J143">
            <v>1.1134426462452054E-7</v>
          </cell>
          <cell r="L143">
            <v>1.0723328637936641E-7</v>
          </cell>
          <cell r="M143">
            <v>1.4636568829498851E-3</v>
          </cell>
          <cell r="N143">
            <v>1.3662235362487745E-3</v>
          </cell>
          <cell r="O143">
            <v>1.4642007969946284E-3</v>
          </cell>
          <cell r="P143">
            <v>1.3663089181046354E-3</v>
          </cell>
          <cell r="Q143">
            <v>1.4647573602032031E-3</v>
          </cell>
          <cell r="R143">
            <v>1.366400624542412E-3</v>
          </cell>
          <cell r="S143">
            <v>1.4664396989927588E-3</v>
          </cell>
          <cell r="T143">
            <v>1.3666630946919103E-3</v>
          </cell>
          <cell r="U143">
            <v>1.464694114384047E-3</v>
          </cell>
          <cell r="V143">
            <v>1.3663911376695385E-3</v>
          </cell>
          <cell r="W143">
            <v>1.800798208834975E-4</v>
          </cell>
          <cell r="X143">
            <v>1.0742302383683505E-3</v>
          </cell>
          <cell r="Y143">
            <v>8.9366342467735025E-8</v>
          </cell>
          <cell r="Z143" t="str">
            <v>Ethylcyclopentane</v>
          </cell>
        </row>
        <row r="144">
          <cell r="B144">
            <v>7.5809042255738478E-5</v>
          </cell>
          <cell r="C144">
            <v>0</v>
          </cell>
          <cell r="D144">
            <v>32</v>
          </cell>
          <cell r="E144" t="str">
            <v>Cyclohexane</v>
          </cell>
          <cell r="F144">
            <v>6.3801648052852064E-3</v>
          </cell>
          <cell r="H144">
            <v>2.4327121659866479E-5</v>
          </cell>
          <cell r="J144">
            <v>2.1711709702043501E-5</v>
          </cell>
          <cell r="L144">
            <v>2.0900552949907097E-5</v>
          </cell>
          <cell r="M144">
            <v>0.29967011167524399</v>
          </cell>
          <cell r="N144">
            <v>0.27964894361550346</v>
          </cell>
          <cell r="O144">
            <v>0.29978458332905011</v>
          </cell>
          <cell r="P144">
            <v>0.27966941205691248</v>
          </cell>
          <cell r="Q144">
            <v>0.29990208734454654</v>
          </cell>
          <cell r="R144">
            <v>0.27969139667916665</v>
          </cell>
          <cell r="S144">
            <v>0.30025459939103571</v>
          </cell>
          <cell r="T144">
            <v>0.27975280200339381</v>
          </cell>
          <cell r="U144">
            <v>0.29988919980736306</v>
          </cell>
          <cell r="V144">
            <v>0.27968912240789895</v>
          </cell>
          <cell r="W144">
            <v>4.196030488855125E-2</v>
          </cell>
          <cell r="X144">
            <v>0.30884603814987854</v>
          </cell>
          <cell r="Y144">
            <v>1.6253458659630331E-5</v>
          </cell>
          <cell r="Z144" t="str">
            <v>Cyclohexane</v>
          </cell>
        </row>
        <row r="145">
          <cell r="B145">
            <v>6.8498053085770894E-5</v>
          </cell>
          <cell r="C145">
            <v>0</v>
          </cell>
          <cell r="D145">
            <v>33</v>
          </cell>
          <cell r="E145" t="str">
            <v>Methylcyclohexane</v>
          </cell>
          <cell r="F145">
            <v>6.7256868363856723E-3</v>
          </cell>
          <cell r="H145">
            <v>2.6084058615061558E-5</v>
          </cell>
          <cell r="J145">
            <v>2.3124942721756254E-5</v>
          </cell>
          <cell r="L145">
            <v>2.2302966084727002E-5</v>
          </cell>
          <cell r="M145">
            <v>0.31513488294852104</v>
          </cell>
          <cell r="N145">
            <v>0.2940299478122641</v>
          </cell>
          <cell r="O145">
            <v>0.31525201461929769</v>
          </cell>
          <cell r="P145">
            <v>0.29404707232553556</v>
          </cell>
          <cell r="Q145">
            <v>0.3153712012316669</v>
          </cell>
          <cell r="R145">
            <v>0.29406625178039963</v>
          </cell>
          <cell r="S145">
            <v>0.31573081601036723</v>
          </cell>
          <cell r="T145">
            <v>0.29411831030074476</v>
          </cell>
          <cell r="U145">
            <v>0.3153581866015806</v>
          </cell>
          <cell r="V145">
            <v>0.29406419683880702</v>
          </cell>
          <cell r="W145">
            <v>3.9189106131431242E-2</v>
          </cell>
          <cell r="X145">
            <v>0.23775674226071078</v>
          </cell>
          <cell r="Y145">
            <v>1.5980595784910349E-5</v>
          </cell>
          <cell r="Z145" t="str">
            <v>Methylcyclohexane</v>
          </cell>
        </row>
        <row r="146">
          <cell r="B146">
            <v>0</v>
          </cell>
          <cell r="C146">
            <v>0</v>
          </cell>
          <cell r="D146">
            <v>34</v>
          </cell>
          <cell r="E146" t="str">
            <v>Ethylcyclohexane</v>
          </cell>
          <cell r="F146">
            <v>0</v>
          </cell>
          <cell r="H146">
            <v>0</v>
          </cell>
          <cell r="J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t="str">
            <v>Ethylcyclohexane</v>
          </cell>
        </row>
        <row r="147">
          <cell r="B147">
            <v>3.6974656465317905E-5</v>
          </cell>
          <cell r="C147">
            <v>0</v>
          </cell>
          <cell r="D147">
            <v>35</v>
          </cell>
          <cell r="E147" t="str">
            <v>Benzene</v>
          </cell>
          <cell r="F147">
            <v>2.8882383151318429E-3</v>
          </cell>
          <cell r="H147">
            <v>1.1155253855586413E-5</v>
          </cell>
          <cell r="J147">
            <v>1.005710655856647E-5</v>
          </cell>
          <cell r="L147">
            <v>9.3545880857254304E-6</v>
          </cell>
          <cell r="M147">
            <v>0.12206924009429448</v>
          </cell>
          <cell r="N147">
            <v>0.11718673670804927</v>
          </cell>
          <cell r="O147">
            <v>0.12209586184694952</v>
          </cell>
          <cell r="P147">
            <v>0.11719043417369579</v>
          </cell>
          <cell r="Q147">
            <v>0.12212211385303991</v>
          </cell>
          <cell r="R147">
            <v>0.11719339214621302</v>
          </cell>
          <cell r="S147">
            <v>0.12220234885756964</v>
          </cell>
          <cell r="T147">
            <v>0.11720263581032934</v>
          </cell>
          <cell r="U147">
            <v>0.12211915588052268</v>
          </cell>
          <cell r="V147">
            <v>0.11719302239964838</v>
          </cell>
          <cell r="W147">
            <v>2.0785672878543111E-2</v>
          </cell>
          <cell r="X147">
            <v>0.18110186736712711</v>
          </cell>
          <cell r="Y147">
            <v>7.7646778577167593E-6</v>
          </cell>
          <cell r="Z147" t="str">
            <v>Benzene</v>
          </cell>
        </row>
        <row r="148">
          <cell r="B148">
            <v>1.8206435809215709E-5</v>
          </cell>
          <cell r="C148">
            <v>0</v>
          </cell>
          <cell r="D148">
            <v>36</v>
          </cell>
          <cell r="E148" t="str">
            <v>Toluene</v>
          </cell>
          <cell r="F148">
            <v>1.6775592018969448E-3</v>
          </cell>
          <cell r="H148">
            <v>7.0750209554612246E-6</v>
          </cell>
          <cell r="J148">
            <v>6.2284216903326943E-6</v>
          </cell>
          <cell r="L148">
            <v>5.9826348069082823E-6</v>
          </cell>
          <cell r="M148">
            <v>7.1877005866844604E-2</v>
          </cell>
          <cell r="N148">
            <v>6.8671580778274094E-2</v>
          </cell>
          <cell r="O148">
            <v>7.189430198086337E-2</v>
          </cell>
          <cell r="P148">
            <v>6.8673765550571197E-2</v>
          </cell>
          <cell r="Q148">
            <v>7.1911962223598302E-2</v>
          </cell>
          <cell r="R148">
            <v>6.8676132387226391E-2</v>
          </cell>
          <cell r="S148">
            <v>7.1964942951803113E-2</v>
          </cell>
          <cell r="T148">
            <v>6.8682322575401522E-2</v>
          </cell>
          <cell r="U148">
            <v>7.1909959515659289E-2</v>
          </cell>
          <cell r="V148">
            <v>6.8675950322868301E-2</v>
          </cell>
          <cell r="W148">
            <v>1.0774568711893856E-2</v>
          </cell>
          <cell r="X148">
            <v>7.4755625432639708E-2</v>
          </cell>
          <cell r="Y148">
            <v>4.6717714286447513E-6</v>
          </cell>
          <cell r="Z148" t="str">
            <v>Toluene</v>
          </cell>
        </row>
        <row r="149">
          <cell r="B149">
            <v>2.8774946580119696E-7</v>
          </cell>
          <cell r="C149">
            <v>0</v>
          </cell>
          <cell r="D149">
            <v>37</v>
          </cell>
          <cell r="E149" t="str">
            <v>Ethylbenzene</v>
          </cell>
          <cell r="F149">
            <v>3.0549497535715679E-5</v>
          </cell>
          <cell r="H149">
            <v>1.397886904862215E-7</v>
          </cell>
          <cell r="J149">
            <v>1.2105620026256357E-7</v>
          </cell>
          <cell r="L149">
            <v>1.1616445934394321E-7</v>
          </cell>
          <cell r="M149">
            <v>1.3257049513659845E-3</v>
          </cell>
          <cell r="N149">
            <v>1.2623770489324571E-3</v>
          </cell>
          <cell r="O149">
            <v>1.3260416182409719E-3</v>
          </cell>
          <cell r="P149">
            <v>1.2624144563630113E-3</v>
          </cell>
          <cell r="Q149">
            <v>1.3263897950945914E-3</v>
          </cell>
          <cell r="R149">
            <v>1.2624633737721976E-3</v>
          </cell>
          <cell r="S149">
            <v>1.3274285706661338E-3</v>
          </cell>
          <cell r="T149">
            <v>1.262578473558518E-3</v>
          </cell>
          <cell r="U149">
            <v>1.3263523876640372E-3</v>
          </cell>
          <cell r="V149">
            <v>1.2624576187828815E-3</v>
          </cell>
          <cell r="W149">
            <v>1.7759897029249878E-4</v>
          </cell>
          <cell r="X149">
            <v>1.0376245736791162E-3</v>
          </cell>
          <cell r="Y149">
            <v>8.6641364152740394E-8</v>
          </cell>
          <cell r="Z149" t="str">
            <v>Ethylbenzene</v>
          </cell>
        </row>
        <row r="150">
          <cell r="B150">
            <v>5.4722532331584809E-7</v>
          </cell>
          <cell r="C150">
            <v>0</v>
          </cell>
          <cell r="D150">
            <v>38</v>
          </cell>
          <cell r="E150" t="str">
            <v>o-Xylene</v>
          </cell>
          <cell r="F150">
            <v>5.8097270900473647E-5</v>
          </cell>
          <cell r="H150">
            <v>2.8061714579636693E-7</v>
          </cell>
          <cell r="J150">
            <v>2.4225665063192594E-7</v>
          </cell>
          <cell r="L150">
            <v>2.3153103429493531E-7</v>
          </cell>
          <cell r="M150">
            <v>2.5152172258098657E-3</v>
          </cell>
          <cell r="N150">
            <v>2.3947838766545135E-3</v>
          </cell>
          <cell r="O150">
            <v>2.5158465349316788E-3</v>
          </cell>
          <cell r="P150">
            <v>2.3948440714400788E-3</v>
          </cell>
          <cell r="Q150">
            <v>2.5164922608131917E-3</v>
          </cell>
          <cell r="R150">
            <v>2.3949206829853428E-3</v>
          </cell>
          <cell r="S150">
            <v>2.5184239662044967E-3</v>
          </cell>
          <cell r="T150">
            <v>2.3950957950888041E-3</v>
          </cell>
          <cell r="U150">
            <v>2.5164211215211608E-3</v>
          </cell>
          <cell r="V150">
            <v>2.3949097384788768E-3</v>
          </cell>
          <cell r="W150">
            <v>3.4493253804567854E-4</v>
          </cell>
          <cell r="X150">
            <v>2.0433393572613767E-3</v>
          </cell>
          <cell r="Y150">
            <v>1.7160986139184995E-7</v>
          </cell>
          <cell r="Z150" t="str">
            <v>o-Xylene</v>
          </cell>
        </row>
        <row r="151">
          <cell r="B151">
            <v>0</v>
          </cell>
          <cell r="C151">
            <v>0</v>
          </cell>
          <cell r="D151">
            <v>39</v>
          </cell>
          <cell r="E151" t="str">
            <v>Methanol</v>
          </cell>
          <cell r="F151">
            <v>0</v>
          </cell>
          <cell r="H151">
            <v>0</v>
          </cell>
          <cell r="J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t="str">
            <v>Methanol</v>
          </cell>
        </row>
        <row r="152">
          <cell r="B152">
            <v>0</v>
          </cell>
          <cell r="C152">
            <v>0</v>
          </cell>
          <cell r="D152">
            <v>40</v>
          </cell>
          <cell r="E152" t="str">
            <v>Methanethiol</v>
          </cell>
          <cell r="F152">
            <v>0</v>
          </cell>
          <cell r="H152">
            <v>0</v>
          </cell>
          <cell r="J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t="str">
            <v>Methanethiol</v>
          </cell>
        </row>
        <row r="153">
          <cell r="B153">
            <v>0</v>
          </cell>
          <cell r="C153">
            <v>0</v>
          </cell>
          <cell r="D153">
            <v>41</v>
          </cell>
          <cell r="E153" t="str">
            <v>Hydrogen</v>
          </cell>
          <cell r="F153">
            <v>0</v>
          </cell>
          <cell r="H153">
            <v>0</v>
          </cell>
          <cell r="J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t="str">
            <v>Hydrogen</v>
          </cell>
        </row>
        <row r="154">
          <cell r="B154">
            <v>0</v>
          </cell>
          <cell r="C154">
            <v>0</v>
          </cell>
          <cell r="D154">
            <v>42</v>
          </cell>
          <cell r="E154" t="str">
            <v>Water</v>
          </cell>
          <cell r="F154">
            <v>0</v>
          </cell>
          <cell r="H154">
            <v>0</v>
          </cell>
          <cell r="J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t="str">
            <v>Water</v>
          </cell>
        </row>
        <row r="155">
          <cell r="B155">
            <v>0</v>
          </cell>
          <cell r="C155">
            <v>0</v>
          </cell>
          <cell r="D155">
            <v>43</v>
          </cell>
          <cell r="E155" t="str">
            <v>Hydrogen Sulphide</v>
          </cell>
          <cell r="F155">
            <v>0</v>
          </cell>
          <cell r="H155">
            <v>0</v>
          </cell>
          <cell r="J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t="str">
            <v>Hydrogen Sulphide</v>
          </cell>
        </row>
        <row r="156">
          <cell r="B156">
            <v>0</v>
          </cell>
          <cell r="C156">
            <v>0</v>
          </cell>
          <cell r="D156">
            <v>44</v>
          </cell>
          <cell r="E156" t="str">
            <v>Ammonia</v>
          </cell>
          <cell r="F156">
            <v>0</v>
          </cell>
          <cell r="H156">
            <v>0</v>
          </cell>
          <cell r="J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t="str">
            <v>Ammonia</v>
          </cell>
        </row>
        <row r="157">
          <cell r="B157">
            <v>0</v>
          </cell>
          <cell r="C157">
            <v>0</v>
          </cell>
          <cell r="D157">
            <v>45</v>
          </cell>
          <cell r="E157" t="str">
            <v>Hydrogen Cyanide</v>
          </cell>
          <cell r="F157">
            <v>0</v>
          </cell>
          <cell r="H157">
            <v>0</v>
          </cell>
          <cell r="J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t="str">
            <v>Hydrogen Cyanide</v>
          </cell>
        </row>
        <row r="158">
          <cell r="B158">
            <v>0</v>
          </cell>
          <cell r="C158">
            <v>0</v>
          </cell>
          <cell r="D158">
            <v>46</v>
          </cell>
          <cell r="E158" t="str">
            <v>Carbon Monoxide</v>
          </cell>
          <cell r="F158">
            <v>0</v>
          </cell>
          <cell r="H158">
            <v>0</v>
          </cell>
          <cell r="J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t="str">
            <v>Carbon Monoxide</v>
          </cell>
        </row>
        <row r="159">
          <cell r="B159">
            <v>0</v>
          </cell>
          <cell r="C159">
            <v>0</v>
          </cell>
          <cell r="D159">
            <v>47</v>
          </cell>
          <cell r="E159" t="str">
            <v>Carbonyl Sulphide</v>
          </cell>
          <cell r="F159">
            <v>0</v>
          </cell>
          <cell r="H159">
            <v>0</v>
          </cell>
          <cell r="J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t="str">
            <v>Carbonyl Sulphide</v>
          </cell>
        </row>
        <row r="160">
          <cell r="B160">
            <v>0</v>
          </cell>
          <cell r="C160">
            <v>0</v>
          </cell>
          <cell r="D160">
            <v>48</v>
          </cell>
          <cell r="E160" t="str">
            <v>Carbon Disulphide</v>
          </cell>
          <cell r="F160">
            <v>0</v>
          </cell>
          <cell r="H160">
            <v>0</v>
          </cell>
          <cell r="J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t="str">
            <v>Carbon Disulphide</v>
          </cell>
        </row>
        <row r="161">
          <cell r="B161">
            <v>0</v>
          </cell>
          <cell r="C161">
            <v>0</v>
          </cell>
          <cell r="D161">
            <v>49</v>
          </cell>
          <cell r="E161" t="str">
            <v>Helium</v>
          </cell>
          <cell r="F161">
            <v>0</v>
          </cell>
          <cell r="H161">
            <v>0</v>
          </cell>
          <cell r="J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t="str">
            <v>Helium</v>
          </cell>
        </row>
        <row r="162">
          <cell r="B162">
            <v>0</v>
          </cell>
          <cell r="C162">
            <v>0</v>
          </cell>
          <cell r="D162">
            <v>50</v>
          </cell>
          <cell r="E162" t="str">
            <v>Neon</v>
          </cell>
          <cell r="F162">
            <v>0</v>
          </cell>
          <cell r="H162">
            <v>0</v>
          </cell>
          <cell r="J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t="str">
            <v>Neon</v>
          </cell>
        </row>
        <row r="163">
          <cell r="B163">
            <v>0</v>
          </cell>
          <cell r="C163">
            <v>0</v>
          </cell>
          <cell r="D163">
            <v>51</v>
          </cell>
          <cell r="E163" t="str">
            <v>Argon</v>
          </cell>
          <cell r="F163">
            <v>0</v>
          </cell>
          <cell r="H163">
            <v>0</v>
          </cell>
          <cell r="J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t="str">
            <v>Argon</v>
          </cell>
        </row>
        <row r="164">
          <cell r="B164">
            <v>5.5736299987601537E-3</v>
          </cell>
          <cell r="C164">
            <v>0</v>
          </cell>
          <cell r="D164">
            <v>52</v>
          </cell>
          <cell r="E164" t="str">
            <v>Nitrogen</v>
          </cell>
          <cell r="F164">
            <v>0.15613688397026756</v>
          </cell>
          <cell r="H164">
            <v>1.2484931197222744E-4</v>
          </cell>
          <cell r="J164">
            <v>9.642379897855066E-5</v>
          </cell>
          <cell r="L164">
            <v>9.642379897855066E-5</v>
          </cell>
          <cell r="M164">
            <v>0</v>
          </cell>
          <cell r="N164">
            <v>0</v>
          </cell>
          <cell r="O164">
            <v>0</v>
          </cell>
          <cell r="P164">
            <v>0</v>
          </cell>
          <cell r="Q164">
            <v>0</v>
          </cell>
          <cell r="R164">
            <v>0</v>
          </cell>
          <cell r="S164">
            <v>0</v>
          </cell>
          <cell r="T164">
            <v>0</v>
          </cell>
          <cell r="U164">
            <v>0</v>
          </cell>
          <cell r="V164">
            <v>0</v>
          </cell>
          <cell r="W164">
            <v>0.7033921058435314</v>
          </cell>
          <cell r="X164">
            <v>18.894605695796923</v>
          </cell>
          <cell r="Y164">
            <v>2.1737156995164599E-4</v>
          </cell>
          <cell r="Z164" t="str">
            <v>Nitrogen</v>
          </cell>
        </row>
        <row r="165">
          <cell r="B165">
            <v>0</v>
          </cell>
          <cell r="C165">
            <v>0</v>
          </cell>
          <cell r="D165">
            <v>53</v>
          </cell>
          <cell r="E165" t="str">
            <v>Oxygen</v>
          </cell>
          <cell r="F165">
            <v>0</v>
          </cell>
          <cell r="H165">
            <v>0</v>
          </cell>
          <cell r="J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t="str">
            <v>Oxygen</v>
          </cell>
        </row>
        <row r="166">
          <cell r="B166">
            <v>6.4597701225358248E-5</v>
          </cell>
          <cell r="C166">
            <v>0</v>
          </cell>
          <cell r="D166">
            <v>54</v>
          </cell>
          <cell r="E166" t="str">
            <v>Carbon Dioxide</v>
          </cell>
          <cell r="F166">
            <v>2.8429448309280165E-3</v>
          </cell>
          <cell r="H166">
            <v>5.2905517303568404E-6</v>
          </cell>
          <cell r="J166">
            <v>4.8319080516567969E-6</v>
          </cell>
          <cell r="L166">
            <v>4.7027126492060809E-6</v>
          </cell>
          <cell r="M166">
            <v>0</v>
          </cell>
          <cell r="N166">
            <v>0</v>
          </cell>
          <cell r="O166">
            <v>0</v>
          </cell>
          <cell r="P166">
            <v>0</v>
          </cell>
          <cell r="Q166">
            <v>0</v>
          </cell>
          <cell r="R166">
            <v>0</v>
          </cell>
          <cell r="S166">
            <v>0</v>
          </cell>
          <cell r="T166">
            <v>0</v>
          </cell>
          <cell r="U166">
            <v>0</v>
          </cell>
          <cell r="V166">
            <v>0</v>
          </cell>
          <cell r="W166">
            <v>1.9650620712753978E-2</v>
          </cell>
          <cell r="X166">
            <v>0.47711862125049603</v>
          </cell>
          <cell r="Y166">
            <v>1.5438850592860622E-5</v>
          </cell>
          <cell r="Z166" t="str">
            <v>Carbon Dioxide</v>
          </cell>
        </row>
        <row r="167">
          <cell r="B167">
            <v>0</v>
          </cell>
          <cell r="C167">
            <v>0</v>
          </cell>
          <cell r="D167">
            <v>55</v>
          </cell>
          <cell r="E167" t="str">
            <v>Sulphur Dioxide</v>
          </cell>
          <cell r="F167">
            <v>0</v>
          </cell>
          <cell r="H167">
            <v>0</v>
          </cell>
          <cell r="J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t="str">
            <v>Sulphur Dioxide</v>
          </cell>
        </row>
        <row r="168">
          <cell r="B168">
            <v>0</v>
          </cell>
          <cell r="C168">
            <v>0</v>
          </cell>
          <cell r="D168">
            <v>56</v>
          </cell>
          <cell r="E168" t="str">
            <v>Dinitrogen monoxide</v>
          </cell>
          <cell r="F168">
            <v>0</v>
          </cell>
          <cell r="H168">
            <v>0</v>
          </cell>
          <cell r="J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t="str">
            <v>Dinitrogen monoxide</v>
          </cell>
        </row>
        <row r="169">
          <cell r="B169">
            <v>0</v>
          </cell>
          <cell r="C169">
            <v>0</v>
          </cell>
          <cell r="D169">
            <v>57</v>
          </cell>
          <cell r="E169" t="str">
            <v>Krypton</v>
          </cell>
          <cell r="F169">
            <v>0</v>
          </cell>
          <cell r="H169">
            <v>0</v>
          </cell>
          <cell r="J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t="str">
            <v>Krypton</v>
          </cell>
        </row>
        <row r="170">
          <cell r="B170">
            <v>0</v>
          </cell>
          <cell r="C170">
            <v>0</v>
          </cell>
          <cell r="D170">
            <v>58</v>
          </cell>
          <cell r="E170" t="str">
            <v>Xenon</v>
          </cell>
          <cell r="F170">
            <v>0</v>
          </cell>
          <cell r="H170">
            <v>0</v>
          </cell>
          <cell r="J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t="str">
            <v>Xenon</v>
          </cell>
        </row>
        <row r="171">
          <cell r="B171">
            <v>0</v>
          </cell>
          <cell r="C171">
            <v>0</v>
          </cell>
          <cell r="D171">
            <v>59</v>
          </cell>
          <cell r="E171" t="str">
            <v>Air</v>
          </cell>
          <cell r="F171">
            <v>0</v>
          </cell>
          <cell r="H171">
            <v>0</v>
          </cell>
          <cell r="J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t="str">
            <v>Air</v>
          </cell>
        </row>
        <row r="173">
          <cell r="B173">
            <v>0.99999999999999989</v>
          </cell>
          <cell r="C173" t="str">
            <v/>
          </cell>
          <cell r="E173" t="str">
            <v>Totals</v>
          </cell>
          <cell r="F173">
            <v>20.040856365099192</v>
          </cell>
          <cell r="H173">
            <v>6.3042665521525751E-2</v>
          </cell>
          <cell r="J173">
            <v>5.7554062940056723E-2</v>
          </cell>
          <cell r="L173">
            <v>5.5883576013895479E-2</v>
          </cell>
          <cell r="M173">
            <v>1071.9533351992463</v>
          </cell>
          <cell r="N173">
            <v>972.11057611945193</v>
          </cell>
          <cell r="O173">
            <v>1072.4807461963571</v>
          </cell>
          <cell r="P173">
            <v>972.17110821252061</v>
          </cell>
          <cell r="Q173">
            <v>1073.0183960680693</v>
          </cell>
          <cell r="R173">
            <v>972.22492792414494</v>
          </cell>
          <cell r="S173">
            <v>1074.6378653347319</v>
          </cell>
          <cell r="T173">
            <v>972.3919640832795</v>
          </cell>
          <cell r="U173">
            <v>1072.9605251284302</v>
          </cell>
          <cell r="V173">
            <v>972.22243042272498</v>
          </cell>
          <cell r="W173">
            <v>216.71486621849209</v>
          </cell>
          <cell r="X173">
            <v>4582.0912996638908</v>
          </cell>
          <cell r="Y173">
            <v>3.0964868504938667E-2</v>
          </cell>
        </row>
        <row r="175">
          <cell r="G175" t="str">
            <v xml:space="preserve">           At  0C, 101.325kPa</v>
          </cell>
          <cell r="I175" t="str">
            <v xml:space="preserve">           At  15C, 101.325kPa</v>
          </cell>
          <cell r="K175" t="str">
            <v xml:space="preserve">           At  20C, 101.325kPa</v>
          </cell>
        </row>
        <row r="176">
          <cell r="E176" t="str">
            <v>Gas Mixture Compressibility :</v>
          </cell>
          <cell r="G176" t="str">
            <v>Z =</v>
          </cell>
          <cell r="H176">
            <v>0.99602562232394098</v>
          </cell>
          <cell r="I176" t="str">
            <v>Z =</v>
          </cell>
          <cell r="J176">
            <v>0.99668752983909203</v>
          </cell>
          <cell r="K176" t="str">
            <v>Z =</v>
          </cell>
          <cell r="L176">
            <v>0.9968770259318992</v>
          </cell>
          <cell r="M176" t="str">
            <v>Conversion from Ideal/Real Molar Calorific Values to Ideal and Real Volumetric Calorific Values</v>
          </cell>
        </row>
        <row r="177">
          <cell r="B177" t="str">
            <v/>
          </cell>
          <cell r="H177" t="str">
            <v/>
          </cell>
          <cell r="J177" t="str">
            <v/>
          </cell>
          <cell r="L177" t="str">
            <v/>
          </cell>
        </row>
        <row r="178">
          <cell r="E178" t="str">
            <v>Validity range for Z and hence ALL 'Real' values as per Clause 5 of the method Scope</v>
          </cell>
          <cell r="L178" t="str">
            <v>Ideal Volumetric Calorific Values at 101.325kPa and selected metered and combustion temperatures (MJ.m-3)</v>
          </cell>
        </row>
        <row r="179">
          <cell r="E179" t="str">
            <v>Nitrogen &lt; 0.30 Mole Fraction</v>
          </cell>
          <cell r="M179" t="str">
            <v>Combusion Temperature</v>
          </cell>
        </row>
        <row r="180">
          <cell r="E180" t="str">
            <v>Carbon Dioxide &lt;=0.15 Mole Fraction</v>
          </cell>
          <cell r="L180" t="str">
            <v>Metered Temp.</v>
          </cell>
          <cell r="M180" t="str">
            <v>25C</v>
          </cell>
          <cell r="N180" t="str">
            <v>25C</v>
          </cell>
          <cell r="O180" t="str">
            <v>20C</v>
          </cell>
          <cell r="P180" t="str">
            <v>20C</v>
          </cell>
          <cell r="Q180" t="str">
            <v>15C</v>
          </cell>
          <cell r="R180" t="str">
            <v>15C</v>
          </cell>
          <cell r="S180" t="str">
            <v>0C</v>
          </cell>
          <cell r="T180" t="str">
            <v>0C</v>
          </cell>
          <cell r="U180" t="str">
            <v>60F</v>
          </cell>
          <cell r="V180" t="str">
            <v>60F</v>
          </cell>
        </row>
        <row r="181">
          <cell r="E181" t="str">
            <v>Ethane &lt;=0.15 Mole Fraction</v>
          </cell>
          <cell r="L181" t="str">
            <v>at 101.325kPa</v>
          </cell>
          <cell r="M181" t="str">
            <v>Superior</v>
          </cell>
          <cell r="N181" t="str">
            <v>Inferior</v>
          </cell>
          <cell r="O181" t="str">
            <v>Superior</v>
          </cell>
          <cell r="P181" t="str">
            <v>Inferior</v>
          </cell>
          <cell r="Q181" t="str">
            <v>Superior</v>
          </cell>
          <cell r="R181" t="str">
            <v>Inferior</v>
          </cell>
          <cell r="S181" t="str">
            <v>Superior</v>
          </cell>
          <cell r="T181" t="str">
            <v>Inferior</v>
          </cell>
          <cell r="U181" t="str">
            <v>Superior</v>
          </cell>
          <cell r="V181" t="str">
            <v>Inferior</v>
          </cell>
        </row>
        <row r="182">
          <cell r="E182" t="str">
            <v>No other component &gt; 0.05 Mole Fraction</v>
          </cell>
          <cell r="L182">
            <v>0</v>
          </cell>
          <cell r="M182">
            <v>47.824961317655024</v>
          </cell>
          <cell r="N182">
            <v>43.370498670779092</v>
          </cell>
          <cell r="O182">
            <v>47.848491642816647</v>
          </cell>
          <cell r="P182">
            <v>43.373199296743323</v>
          </cell>
          <cell r="Q182">
            <v>47.872478773107446</v>
          </cell>
          <cell r="R182">
            <v>43.375600451291795</v>
          </cell>
          <cell r="S182">
            <v>47.944731036792859</v>
          </cell>
          <cell r="T182">
            <v>43.383052732642994</v>
          </cell>
          <cell r="U182">
            <v>47.869896873915778</v>
          </cell>
          <cell r="V182">
            <v>43.375489025817494</v>
          </cell>
        </row>
        <row r="183">
          <cell r="E183" t="str">
            <v>Methane &gt;= 0.50 Mole Fraction</v>
          </cell>
          <cell r="L183">
            <v>15</v>
          </cell>
          <cell r="M183">
            <v>45.335374575455383</v>
          </cell>
          <cell r="N183">
            <v>41.112794419306987</v>
          </cell>
          <cell r="O183">
            <v>45.357680000816821</v>
          </cell>
          <cell r="P183">
            <v>41.115354460889947</v>
          </cell>
          <cell r="Q183">
            <v>45.3804184517588</v>
          </cell>
          <cell r="R183">
            <v>41.117630620407262</v>
          </cell>
          <cell r="S183">
            <v>45.448909535658402</v>
          </cell>
          <cell r="T183">
            <v>41.124694964155587</v>
          </cell>
          <cell r="U183">
            <v>45.377970956481327</v>
          </cell>
          <cell r="V183">
            <v>41.11752499532205</v>
          </cell>
        </row>
        <row r="184">
          <cell r="L184">
            <v>20</v>
          </cell>
          <cell r="M184">
            <v>44.562129230487699</v>
          </cell>
          <cell r="N184">
            <v>40.41156988546242</v>
          </cell>
          <cell r="O184">
            <v>44.584054211957593</v>
          </cell>
          <cell r="P184">
            <v>40.414086262682716</v>
          </cell>
          <cell r="Q184">
            <v>44.606404833274084</v>
          </cell>
          <cell r="R184">
            <v>40.416323599762421</v>
          </cell>
          <cell r="S184">
            <v>44.673727725396446</v>
          </cell>
          <cell r="T184">
            <v>40.423267453254077</v>
          </cell>
          <cell r="U184">
            <v>44.603999082756587</v>
          </cell>
          <cell r="V184">
            <v>40.416219776230761</v>
          </cell>
        </row>
        <row r="185">
          <cell r="L185">
            <v>25</v>
          </cell>
          <cell r="M185">
            <v>43.814818661470632</v>
          </cell>
          <cell r="N185">
            <v>39.733864537727015</v>
          </cell>
          <cell r="O185">
            <v>43.836375959199628</v>
          </cell>
          <cell r="P185">
            <v>39.736338715094547</v>
          </cell>
          <cell r="Q185">
            <v>43.858351758760016</v>
          </cell>
          <cell r="R185">
            <v>39.738538531847574</v>
          </cell>
          <cell r="S185">
            <v>43.924545640449331</v>
          </cell>
          <cell r="T185">
            <v>39.745365936345578</v>
          </cell>
          <cell r="U185">
            <v>43.855986352876386</v>
          </cell>
          <cell r="V185">
            <v>39.738436449445075</v>
          </cell>
        </row>
        <row r="186">
          <cell r="L186">
            <v>15.55555555556</v>
          </cell>
          <cell r="M186">
            <v>45.248135799740389</v>
          </cell>
          <cell r="N186">
            <v>41.033681146615415</v>
          </cell>
          <cell r="O186">
            <v>45.270398302813909</v>
          </cell>
          <cell r="P186">
            <v>41.036236261915192</v>
          </cell>
          <cell r="Q186">
            <v>45.293092998197658</v>
          </cell>
          <cell r="R186">
            <v>41.038508041423043</v>
          </cell>
          <cell r="S186">
            <v>45.36145228483381</v>
          </cell>
          <cell r="T186">
            <v>41.045558791268029</v>
          </cell>
          <cell r="U186">
            <v>45.29065021263073</v>
          </cell>
          <cell r="V186">
            <v>41.038402619591977</v>
          </cell>
        </row>
        <row r="189">
          <cell r="L189" t="str">
            <v>Real Volumetric Calorific Values at 101.325kPa and selected metered and combustion temperatures (MJ.m-3)</v>
          </cell>
        </row>
        <row r="190">
          <cell r="M190" t="str">
            <v>Combusion Temperature</v>
          </cell>
          <cell r="P190" t="str">
            <v/>
          </cell>
        </row>
        <row r="191">
          <cell r="L191" t="str">
            <v>Metered Temp.</v>
          </cell>
          <cell r="M191" t="str">
            <v>25C</v>
          </cell>
          <cell r="N191" t="str">
            <v>25C</v>
          </cell>
          <cell r="O191" t="str">
            <v>20C</v>
          </cell>
          <cell r="P191" t="str">
            <v>20C</v>
          </cell>
          <cell r="Q191" t="str">
            <v>15C</v>
          </cell>
          <cell r="R191" t="str">
            <v>15C</v>
          </cell>
          <cell r="S191" t="str">
            <v>0C</v>
          </cell>
          <cell r="T191" t="str">
            <v>0C</v>
          </cell>
          <cell r="U191" t="str">
            <v>60F</v>
          </cell>
          <cell r="V191" t="str">
            <v>60F</v>
          </cell>
        </row>
        <row r="192">
          <cell r="L192" t="str">
            <v>at 101.325kPa</v>
          </cell>
          <cell r="M192" t="str">
            <v>Superior</v>
          </cell>
          <cell r="N192" t="str">
            <v>Inferior</v>
          </cell>
          <cell r="O192" t="str">
            <v>Superior</v>
          </cell>
          <cell r="P192" t="str">
            <v>Inferior</v>
          </cell>
          <cell r="Q192" t="str">
            <v>Superior</v>
          </cell>
          <cell r="R192" t="str">
            <v>Inferior</v>
          </cell>
          <cell r="S192" t="str">
            <v>Superior</v>
          </cell>
          <cell r="T192" t="str">
            <v>Inferior</v>
          </cell>
          <cell r="U192" t="str">
            <v>Superior</v>
          </cell>
          <cell r="V192" t="str">
            <v>Inferior</v>
          </cell>
        </row>
        <row r="193">
          <cell r="L193">
            <v>0</v>
          </cell>
          <cell r="M193">
            <v>48.015794218294459</v>
          </cell>
          <cell r="N193">
            <v>43.543557212500652</v>
          </cell>
          <cell r="O193">
            <v>48.039418435015634</v>
          </cell>
          <cell r="P193">
            <v>43.546268614600862</v>
          </cell>
          <cell r="Q193">
            <v>48.063501279626429</v>
          </cell>
          <cell r="R193">
            <v>43.548679350323575</v>
          </cell>
          <cell r="S193">
            <v>48.136041846923113</v>
          </cell>
          <cell r="T193">
            <v>43.55616136803895</v>
          </cell>
          <cell r="U193">
            <v>48.06090907804667</v>
          </cell>
          <cell r="V193">
            <v>43.548567480235292</v>
          </cell>
        </row>
        <row r="194">
          <cell r="L194">
            <v>15</v>
          </cell>
          <cell r="M194">
            <v>45.486045744722468</v>
          </cell>
          <cell r="N194">
            <v>41.249431931735266</v>
          </cell>
          <cell r="O194">
            <v>45.508425301698608</v>
          </cell>
          <cell r="P194">
            <v>41.252000481562888</v>
          </cell>
          <cell r="Q194">
            <v>45.531239323406744</v>
          </cell>
          <cell r="R194">
            <v>41.254284205848755</v>
          </cell>
          <cell r="S194">
            <v>45.599958035991278</v>
          </cell>
          <cell r="T194">
            <v>41.261372027795787</v>
          </cell>
          <cell r="U194">
            <v>45.528783693929903</v>
          </cell>
          <cell r="V194">
            <v>41.254178229720779</v>
          </cell>
        </row>
        <row r="195">
          <cell r="L195">
            <v>20</v>
          </cell>
          <cell r="M195">
            <v>44.701731579008147</v>
          </cell>
          <cell r="N195">
            <v>40.538169537696923</v>
          </cell>
          <cell r="O195">
            <v>44.723725246130122</v>
          </cell>
          <cell r="P195">
            <v>40.540693798117047</v>
          </cell>
          <cell r="Q195">
            <v>44.746145886525156</v>
          </cell>
          <cell r="R195">
            <v>40.542938144231471</v>
          </cell>
          <cell r="S195">
            <v>44.813679684948717</v>
          </cell>
          <cell r="T195">
            <v>40.549903751132845</v>
          </cell>
          <cell r="U195">
            <v>44.743732599374468</v>
          </cell>
          <cell r="V195">
            <v>40.542833995445854</v>
          </cell>
        </row>
        <row r="196">
          <cell r="L196">
            <v>25</v>
          </cell>
          <cell r="M196" t="str">
            <v>N/A</v>
          </cell>
          <cell r="N196" t="str">
            <v>N/A</v>
          </cell>
          <cell r="O196" t="str">
            <v>N/A</v>
          </cell>
          <cell r="P196" t="str">
            <v>N/A</v>
          </cell>
          <cell r="Q196" t="str">
            <v>N/A</v>
          </cell>
          <cell r="R196" t="str">
            <v>N/A</v>
          </cell>
          <cell r="S196" t="str">
            <v>N/A</v>
          </cell>
          <cell r="T196" t="str">
            <v>N/A</v>
          </cell>
          <cell r="U196" t="str">
            <v>N/A</v>
          </cell>
          <cell r="V196" t="str">
            <v>N/A</v>
          </cell>
        </row>
        <row r="197">
          <cell r="L197">
            <v>15.55555555556</v>
          </cell>
          <cell r="M197" t="str">
            <v>N/A</v>
          </cell>
          <cell r="N197" t="str">
            <v>N/A</v>
          </cell>
          <cell r="O197" t="str">
            <v>N/A</v>
          </cell>
          <cell r="P197" t="str">
            <v>N/A</v>
          </cell>
          <cell r="Q197" t="str">
            <v>N/A</v>
          </cell>
          <cell r="R197" t="str">
            <v>N/A</v>
          </cell>
          <cell r="S197" t="str">
            <v>N/A</v>
          </cell>
          <cell r="T197" t="str">
            <v>N/A</v>
          </cell>
          <cell r="U197" t="str">
            <v>N/A</v>
          </cell>
          <cell r="V197" t="str">
            <v>N/A</v>
          </cell>
        </row>
        <row r="200">
          <cell r="L200" t="str">
            <v xml:space="preserve">Relative Gas Densities </v>
          </cell>
          <cell r="Q200" t="str">
            <v>Gas Densities (kg.m-3)</v>
          </cell>
          <cell r="V200" t="str">
            <v>Critical Constants</v>
          </cell>
        </row>
        <row r="201">
          <cell r="L201" t="str">
            <v>Ideal</v>
          </cell>
          <cell r="M201">
            <v>0.69195639773705375</v>
          </cell>
          <cell r="N201" t="str">
            <v>-</v>
          </cell>
          <cell r="Q201" t="str">
            <v>Ideal</v>
          </cell>
          <cell r="R201">
            <v>0.89411838086720397</v>
          </cell>
          <cell r="S201" t="str">
            <v>@ 0C, 101.325kPa</v>
          </cell>
          <cell r="V201" t="str">
            <v>Critical Temperature</v>
          </cell>
          <cell r="X201">
            <v>216.71486621849209</v>
          </cell>
          <cell r="Y201" t="str">
            <v>K</v>
          </cell>
        </row>
        <row r="202">
          <cell r="L202" t="str">
            <v>Real</v>
          </cell>
          <cell r="M202">
            <v>0.69430758402465498</v>
          </cell>
          <cell r="N202" t="str">
            <v>@ 0C, 101.325kPa</v>
          </cell>
          <cell r="Q202" t="str">
            <v>Ideal</v>
          </cell>
          <cell r="R202">
            <v>0.84757395708442396</v>
          </cell>
          <cell r="S202" t="str">
            <v>@ 15C, 101.325kPa</v>
          </cell>
          <cell r="V202" t="str">
            <v>Critical Pressure</v>
          </cell>
          <cell r="X202">
            <v>4582.0912996638908</v>
          </cell>
          <cell r="Y202" t="str">
            <v>kPa</v>
          </cell>
        </row>
        <row r="203">
          <cell r="L203" t="str">
            <v>Real</v>
          </cell>
          <cell r="M203">
            <v>0.69396451279135463</v>
          </cell>
          <cell r="N203" t="str">
            <v>@ 15C, 101.325kPa</v>
          </cell>
          <cell r="Q203" t="str">
            <v>Ideal</v>
          </cell>
          <cell r="R203">
            <v>0.83311763852593124</v>
          </cell>
          <cell r="S203" t="str">
            <v>@ 20C, 101.325kPa</v>
          </cell>
          <cell r="V203" t="str">
            <v>Converted to units for Dranchuk &amp; Abu Kassem</v>
          </cell>
        </row>
        <row r="204">
          <cell r="L204" t="str">
            <v>Real</v>
          </cell>
          <cell r="M204">
            <v>0.69386730346531622</v>
          </cell>
          <cell r="N204" t="str">
            <v>@ 20C, 101.325kPa</v>
          </cell>
          <cell r="Q204" t="str">
            <v>Ideal</v>
          </cell>
          <cell r="R204">
            <v>0.81914618726774024</v>
          </cell>
          <cell r="S204" t="str">
            <v>@ 25C, 101.325kPa</v>
          </cell>
          <cell r="V204" t="str">
            <v>Critical Temperature</v>
          </cell>
          <cell r="X204">
            <v>390.08675919328579</v>
          </cell>
          <cell r="Y204" t="str">
            <v>R</v>
          </cell>
        </row>
        <row r="205">
          <cell r="L205" t="str">
            <v>Real</v>
          </cell>
          <cell r="M205" t="str">
            <v>N/A</v>
          </cell>
          <cell r="N205" t="str">
            <v>@ 25C, 101.325kPa</v>
          </cell>
          <cell r="Q205" t="str">
            <v>Ideal</v>
          </cell>
          <cell r="R205">
            <v>0.84581276444632636</v>
          </cell>
          <cell r="S205" t="str">
            <v>@ 15.6C, 101.325kPa</v>
          </cell>
          <cell r="V205" t="str">
            <v>Critical Pressure</v>
          </cell>
          <cell r="X205">
            <v>664.57618443462059</v>
          </cell>
          <cell r="Y205" t="str">
            <v>psia</v>
          </cell>
        </row>
        <row r="206">
          <cell r="L206" t="str">
            <v>Real</v>
          </cell>
          <cell r="M206" t="str">
            <v>N/A</v>
          </cell>
          <cell r="N206" t="str">
            <v>@ 15.6C, 101.325kPa</v>
          </cell>
          <cell r="Q206" t="str">
            <v>Real</v>
          </cell>
          <cell r="R206">
            <v>0.89768612456076624</v>
          </cell>
          <cell r="S206" t="str">
            <v>@ 0C, 101.325kPa</v>
          </cell>
        </row>
        <row r="207">
          <cell r="L207" t="str">
            <v/>
          </cell>
          <cell r="Q207" t="str">
            <v>Real</v>
          </cell>
          <cell r="R207">
            <v>0.85039085140481152</v>
          </cell>
          <cell r="S207" t="str">
            <v>@ 15C, 101.325kPa</v>
          </cell>
        </row>
        <row r="208">
          <cell r="Q208" t="str">
            <v>Real</v>
          </cell>
          <cell r="R208">
            <v>0.83572759413039677</v>
          </cell>
          <cell r="S208" t="str">
            <v>@ 20C, 101.325kPa</v>
          </cell>
        </row>
        <row r="209">
          <cell r="L209" t="str">
            <v>Mean Molecular Weight</v>
          </cell>
          <cell r="Q209" t="str">
            <v>Real</v>
          </cell>
          <cell r="R209" t="str">
            <v>N/A</v>
          </cell>
          <cell r="S209" t="str">
            <v>@ 25C, 101.325kPa</v>
          </cell>
        </row>
        <row r="210">
          <cell r="L210">
            <v>20.040856365099192</v>
          </cell>
          <cell r="M210" t="str">
            <v>kg.kmol-1</v>
          </cell>
          <cell r="Q210" t="str">
            <v>Real</v>
          </cell>
          <cell r="R210" t="str">
            <v>N/A</v>
          </cell>
          <cell r="S210" t="str">
            <v>@ 15.6C, 101.325kPa</v>
          </cell>
        </row>
        <row r="211">
          <cell r="Q211" t="str">
            <v/>
          </cell>
        </row>
        <row r="213">
          <cell r="L213" t="str">
            <v>Ideal Wobbe Index (MJ.m-3)</v>
          </cell>
        </row>
        <row r="214">
          <cell r="M214" t="str">
            <v>Combusion Temperature</v>
          </cell>
        </row>
        <row r="215">
          <cell r="L215" t="str">
            <v>Metered Temp.</v>
          </cell>
          <cell r="M215" t="str">
            <v>25C</v>
          </cell>
          <cell r="N215" t="str">
            <v>20C</v>
          </cell>
          <cell r="O215" t="str">
            <v>15C</v>
          </cell>
          <cell r="P215" t="str">
            <v>0C</v>
          </cell>
          <cell r="Q215" t="str">
            <v>60F</v>
          </cell>
        </row>
        <row r="216">
          <cell r="L216" t="str">
            <v>at 101.325kPa</v>
          </cell>
          <cell r="M216" t="str">
            <v/>
          </cell>
          <cell r="N216" t="str">
            <v/>
          </cell>
          <cell r="O216" t="str">
            <v/>
          </cell>
          <cell r="P216" t="str">
            <v/>
          </cell>
          <cell r="Q216" t="str">
            <v/>
          </cell>
        </row>
        <row r="217">
          <cell r="L217">
            <v>0</v>
          </cell>
          <cell r="M217">
            <v>57.493038660199986</v>
          </cell>
          <cell r="N217">
            <v>57.52132576921025</v>
          </cell>
          <cell r="O217">
            <v>57.550162029003459</v>
          </cell>
          <cell r="P217">
            <v>57.637020482725177</v>
          </cell>
          <cell r="Q217">
            <v>57.547058184777484</v>
          </cell>
        </row>
        <row r="218">
          <cell r="L218">
            <v>15</v>
          </cell>
          <cell r="M218">
            <v>54.500168349934491</v>
          </cell>
          <cell r="N218">
            <v>54.526982938954639</v>
          </cell>
          <cell r="O218">
            <v>54.55431809204336</v>
          </cell>
          <cell r="P218">
            <v>54.636655022926881</v>
          </cell>
          <cell r="Q218">
            <v>54.551375822217487</v>
          </cell>
        </row>
        <row r="219">
          <cell r="L219">
            <v>20</v>
          </cell>
          <cell r="M219">
            <v>53.570607231907296</v>
          </cell>
          <cell r="N219">
            <v>53.59696446822371</v>
          </cell>
          <cell r="O219">
            <v>53.623833389808269</v>
          </cell>
          <cell r="P219">
            <v>53.704765972561418</v>
          </cell>
          <cell r="Q219">
            <v>53.620941303673781</v>
          </cell>
        </row>
        <row r="220">
          <cell r="L220">
            <v>25</v>
          </cell>
          <cell r="M220">
            <v>52.672223746549136</v>
          </cell>
          <cell r="N220">
            <v>52.69813896984666</v>
          </cell>
          <cell r="O220">
            <v>52.724557297408332</v>
          </cell>
          <cell r="P220">
            <v>52.804132634098202</v>
          </cell>
          <cell r="Q220">
            <v>52.721713711795971</v>
          </cell>
        </row>
        <row r="221">
          <cell r="L221">
            <v>15.55555555556</v>
          </cell>
          <cell r="M221">
            <v>54.395293778859845</v>
          </cell>
          <cell r="N221">
            <v>54.422056768616955</v>
          </cell>
          <cell r="O221">
            <v>54.449339320722181</v>
          </cell>
          <cell r="P221">
            <v>54.531517810805042</v>
          </cell>
          <cell r="Q221">
            <v>54.446402712700589</v>
          </cell>
        </row>
        <row r="224">
          <cell r="L224" t="str">
            <v>Real Wobbe Index (MJ.m-3)</v>
          </cell>
        </row>
        <row r="225">
          <cell r="M225" t="str">
            <v>Combusion Temperature</v>
          </cell>
        </row>
        <row r="226">
          <cell r="L226" t="str">
            <v>Metered Temp.</v>
          </cell>
          <cell r="M226" t="str">
            <v>25C</v>
          </cell>
          <cell r="N226" t="str">
            <v>20C</v>
          </cell>
          <cell r="O226" t="str">
            <v>15C</v>
          </cell>
          <cell r="P226" t="str">
            <v>0C</v>
          </cell>
          <cell r="Q226" t="str">
            <v>60F</v>
          </cell>
        </row>
        <row r="227">
          <cell r="L227" t="str">
            <v>at 101.325kPa</v>
          </cell>
          <cell r="M227" t="str">
            <v/>
          </cell>
          <cell r="N227" t="str">
            <v/>
          </cell>
          <cell r="O227" t="str">
            <v/>
          </cell>
          <cell r="P227" t="str">
            <v/>
          </cell>
          <cell r="Q227" t="str">
            <v/>
          </cell>
        </row>
        <row r="228">
          <cell r="L228">
            <v>0</v>
          </cell>
          <cell r="M228">
            <v>57.624631644268945</v>
          </cell>
          <cell r="N228">
            <v>57.652983498249597</v>
          </cell>
          <cell r="O228">
            <v>57.681885759937366</v>
          </cell>
          <cell r="P228">
            <v>57.768943019695136</v>
          </cell>
          <cell r="Q228">
            <v>57.678774811475236</v>
          </cell>
        </row>
        <row r="229">
          <cell r="L229">
            <v>15</v>
          </cell>
          <cell r="M229">
            <v>54.602125962461123</v>
          </cell>
          <cell r="N229">
            <v>54.628990715573615</v>
          </cell>
          <cell r="O229">
            <v>54.656377006613489</v>
          </cell>
          <cell r="P229">
            <v>54.738867971459648</v>
          </cell>
          <cell r="Q229">
            <v>54.653429232459537</v>
          </cell>
        </row>
        <row r="230">
          <cell r="L230">
            <v>20</v>
          </cell>
          <cell r="M230">
            <v>53.664382308165521</v>
          </cell>
          <cell r="N230">
            <v>53.690785682690425</v>
          </cell>
          <cell r="O230">
            <v>53.717701638185936</v>
          </cell>
          <cell r="P230">
            <v>53.798775893014721</v>
          </cell>
          <cell r="Q230">
            <v>53.714804489469337</v>
          </cell>
        </row>
        <row r="231">
          <cell r="L231">
            <v>25</v>
          </cell>
          <cell r="M231" t="str">
            <v>N/A</v>
          </cell>
          <cell r="N231" t="str">
            <v>N/A</v>
          </cell>
          <cell r="O231" t="str">
            <v>N/A</v>
          </cell>
          <cell r="P231" t="str">
            <v>N/A</v>
          </cell>
          <cell r="Q231" t="str">
            <v>N/A</v>
          </cell>
        </row>
        <row r="232">
          <cell r="L232">
            <v>15.55555555556</v>
          </cell>
          <cell r="M232" t="str">
            <v>N/A</v>
          </cell>
          <cell r="N232" t="str">
            <v>N/A</v>
          </cell>
          <cell r="O232" t="str">
            <v>N/A</v>
          </cell>
          <cell r="P232" t="str">
            <v>N/A</v>
          </cell>
          <cell r="Q232" t="str">
            <v>N/A</v>
          </cell>
        </row>
      </sheetData>
      <sheetData sheetId="10" refreshError="1">
        <row r="12">
          <cell r="P12">
            <v>0</v>
          </cell>
        </row>
        <row r="13">
          <cell r="P13">
            <v>0</v>
          </cell>
        </row>
        <row r="14">
          <cell r="P14">
            <v>0</v>
          </cell>
        </row>
        <row r="15">
          <cell r="P15">
            <v>0</v>
          </cell>
        </row>
        <row r="16">
          <cell r="P16">
            <v>0.55736299987601534</v>
          </cell>
        </row>
        <row r="17">
          <cell r="P17">
            <v>0</v>
          </cell>
        </row>
        <row r="18">
          <cell r="P18">
            <v>0</v>
          </cell>
        </row>
        <row r="19">
          <cell r="P19">
            <v>0</v>
          </cell>
        </row>
        <row r="20">
          <cell r="P20">
            <v>6.4597701225358245E-3</v>
          </cell>
        </row>
        <row r="21">
          <cell r="P21">
            <v>0</v>
          </cell>
        </row>
        <row r="22">
          <cell r="P22">
            <v>81.745122263828122</v>
          </cell>
        </row>
        <row r="23">
          <cell r="P23">
            <v>10.464825980379389</v>
          </cell>
        </row>
        <row r="24">
          <cell r="P24">
            <v>4.8918432900155651</v>
          </cell>
        </row>
        <row r="25">
          <cell r="P25">
            <v>0.66824720803133575</v>
          </cell>
        </row>
        <row r="26">
          <cell r="P26">
            <v>1.0970467460165818</v>
          </cell>
        </row>
        <row r="27">
          <cell r="P27">
            <v>0.2056128918359201</v>
          </cell>
        </row>
        <row r="28">
          <cell r="P28">
            <v>0.2001590709810499</v>
          </cell>
        </row>
        <row r="29">
          <cell r="P29">
            <v>3.9108191464991629E-2</v>
          </cell>
        </row>
        <row r="30">
          <cell r="P30">
            <v>3.4305331572391191E-2</v>
          </cell>
        </row>
        <row r="31">
          <cell r="P31">
            <v>1.4185422281989095E-2</v>
          </cell>
        </row>
        <row r="32">
          <cell r="P32">
            <v>1.8152509782464583E-3</v>
          </cell>
        </row>
        <row r="33">
          <cell r="P33">
            <v>1.0316008550525871E-4</v>
          </cell>
        </row>
        <row r="34">
          <cell r="P34">
            <v>2.9709567066140944E-3</v>
          </cell>
        </row>
        <row r="35">
          <cell r="P35">
            <v>2.8640023359701436E-2</v>
          </cell>
        </row>
        <row r="36">
          <cell r="P36">
            <v>1.3844053365573176E-2</v>
          </cell>
        </row>
        <row r="37">
          <cell r="P37">
            <v>2.7441694605324935E-3</v>
          </cell>
        </row>
        <row r="38">
          <cell r="P38">
            <v>7.1624248829095837E-3</v>
          </cell>
        </row>
        <row r="39">
          <cell r="P39">
            <v>0</v>
          </cell>
        </row>
        <row r="40">
          <cell r="P40">
            <v>0</v>
          </cell>
        </row>
        <row r="41">
          <cell r="P41">
            <v>7.1624248829095837E-3</v>
          </cell>
        </row>
        <row r="42">
          <cell r="P42">
            <v>7.5809042255738481E-3</v>
          </cell>
        </row>
        <row r="43">
          <cell r="P43">
            <v>0</v>
          </cell>
        </row>
        <row r="44">
          <cell r="P44">
            <v>0</v>
          </cell>
        </row>
        <row r="45">
          <cell r="P45">
            <v>0</v>
          </cell>
        </row>
        <row r="46">
          <cell r="P46">
            <v>3.6974656465317904E-3</v>
          </cell>
        </row>
        <row r="47">
          <cell r="P47">
            <v>0</v>
          </cell>
        </row>
        <row r="48">
          <cell r="P48">
            <v>0</v>
          </cell>
        </row>
        <row r="49">
          <cell r="P49">
            <v>0</v>
          </cell>
        </row>
        <row r="50">
          <cell r="P50">
            <v>0</v>
          </cell>
        </row>
        <row r="51">
          <cell r="P51">
            <v>0</v>
          </cell>
          <cell r="AA51">
            <v>20.044421477734918</v>
          </cell>
        </row>
        <row r="52">
          <cell r="R52" t="str">
            <v>Ideal Rel. Dens.</v>
          </cell>
        </row>
        <row r="53">
          <cell r="R53">
            <v>0.69208188097487855</v>
          </cell>
          <cell r="S53">
            <v>1.4895205330297714E-2</v>
          </cell>
          <cell r="T53">
            <v>1073.2550543466782</v>
          </cell>
          <cell r="U53">
            <v>23421.009841377716</v>
          </cell>
          <cell r="V53">
            <v>1215.7977581757289</v>
          </cell>
          <cell r="W53">
            <v>972.41485131948934</v>
          </cell>
          <cell r="X53">
            <v>21153.630179319334</v>
          </cell>
          <cell r="Y53">
            <v>1101.6574765443963</v>
          </cell>
        </row>
        <row r="54">
          <cell r="S54" t="str">
            <v>Heating</v>
          </cell>
          <cell r="T54" t="str">
            <v>Hn(id)</v>
          </cell>
          <cell r="U54" t="str">
            <v>Hm(id)</v>
          </cell>
          <cell r="V54" t="str">
            <v>Hv(id)</v>
          </cell>
          <cell r="W54" t="str">
            <v>hn(id)</v>
          </cell>
          <cell r="X54" t="str">
            <v>hm(id)</v>
          </cell>
          <cell r="Y54" t="str">
            <v>hv(id)</v>
          </cell>
        </row>
        <row r="55">
          <cell r="S55" t="str">
            <v>Values</v>
          </cell>
          <cell r="T55" t="str">
            <v>kJ.mol-1</v>
          </cell>
          <cell r="U55" t="str">
            <v>Btu.lbm-1</v>
          </cell>
          <cell r="V55" t="str">
            <v>Btu.ft-3</v>
          </cell>
          <cell r="W55" t="str">
            <v>kJ.mol-1</v>
          </cell>
          <cell r="X55" t="str">
            <v>Btu.lbm-1</v>
          </cell>
          <cell r="Y55" t="str">
            <v>Btu.ft-3</v>
          </cell>
        </row>
        <row r="56">
          <cell r="K56" t="str">
            <v>Pb (psia)</v>
          </cell>
          <cell r="L56" t="str">
            <v>Z</v>
          </cell>
          <cell r="O56" t="str">
            <v>Pb (psia)</v>
          </cell>
          <cell r="P56" t="str">
            <v>Z</v>
          </cell>
          <cell r="R56" t="str">
            <v>Real Rel. Dens.</v>
          </cell>
          <cell r="S56" t="str">
            <v>Ideal HV</v>
          </cell>
          <cell r="T56">
            <v>1073.2550543466782</v>
          </cell>
          <cell r="U56">
            <v>23421.009841377716</v>
          </cell>
          <cell r="V56">
            <v>1215.7977581757289</v>
          </cell>
          <cell r="W56">
            <v>972.41485131948934</v>
          </cell>
          <cell r="X56">
            <v>21153.630179319334</v>
          </cell>
          <cell r="Y56">
            <v>1101.6574765443963</v>
          </cell>
        </row>
        <row r="57">
          <cell r="K57">
            <v>14.5</v>
          </cell>
          <cell r="L57">
            <v>0.99963749999999996</v>
          </cell>
          <cell r="O57">
            <v>14.5</v>
          </cell>
          <cell r="P57">
            <v>0.99678292644343991</v>
          </cell>
          <cell r="R57">
            <v>0.69406385576998686</v>
          </cell>
          <cell r="S57" t="str">
            <v>Real HV</v>
          </cell>
          <cell r="T57">
            <v>1062.3587783330031</v>
          </cell>
          <cell r="U57">
            <v>23183.226858929054</v>
          </cell>
          <cell r="V57">
            <v>1203.4543101796191</v>
          </cell>
          <cell r="W57">
            <v>962.54236054773708</v>
          </cell>
          <cell r="X57">
            <v>20938.866883128401</v>
          </cell>
          <cell r="Y57">
            <v>1090.4728435083434</v>
          </cell>
        </row>
        <row r="58">
          <cell r="K58">
            <v>14.696</v>
          </cell>
          <cell r="L58">
            <v>0.99963259999999998</v>
          </cell>
          <cell r="O58">
            <v>14.696</v>
          </cell>
          <cell r="P58">
            <v>0.99673944048364094</v>
          </cell>
          <cell r="R58">
            <v>0.69409073424055301</v>
          </cell>
          <cell r="S58" t="str">
            <v>Real HV</v>
          </cell>
          <cell r="T58">
            <v>1076.7659136934624</v>
          </cell>
          <cell r="U58">
            <v>23497.625246988624</v>
          </cell>
          <cell r="V58">
            <v>1219.7749068560945</v>
          </cell>
          <cell r="W58">
            <v>975.59583961847773</v>
          </cell>
          <cell r="X58">
            <v>21222.828474666465</v>
          </cell>
          <cell r="Y58">
            <v>1105.2612466201265</v>
          </cell>
        </row>
        <row r="59">
          <cell r="K59">
            <v>14.73</v>
          </cell>
          <cell r="L59">
            <v>0.99963175000000004</v>
          </cell>
          <cell r="O59">
            <v>14.73</v>
          </cell>
          <cell r="P59">
            <v>0.99673189700081866</v>
          </cell>
          <cell r="R59">
            <v>0.69409539707109558</v>
          </cell>
          <cell r="S59" t="str">
            <v>Real HV</v>
          </cell>
          <cell r="T59">
            <v>1079.2652385945298</v>
          </cell>
          <cell r="U59">
            <v>23552.166535070734</v>
          </cell>
          <cell r="V59">
            <v>1222.606175713729</v>
          </cell>
          <cell r="W59">
            <v>977.86033456982</v>
          </cell>
          <cell r="X59">
            <v>21272.089639979426</v>
          </cell>
          <cell r="Y59">
            <v>1107.8267131906525</v>
          </cell>
        </row>
        <row r="60">
          <cell r="K60">
            <v>15.025</v>
          </cell>
          <cell r="L60">
            <v>0.99962437500000001</v>
          </cell>
          <cell r="O60">
            <v>15.025</v>
          </cell>
          <cell r="P60">
            <v>0.99666644619397826</v>
          </cell>
          <cell r="R60">
            <v>0.69413585694615632</v>
          </cell>
          <cell r="S60" t="str">
            <v>Real HV</v>
          </cell>
          <cell r="T60">
            <v>1100.9521457878884</v>
          </cell>
          <cell r="U60">
            <v>24025.427075282107</v>
          </cell>
          <cell r="V60">
            <v>1247.1733958173425</v>
          </cell>
          <cell r="W60">
            <v>997.50959738819688</v>
          </cell>
          <cell r="X60">
            <v>21699.533995022121</v>
          </cell>
          <cell r="Y60">
            <v>1130.0875386635234</v>
          </cell>
        </row>
        <row r="104">
          <cell r="AD104">
            <v>1.2594428254723877</v>
          </cell>
        </row>
      </sheetData>
      <sheetData sheetId="11" refreshError="1">
        <row r="10">
          <cell r="D10">
            <v>664.57618443462059</v>
          </cell>
        </row>
        <row r="11">
          <cell r="D11">
            <v>390.08675919328579</v>
          </cell>
        </row>
        <row r="14">
          <cell r="D14">
            <v>6.6224801540374755E-3</v>
          </cell>
        </row>
        <row r="15">
          <cell r="D15">
            <v>0</v>
          </cell>
        </row>
        <row r="27">
          <cell r="I27">
            <v>0.32650000000000001</v>
          </cell>
        </row>
        <row r="28">
          <cell r="I28">
            <v>-1.07</v>
          </cell>
        </row>
        <row r="29">
          <cell r="I29">
            <v>-0.53390000000000004</v>
          </cell>
        </row>
        <row r="30">
          <cell r="D30">
            <v>387.59273572009926</v>
          </cell>
          <cell r="I30">
            <v>1.5689999999999999E-2</v>
          </cell>
        </row>
        <row r="31">
          <cell r="D31">
            <v>660.29943764508596</v>
          </cell>
          <cell r="I31">
            <v>-5.1650000000000001E-2</v>
          </cell>
        </row>
        <row r="32">
          <cell r="I32">
            <v>0.54749999999999999</v>
          </cell>
        </row>
        <row r="33">
          <cell r="I33">
            <v>-0.73609999999999998</v>
          </cell>
        </row>
        <row r="34">
          <cell r="I34">
            <v>0.18440000000000001</v>
          </cell>
        </row>
        <row r="35">
          <cell r="I35">
            <v>0.1056</v>
          </cell>
        </row>
        <row r="36">
          <cell r="I36">
            <v>0.61339999999999995</v>
          </cell>
        </row>
        <row r="37">
          <cell r="I37">
            <v>0.72099999999999997</v>
          </cell>
        </row>
        <row r="65">
          <cell r="K65">
            <v>0.94224028169602736</v>
          </cell>
        </row>
      </sheetData>
      <sheetData sheetId="12" refreshError="1">
        <row r="2">
          <cell r="H2" t="str">
            <v>wb06022006</v>
          </cell>
          <cell r="J2" t="str">
            <v>Sample No : 7897</v>
          </cell>
        </row>
        <row r="3">
          <cell r="H3" t="str">
            <v>3800_fid</v>
          </cell>
        </row>
        <row r="4">
          <cell r="C4" t="str">
            <v>wb06022006,3800_fid.7897</v>
          </cell>
          <cell r="H4" t="str">
            <v>7897</v>
          </cell>
          <cell r="J4" t="str">
            <v>Sep Gas dated 29-11-05 @  1330 hrs</v>
          </cell>
        </row>
        <row r="5">
          <cell r="H5" t="str">
            <v>wb06022006,3800_tcd.7897</v>
          </cell>
          <cell r="J5" t="str">
            <v>wshah</v>
          </cell>
        </row>
        <row r="6">
          <cell r="E6">
            <v>1</v>
          </cell>
          <cell r="H6" t="str">
            <v>wb06022006,3800_fid.7897</v>
          </cell>
          <cell r="J6" t="str">
            <v>Wan Ezak Shah - Chemistry Evaluater</v>
          </cell>
        </row>
        <row r="7">
          <cell r="H7" t="b">
            <v>1</v>
          </cell>
          <cell r="J7" t="str">
            <v>10-Feb-2006 03:52 GMT</v>
          </cell>
        </row>
        <row r="8">
          <cell r="H8" t="str">
            <v>3800_tcd</v>
          </cell>
          <cell r="J8" t="b">
            <v>1</v>
          </cell>
        </row>
        <row r="9">
          <cell r="H9" t="str">
            <v>3800_fid</v>
          </cell>
        </row>
        <row r="11">
          <cell r="B11" t="str">
            <v>Sample No</v>
          </cell>
          <cell r="C11" t="str">
            <v>Inj No</v>
          </cell>
          <cell r="D11" t="str">
            <v>Bad Inj</v>
          </cell>
          <cell r="E11" t="str">
            <v>Sample Type</v>
          </cell>
          <cell r="F11" t="str">
            <v>Acquired</v>
          </cell>
          <cell r="G11" t="str">
            <v>Acq Date</v>
          </cell>
          <cell r="H11" t="str">
            <v>Subtracted</v>
          </cell>
          <cell r="I11" t="str">
            <v>Blank ID</v>
          </cell>
          <cell r="J11" t="str">
            <v>Sample Name</v>
          </cell>
          <cell r="K11" t="str">
            <v>LIMS ID</v>
          </cell>
          <cell r="L11" t="str">
            <v>Sample ID</v>
          </cell>
          <cell r="M11" t="str">
            <v>Bottle ID</v>
          </cell>
          <cell r="N11" t="str">
            <v>Injection Volume</v>
          </cell>
          <cell r="O11" t="str">
            <v>Sam Conc</v>
          </cell>
          <cell r="P11" t="str">
            <v>User Parameter 1</v>
          </cell>
          <cell r="Q11" t="str">
            <v>User Parameter 2</v>
          </cell>
          <cell r="R11" t="str">
            <v>User Parameter 3</v>
          </cell>
          <cell r="S11" t="str">
            <v>User Parameter 4</v>
          </cell>
          <cell r="T11" t="str">
            <v>User Parameter 5</v>
          </cell>
        </row>
        <row r="12">
          <cell r="B12">
            <v>1</v>
          </cell>
          <cell r="C12">
            <v>1</v>
          </cell>
        </row>
        <row r="16">
          <cell r="B16" t="str">
            <v>Sample No</v>
          </cell>
          <cell r="C16" t="str">
            <v>Inj No</v>
          </cell>
          <cell r="D16" t="str">
            <v>Bad Inj</v>
          </cell>
          <cell r="E16" t="str">
            <v>Sample Type</v>
          </cell>
          <cell r="F16" t="str">
            <v>Acquired</v>
          </cell>
          <cell r="G16" t="str">
            <v>Acq Date</v>
          </cell>
          <cell r="H16" t="str">
            <v>Subtracted</v>
          </cell>
          <cell r="I16" t="str">
            <v>Blank ID</v>
          </cell>
          <cell r="J16" t="str">
            <v>Sample Name</v>
          </cell>
          <cell r="K16" t="str">
            <v>LIMS ID</v>
          </cell>
          <cell r="L16" t="str">
            <v>Sample ID</v>
          </cell>
          <cell r="M16" t="str">
            <v>Bottle ID</v>
          </cell>
          <cell r="N16" t="str">
            <v>Injection Volume</v>
          </cell>
          <cell r="O16" t="str">
            <v>Sam Conc</v>
          </cell>
          <cell r="P16" t="str">
            <v>User Parameter 1</v>
          </cell>
          <cell r="Q16" t="str">
            <v>User Parameter 2</v>
          </cell>
          <cell r="R16" t="str">
            <v>User Parameter 3</v>
          </cell>
          <cell r="S16" t="str">
            <v>User Parameter 4</v>
          </cell>
          <cell r="T16" t="str">
            <v>User Parameter 5</v>
          </cell>
        </row>
        <row r="17">
          <cell r="B17">
            <v>1</v>
          </cell>
          <cell r="C17">
            <v>1</v>
          </cell>
          <cell r="D17" t="b">
            <v>0</v>
          </cell>
          <cell r="E17" t="str">
            <v>SAMPLE</v>
          </cell>
          <cell r="F17" t="b">
            <v>1</v>
          </cell>
          <cell r="G17" t="str">
            <v>08-Feb-2006 03:26 GMT</v>
          </cell>
          <cell r="H17" t="b">
            <v>0</v>
          </cell>
          <cell r="I17" t="str">
            <v/>
          </cell>
          <cell r="J17" t="str">
            <v>15-2-PD-3X, DST-2 ( 2.43 )</v>
          </cell>
          <cell r="K17" t="str">
            <v>MFL 06011 A</v>
          </cell>
          <cell r="L17" t="str">
            <v>J.V.P.C</v>
          </cell>
          <cell r="M17" t="str">
            <v>5187 A</v>
          </cell>
          <cell r="N17">
            <v>1</v>
          </cell>
          <cell r="O17">
            <v>1</v>
          </cell>
          <cell r="P17">
            <v>0</v>
          </cell>
          <cell r="Q17">
            <v>0</v>
          </cell>
          <cell r="R17">
            <v>0</v>
          </cell>
          <cell r="S17">
            <v>0</v>
          </cell>
          <cell r="T17">
            <v>0</v>
          </cell>
        </row>
        <row r="21">
          <cell r="B21" t="str">
            <v>Sample No</v>
          </cell>
          <cell r="C21" t="str">
            <v>Inj No</v>
          </cell>
          <cell r="D21" t="str">
            <v>Bad Inj</v>
          </cell>
          <cell r="E21" t="str">
            <v>Sample Type</v>
          </cell>
          <cell r="F21" t="str">
            <v>Acquired</v>
          </cell>
          <cell r="G21" t="str">
            <v>Acq Date</v>
          </cell>
          <cell r="H21" t="str">
            <v>Subtracted</v>
          </cell>
          <cell r="I21" t="str">
            <v>Blank ID</v>
          </cell>
          <cell r="J21" t="str">
            <v>Sample Name</v>
          </cell>
          <cell r="K21" t="str">
            <v>LIMS ID</v>
          </cell>
          <cell r="L21" t="str">
            <v>Sample ID</v>
          </cell>
          <cell r="M21" t="str">
            <v>Bottle ID</v>
          </cell>
          <cell r="N21" t="str">
            <v>Injection Volume</v>
          </cell>
          <cell r="O21" t="str">
            <v>Sam Conc</v>
          </cell>
          <cell r="P21" t="str">
            <v>User Parameter 1</v>
          </cell>
          <cell r="Q21" t="str">
            <v>User Parameter 2</v>
          </cell>
          <cell r="R21" t="str">
            <v>User Parameter 3</v>
          </cell>
          <cell r="S21" t="str">
            <v>User Parameter 4</v>
          </cell>
          <cell r="T21" t="str">
            <v>User Parameter 5</v>
          </cell>
        </row>
        <row r="22">
          <cell r="D22" t="b">
            <v>0</v>
          </cell>
          <cell r="G22" t="str">
            <v>*T</v>
          </cell>
        </row>
        <row r="26">
          <cell r="B26" t="str">
            <v>Sample No</v>
          </cell>
          <cell r="C26" t="str">
            <v>Inj No</v>
          </cell>
          <cell r="D26" t="str">
            <v>Bad Inj</v>
          </cell>
          <cell r="E26" t="str">
            <v>Sample Type</v>
          </cell>
          <cell r="F26" t="str">
            <v>Acquired</v>
          </cell>
          <cell r="G26" t="str">
            <v>Acq Date</v>
          </cell>
          <cell r="H26" t="str">
            <v>Subtracted</v>
          </cell>
          <cell r="I26" t="str">
            <v>Blank ID</v>
          </cell>
          <cell r="J26" t="str">
            <v>Sample Name</v>
          </cell>
          <cell r="K26" t="str">
            <v>LIMS ID</v>
          </cell>
          <cell r="L26" t="str">
            <v>Sample ID</v>
          </cell>
          <cell r="M26" t="str">
            <v>Bottle ID</v>
          </cell>
          <cell r="N26" t="str">
            <v>Injection Volume</v>
          </cell>
          <cell r="O26" t="str">
            <v>Sam Conc</v>
          </cell>
          <cell r="P26" t="str">
            <v>User Parameter 1</v>
          </cell>
          <cell r="Q26" t="str">
            <v>User Parameter 2</v>
          </cell>
          <cell r="R26" t="str">
            <v>User Parameter 3</v>
          </cell>
          <cell r="S26" t="str">
            <v>User Parameter 4</v>
          </cell>
          <cell r="T26" t="str">
            <v>User Parameter 5</v>
          </cell>
        </row>
        <row r="27">
          <cell r="B27">
            <v>1</v>
          </cell>
          <cell r="C27">
            <v>1</v>
          </cell>
          <cell r="D27" t="b">
            <v>0</v>
          </cell>
          <cell r="E27" t="str">
            <v>SAMPLE</v>
          </cell>
          <cell r="F27" t="b">
            <v>1</v>
          </cell>
          <cell r="G27" t="str">
            <v>08-Feb-2006 03:26 GMT</v>
          </cell>
          <cell r="H27" t="b">
            <v>0</v>
          </cell>
          <cell r="I27" t="str">
            <v/>
          </cell>
          <cell r="J27" t="str">
            <v>15-2-PD-3X, DST-2 ( 2.43 )</v>
          </cell>
          <cell r="K27" t="str">
            <v>MFL 06011 A</v>
          </cell>
          <cell r="L27" t="str">
            <v>J.V.P.C</v>
          </cell>
          <cell r="M27" t="str">
            <v>5187 A</v>
          </cell>
          <cell r="N27">
            <v>1</v>
          </cell>
          <cell r="O27">
            <v>1</v>
          </cell>
          <cell r="P27">
            <v>0</v>
          </cell>
          <cell r="Q27">
            <v>0</v>
          </cell>
          <cell r="R27">
            <v>0</v>
          </cell>
          <cell r="S27">
            <v>0</v>
          </cell>
          <cell r="T27">
            <v>0</v>
          </cell>
        </row>
        <row r="299">
          <cell r="B299" t="str">
            <v>Sample No</v>
          </cell>
          <cell r="C299" t="str">
            <v>Inj No</v>
          </cell>
          <cell r="D299" t="str">
            <v>Bad Inj</v>
          </cell>
          <cell r="E299" t="str">
            <v>Sample Type</v>
          </cell>
          <cell r="F299" t="str">
            <v>Acquired</v>
          </cell>
          <cell r="G299" t="str">
            <v>Acq Date</v>
          </cell>
          <cell r="H299" t="str">
            <v>Subtracted</v>
          </cell>
          <cell r="I299" t="str">
            <v>Blank ID</v>
          </cell>
          <cell r="J299" t="str">
            <v>Sample Name</v>
          </cell>
          <cell r="K299" t="str">
            <v>LIMS ID</v>
          </cell>
          <cell r="L299" t="str">
            <v>Sample ID</v>
          </cell>
          <cell r="M299" t="str">
            <v>Bottle ID</v>
          </cell>
          <cell r="N299" t="str">
            <v>Injection Volume</v>
          </cell>
          <cell r="O299" t="str">
            <v>Sam Conc</v>
          </cell>
          <cell r="P299" t="str">
            <v>User Parameter 1</v>
          </cell>
          <cell r="Q299" t="str">
            <v>User Parameter 2</v>
          </cell>
          <cell r="R299" t="str">
            <v>User Parameter 3</v>
          </cell>
          <cell r="S299" t="str">
            <v>User Parameter 4</v>
          </cell>
          <cell r="T299" t="str">
            <v>User Parameter 5</v>
          </cell>
        </row>
        <row r="300">
          <cell r="B300">
            <v>1</v>
          </cell>
          <cell r="C300">
            <v>1</v>
          </cell>
          <cell r="D300" t="b">
            <v>0</v>
          </cell>
          <cell r="E300" t="str">
            <v>SAMPLE</v>
          </cell>
          <cell r="F300" t="b">
            <v>1</v>
          </cell>
          <cell r="G300" t="str">
            <v>08-Feb-2006 03:26 GMT</v>
          </cell>
          <cell r="H300" t="b">
            <v>0</v>
          </cell>
          <cell r="I300" t="str">
            <v/>
          </cell>
          <cell r="J300" t="str">
            <v>15-2-PD-3X, DST-2 ( 2.43 )</v>
          </cell>
          <cell r="K300" t="str">
            <v>MFL 06011 A</v>
          </cell>
          <cell r="L300" t="str">
            <v>J.V.P.C</v>
          </cell>
          <cell r="M300" t="str">
            <v>5187 A</v>
          </cell>
          <cell r="N300">
            <v>1</v>
          </cell>
          <cell r="O300">
            <v>1</v>
          </cell>
          <cell r="P300">
            <v>0</v>
          </cell>
          <cell r="Q300">
            <v>0</v>
          </cell>
          <cell r="R300">
            <v>0</v>
          </cell>
          <cell r="S300">
            <v>0</v>
          </cell>
          <cell r="T300">
            <v>0</v>
          </cell>
        </row>
        <row r="301">
          <cell r="B301">
            <v>2</v>
          </cell>
          <cell r="C301">
            <v>1</v>
          </cell>
          <cell r="D301" t="b">
            <v>1</v>
          </cell>
          <cell r="E301" t="str">
            <v>SAMPLE</v>
          </cell>
          <cell r="F301" t="b">
            <v>1</v>
          </cell>
          <cell r="G301" t="str">
            <v>08-Feb-2006 04:03 GMT</v>
          </cell>
          <cell r="H301" t="b">
            <v>0</v>
          </cell>
          <cell r="I301" t="str">
            <v/>
          </cell>
          <cell r="J301" t="str">
            <v>15-2-PD-3X, DST-2 ( 2.43 )</v>
          </cell>
          <cell r="K301" t="str">
            <v>MFL 06011 A</v>
          </cell>
          <cell r="L301" t="str">
            <v>J.V.P.C</v>
          </cell>
          <cell r="M301" t="str">
            <v>5187 A</v>
          </cell>
          <cell r="N301">
            <v>1</v>
          </cell>
          <cell r="O301">
            <v>1</v>
          </cell>
          <cell r="P301">
            <v>0</v>
          </cell>
          <cell r="Q301">
            <v>0</v>
          </cell>
          <cell r="R301">
            <v>0</v>
          </cell>
          <cell r="S301">
            <v>0</v>
          </cell>
          <cell r="T301">
            <v>0</v>
          </cell>
        </row>
        <row r="302">
          <cell r="B302">
            <v>3</v>
          </cell>
          <cell r="C302">
            <v>1</v>
          </cell>
          <cell r="D302" t="b">
            <v>1</v>
          </cell>
          <cell r="E302" t="str">
            <v>SAMPLE</v>
          </cell>
          <cell r="F302" t="b">
            <v>1</v>
          </cell>
          <cell r="G302" t="str">
            <v>08-Feb-2006 04:45 GMT</v>
          </cell>
          <cell r="H302" t="b">
            <v>0</v>
          </cell>
          <cell r="I302" t="str">
            <v/>
          </cell>
          <cell r="J302" t="str">
            <v>15-2-PD-3X, DST-2 ( 2.43 )</v>
          </cell>
          <cell r="K302" t="str">
            <v>MFL 06011 A</v>
          </cell>
          <cell r="L302" t="str">
            <v>J.V.P.C</v>
          </cell>
          <cell r="M302" t="str">
            <v>5187 A</v>
          </cell>
          <cell r="N302">
            <v>1</v>
          </cell>
          <cell r="O302">
            <v>1</v>
          </cell>
          <cell r="P302">
            <v>0</v>
          </cell>
          <cell r="Q302">
            <v>0</v>
          </cell>
          <cell r="R302">
            <v>0</v>
          </cell>
          <cell r="S302">
            <v>0</v>
          </cell>
          <cell r="T302">
            <v>0</v>
          </cell>
        </row>
      </sheetData>
      <sheetData sheetId="13" refreshError="1">
        <row r="3">
          <cell r="H3" t="str">
            <v>wb06022006</v>
          </cell>
          <cell r="N3">
            <v>736.83450000000005</v>
          </cell>
        </row>
        <row r="4">
          <cell r="H4" t="str">
            <v>3800_fid</v>
          </cell>
          <cell r="N4">
            <v>6.6E-3</v>
          </cell>
        </row>
        <row r="5">
          <cell r="C5" t="str">
            <v>wb06022006,3800_fid.7897,1,1</v>
          </cell>
          <cell r="H5" t="str">
            <v>7897</v>
          </cell>
          <cell r="N5">
            <v>736.84109999999998</v>
          </cell>
        </row>
        <row r="10">
          <cell r="B10" t="str">
            <v>pk_name</v>
          </cell>
          <cell r="C10" t="str">
            <v>fit_max_x/60</v>
          </cell>
          <cell r="D10" t="str">
            <v>area</v>
          </cell>
          <cell r="E10" t="str">
            <v>fit_hght</v>
          </cell>
          <cell r="F10" t="str">
            <v>amt_abs_area</v>
          </cell>
          <cell r="G10" t="str">
            <v>amt_mod_area</v>
          </cell>
          <cell r="H10" t="str">
            <v>gp_name</v>
          </cell>
          <cell r="I10" t="str">
            <v>area</v>
          </cell>
          <cell r="J10" t="str">
            <v>amt_abs_area</v>
          </cell>
          <cell r="K10" t="str">
            <v>amt_mod_area</v>
          </cell>
        </row>
        <row r="11">
          <cell r="B11" t="str">
            <v>nC5</v>
          </cell>
          <cell r="H11" t="str">
            <v>eicosanes</v>
          </cell>
        </row>
        <row r="13">
          <cell r="F13">
            <v>1</v>
          </cell>
          <cell r="J13">
            <v>0</v>
          </cell>
        </row>
        <row r="15">
          <cell r="B15" t="str">
            <v>pk_name</v>
          </cell>
          <cell r="C15" t="str">
            <v>fit_max_x/60</v>
          </cell>
          <cell r="D15" t="str">
            <v>area</v>
          </cell>
          <cell r="E15" t="str">
            <v>fit_hght</v>
          </cell>
          <cell r="F15" t="str">
            <v>amt_abs_area</v>
          </cell>
          <cell r="G15" t="str">
            <v>amt_mod_area</v>
          </cell>
          <cell r="H15" t="str">
            <v>gp_name</v>
          </cell>
          <cell r="I15" t="str">
            <v>area</v>
          </cell>
          <cell r="J15" t="str">
            <v>amt_abs_area</v>
          </cell>
          <cell r="K15" t="str">
            <v>amt_mod_area</v>
          </cell>
        </row>
        <row r="16">
          <cell r="B16" t="str">
            <v>nC5</v>
          </cell>
          <cell r="C16">
            <v>19.023998260498047</v>
          </cell>
          <cell r="D16">
            <v>5.910651683807373</v>
          </cell>
          <cell r="E16">
            <v>0.40402317047119141</v>
          </cell>
          <cell r="F16">
            <v>0.19646230340003967</v>
          </cell>
          <cell r="G16">
            <v>0.19646230340003967</v>
          </cell>
        </row>
        <row r="102">
          <cell r="B102" t="str">
            <v>pk_name</v>
          </cell>
          <cell r="C102" t="str">
            <v>fit_max_x/60</v>
          </cell>
          <cell r="D102" t="str">
            <v>area</v>
          </cell>
          <cell r="E102" t="str">
            <v>fit_hght</v>
          </cell>
          <cell r="F102" t="str">
            <v>amt_abs_area</v>
          </cell>
          <cell r="G102" t="str">
            <v>amt_mod_area</v>
          </cell>
          <cell r="H102" t="str">
            <v>gp_name</v>
          </cell>
          <cell r="I102" t="str">
            <v>area</v>
          </cell>
          <cell r="J102" t="str">
            <v>amt_abs_area</v>
          </cell>
          <cell r="K102" t="str">
            <v>amt_mod_area</v>
          </cell>
        </row>
        <row r="103">
          <cell r="B103" t="str">
            <v>C1</v>
          </cell>
          <cell r="C103">
            <v>2.874666690826416</v>
          </cell>
          <cell r="D103">
            <v>475.94171142578125</v>
          </cell>
          <cell r="E103">
            <v>410.06979370117188</v>
          </cell>
          <cell r="F103">
            <v>78.628707885742188</v>
          </cell>
          <cell r="G103">
            <v>353.61599731445313</v>
          </cell>
          <cell r="H103" t="str">
            <v>toluene</v>
          </cell>
          <cell r="I103">
            <v>6.5727248787879944E-2</v>
          </cell>
          <cell r="J103">
            <v>2.2949879057705402E-3</v>
          </cell>
          <cell r="K103">
            <v>1.7467474099248648E-3</v>
          </cell>
          <cell r="L103" t="str">
            <v>Total Identified Peaks</v>
          </cell>
          <cell r="M103">
            <v>60</v>
          </cell>
          <cell r="N103">
            <v>736.83453369140625</v>
          </cell>
        </row>
        <row r="104">
          <cell r="B104" t="str">
            <v>C2</v>
          </cell>
          <cell r="C104">
            <v>2.9666666984558105</v>
          </cell>
          <cell r="D104">
            <v>120.8111572265625</v>
          </cell>
          <cell r="E104">
            <v>105.46052551269531</v>
          </cell>
          <cell r="F104">
            <v>10.23582935333252</v>
          </cell>
          <cell r="G104">
            <v>24.559864044189453</v>
          </cell>
          <cell r="H104" t="str">
            <v>propane</v>
          </cell>
          <cell r="I104">
            <v>83.204002380371094</v>
          </cell>
          <cell r="J104">
            <v>4.687492847442627</v>
          </cell>
          <cell r="K104">
            <v>7.6695151329040527</v>
          </cell>
          <cell r="L104" t="str">
            <v>Total Unidentified Peaks</v>
          </cell>
          <cell r="M104">
            <v>1</v>
          </cell>
          <cell r="N104">
            <v>6.591796875E-3</v>
          </cell>
        </row>
        <row r="105">
          <cell r="B105" t="str">
            <v>C3</v>
          </cell>
          <cell r="C105">
            <v>3.1626665592193604</v>
          </cell>
          <cell r="D105">
            <v>83.204002380371094</v>
          </cell>
          <cell r="E105">
            <v>69.031814575195313</v>
          </cell>
          <cell r="F105">
            <v>4.687492847442627</v>
          </cell>
          <cell r="G105">
            <v>7.6695151329040527</v>
          </cell>
          <cell r="H105" t="str">
            <v>octanes</v>
          </cell>
          <cell r="I105">
            <v>0.20045743882656097</v>
          </cell>
          <cell r="J105">
            <v>6.9993408396840096E-3</v>
          </cell>
          <cell r="K105">
            <v>4.2799278162419796E-3</v>
          </cell>
          <cell r="L105" t="str">
            <v>Grand Total</v>
          </cell>
          <cell r="M105">
            <v>61</v>
          </cell>
          <cell r="N105">
            <v>736.84112548828125</v>
          </cell>
        </row>
        <row r="106">
          <cell r="B106" t="str">
            <v>iC4</v>
          </cell>
          <cell r="C106">
            <v>3.4613332748413086</v>
          </cell>
          <cell r="D106">
            <v>15.468445777893066</v>
          </cell>
          <cell r="E106">
            <v>12.160961151123047</v>
          </cell>
          <cell r="F106">
            <v>0.66224801540374756</v>
          </cell>
          <cell r="G106">
            <v>0.82207036018371582</v>
          </cell>
          <cell r="H106" t="str">
            <v>o-xylene</v>
          </cell>
          <cell r="I106">
            <v>2.2126187104731798E-3</v>
          </cell>
          <cell r="J106">
            <v>7.7257653174456209E-5</v>
          </cell>
          <cell r="K106">
            <v>5.2503506594803184E-5</v>
          </cell>
        </row>
        <row r="107">
          <cell r="B107" t="str">
            <v>nC4</v>
          </cell>
          <cell r="C107">
            <v>3.7053334712982178</v>
          </cell>
          <cell r="D107">
            <v>24.745765686035156</v>
          </cell>
          <cell r="E107">
            <v>18.521896362304688</v>
          </cell>
          <cell r="F107">
            <v>1.0694383382797241</v>
          </cell>
          <cell r="G107">
            <v>1.3275291919708252</v>
          </cell>
          <cell r="H107" t="str">
            <v>nonanes</v>
          </cell>
          <cell r="I107">
            <v>5.6037865579128265E-2</v>
          </cell>
          <cell r="J107">
            <v>1.9566651899367571E-3</v>
          </cell>
          <cell r="K107">
            <v>1.0926222894340754E-3</v>
          </cell>
        </row>
        <row r="108">
          <cell r="B108" t="str">
            <v>Neo-C5</v>
          </cell>
          <cell r="C108">
            <v>3.8306665420532227</v>
          </cell>
          <cell r="D108">
            <v>8.1634029746055603E-2</v>
          </cell>
          <cell r="E108">
            <v>5.4704666137695313E-2</v>
          </cell>
          <cell r="F108">
            <v>2.6052268221974373E-3</v>
          </cell>
          <cell r="G108">
            <v>2.6052268221974373E-3</v>
          </cell>
          <cell r="H108" t="str">
            <v>neo-pentane</v>
          </cell>
          <cell r="I108">
            <v>8.1634029746055603E-2</v>
          </cell>
          <cell r="J108">
            <v>2.6052268221974373E-3</v>
          </cell>
          <cell r="K108">
            <v>2.6052268221974373E-3</v>
          </cell>
        </row>
        <row r="109">
          <cell r="B109" t="str">
            <v>iC5</v>
          </cell>
          <cell r="C109">
            <v>4.5799999237060547</v>
          </cell>
          <cell r="D109">
            <v>5.6496982574462891</v>
          </cell>
          <cell r="E109">
            <v>3.2289028167724609</v>
          </cell>
          <cell r="F109">
            <v>0.19704757630825043</v>
          </cell>
          <cell r="G109">
            <v>0.19704757630825043</v>
          </cell>
          <cell r="H109" t="str">
            <v>n-pentane</v>
          </cell>
          <cell r="I109">
            <v>5.4998416900634766</v>
          </cell>
          <cell r="J109">
            <v>0.19203709065914154</v>
          </cell>
          <cell r="K109">
            <v>0.19203709065914154</v>
          </cell>
        </row>
        <row r="110">
          <cell r="B110" t="str">
            <v>nC5</v>
          </cell>
          <cell r="C110">
            <v>5.0346665382385254</v>
          </cell>
          <cell r="D110">
            <v>5.4998416900634766</v>
          </cell>
          <cell r="E110">
            <v>3.0179023742675781</v>
          </cell>
          <cell r="F110">
            <v>0.19203709065914154</v>
          </cell>
          <cell r="G110">
            <v>0.19203709065914154</v>
          </cell>
          <cell r="H110" t="str">
            <v>n-butane</v>
          </cell>
          <cell r="I110">
            <v>24.745765686035156</v>
          </cell>
          <cell r="J110">
            <v>1.0694383382797241</v>
          </cell>
          <cell r="K110">
            <v>1.3275291919708252</v>
          </cell>
        </row>
        <row r="111">
          <cell r="B111" t="str">
            <v>22DMC4</v>
          </cell>
          <cell r="C111">
            <v>5.8453335762023926</v>
          </cell>
          <cell r="D111">
            <v>9.0064987540245056E-2</v>
          </cell>
          <cell r="E111">
            <v>4.0769577026367188E-2</v>
          </cell>
          <cell r="F111">
            <v>3.1447848305106163E-3</v>
          </cell>
          <cell r="G111">
            <v>2.6329092215746641E-3</v>
          </cell>
          <cell r="H111" t="str">
            <v>methane</v>
          </cell>
          <cell r="I111">
            <v>475.94171142578125</v>
          </cell>
          <cell r="J111">
            <v>78.628707885742188</v>
          </cell>
          <cell r="K111">
            <v>353.61599731445313</v>
          </cell>
        </row>
        <row r="112">
          <cell r="B112" t="str">
            <v>23DMC4/CYC5</v>
          </cell>
          <cell r="C112">
            <v>6.6333332061767578</v>
          </cell>
          <cell r="D112">
            <v>0.42636880278587341</v>
          </cell>
          <cell r="E112">
            <v>0.18763542175292969</v>
          </cell>
          <cell r="F112">
            <v>1.4887451194226742E-2</v>
          </cell>
          <cell r="G112">
            <v>1.3743582181632519E-2</v>
          </cell>
          <cell r="H112" t="str">
            <v>m/p-xylene</v>
          </cell>
          <cell r="I112">
            <v>2.3634143173694611E-2</v>
          </cell>
          <cell r="J112">
            <v>8.2522962475195527E-4</v>
          </cell>
          <cell r="K112">
            <v>5.608175415545702E-4</v>
          </cell>
        </row>
        <row r="113">
          <cell r="B113" t="str">
            <v>2MC5</v>
          </cell>
          <cell r="C113">
            <v>6.7333331108093262</v>
          </cell>
          <cell r="D113">
            <v>0.93997961282730103</v>
          </cell>
          <cell r="E113">
            <v>0.42629241943359375</v>
          </cell>
          <cell r="F113">
            <v>3.2821118831634521E-2</v>
          </cell>
          <cell r="G113">
            <v>2.7478836476802826E-2</v>
          </cell>
          <cell r="H113" t="str">
            <v>m-cyc-pentane</v>
          </cell>
          <cell r="I113">
            <v>0.40856993198394775</v>
          </cell>
          <cell r="J113">
            <v>1.4265971258282661E-2</v>
          </cell>
          <cell r="K113">
            <v>1.2230008840560913E-2</v>
          </cell>
        </row>
        <row r="114">
          <cell r="B114" t="str">
            <v>3MC5</v>
          </cell>
          <cell r="C114">
            <v>7.1679997444152832</v>
          </cell>
          <cell r="D114">
            <v>0.45436862111091614</v>
          </cell>
          <cell r="E114">
            <v>0.20003318786621094</v>
          </cell>
          <cell r="F114">
            <v>1.5865117311477661E-2</v>
          </cell>
          <cell r="G114">
            <v>1.3282758183777332E-2</v>
          </cell>
          <cell r="H114" t="str">
            <v>m-cyc-hexane</v>
          </cell>
          <cell r="I114">
            <v>0.25614392757415771</v>
          </cell>
          <cell r="J114">
            <v>8.9437365531921387E-3</v>
          </cell>
          <cell r="K114">
            <v>6.5719904378056526E-3</v>
          </cell>
        </row>
        <row r="115">
          <cell r="B115" t="str">
            <v>nC6</v>
          </cell>
          <cell r="C115">
            <v>7.6826663017272949</v>
          </cell>
          <cell r="D115">
            <v>1.2835500240325928</v>
          </cell>
          <cell r="E115">
            <v>0.5893707275390625</v>
          </cell>
          <cell r="F115">
            <v>4.4817510992288589E-2</v>
          </cell>
          <cell r="G115">
            <v>3.7522580474615097E-2</v>
          </cell>
          <cell r="H115" t="str">
            <v>i-pentane</v>
          </cell>
          <cell r="I115">
            <v>5.6496982574462891</v>
          </cell>
          <cell r="J115">
            <v>0.19704757630825043</v>
          </cell>
          <cell r="K115">
            <v>0.19704757630825043</v>
          </cell>
        </row>
        <row r="116">
          <cell r="B116" t="str">
            <v>22DMC5</v>
          </cell>
          <cell r="C116">
            <v>8.508000373840332</v>
          </cell>
          <cell r="D116">
            <v>1.1024479754269123E-2</v>
          </cell>
          <cell r="E116">
            <v>5.7220458984375E-3</v>
          </cell>
          <cell r="F116">
            <v>3.8494000909850001E-4</v>
          </cell>
          <cell r="G116">
            <v>2.7716878685168922E-4</v>
          </cell>
          <cell r="H116" t="str">
            <v>i-butane</v>
          </cell>
          <cell r="I116">
            <v>15.468445777893066</v>
          </cell>
          <cell r="J116">
            <v>0.66224801540374756</v>
          </cell>
          <cell r="K116">
            <v>0.82207036018371582</v>
          </cell>
        </row>
        <row r="117">
          <cell r="B117" t="str">
            <v>MCYC5</v>
          </cell>
          <cell r="C117">
            <v>8.6479997634887695</v>
          </cell>
          <cell r="D117">
            <v>0.40856993198394775</v>
          </cell>
          <cell r="E117">
            <v>0.17523765563964844</v>
          </cell>
          <cell r="F117">
            <v>1.4265971258282661E-2</v>
          </cell>
          <cell r="G117">
            <v>1.2230008840560913E-2</v>
          </cell>
          <cell r="H117" t="str">
            <v>hexanes</v>
          </cell>
          <cell r="I117">
            <v>1.2835500240325928</v>
          </cell>
          <cell r="J117">
            <v>4.4817510992288589E-2</v>
          </cell>
          <cell r="K117">
            <v>3.7522580474615097E-2</v>
          </cell>
        </row>
        <row r="118">
          <cell r="B118" t="str">
            <v>24DMC5</v>
          </cell>
          <cell r="C118">
            <v>8.6948490142822266</v>
          </cell>
          <cell r="D118">
            <v>1.6101360321044922E-2</v>
          </cell>
          <cell r="E118">
            <v>1.1920928955078125E-2</v>
          </cell>
          <cell r="F118">
            <v>5.6220864644274116E-4</v>
          </cell>
          <cell r="G118">
            <v>4.0480773895978928E-4</v>
          </cell>
          <cell r="H118" t="str">
            <v>heptanes</v>
          </cell>
          <cell r="I118">
            <v>0.32070150971412659</v>
          </cell>
          <cell r="J118">
            <v>1.1197883635759354E-2</v>
          </cell>
          <cell r="K118">
            <v>8.0628246068954468E-3</v>
          </cell>
        </row>
        <row r="119">
          <cell r="B119" t="str">
            <v>223TMC4</v>
          </cell>
          <cell r="C119">
            <v>9</v>
          </cell>
          <cell r="D119">
            <v>4.6348287723958492E-3</v>
          </cell>
          <cell r="E119">
            <v>1.6689300537109375E-3</v>
          </cell>
          <cell r="F119">
            <v>1.6183358093257993E-4</v>
          </cell>
          <cell r="G119">
            <v>1.1652521789073944E-4</v>
          </cell>
          <cell r="H119" t="str">
            <v>gp:t13dmcyc5</v>
          </cell>
          <cell r="I119">
            <v>4.4851928949356079E-2</v>
          </cell>
          <cell r="J119">
            <v>1.566087594255805E-3</v>
          </cell>
          <cell r="K119">
            <v>1.1507844319567084E-3</v>
          </cell>
        </row>
        <row r="120">
          <cell r="B120" t="str">
            <v>BZ</v>
          </cell>
          <cell r="C120">
            <v>9.4626665115356445</v>
          </cell>
          <cell r="D120">
            <v>0.11852265894412994</v>
          </cell>
          <cell r="E120">
            <v>5.7220458984375E-2</v>
          </cell>
          <cell r="F120">
            <v>4.138436634093523E-3</v>
          </cell>
          <cell r="G120">
            <v>3.5472495947033167E-3</v>
          </cell>
          <cell r="H120" t="str">
            <v>gp:t12dmcyc5</v>
          </cell>
          <cell r="I120">
            <v>7.238384336233139E-2</v>
          </cell>
          <cell r="J120">
            <v>2.5274150539189577E-3</v>
          </cell>
          <cell r="K120">
            <v>1.8571821274235845E-3</v>
          </cell>
        </row>
        <row r="121">
          <cell r="B121" t="str">
            <v>33DMC5</v>
          </cell>
          <cell r="C121">
            <v>9.6213340759277344</v>
          </cell>
          <cell r="D121">
            <v>3.8527941796928644E-3</v>
          </cell>
          <cell r="E121">
            <v>2.6226043701171875E-3</v>
          </cell>
          <cell r="F121">
            <v>1.3452739221975207E-4</v>
          </cell>
          <cell r="G121">
            <v>9.6863914222922176E-5</v>
          </cell>
          <cell r="H121" t="str">
            <v>gp:ctc124tmcyc5</v>
          </cell>
          <cell r="I121">
            <v>1.0452262125909328E-2</v>
          </cell>
          <cell r="J121">
            <v>3.6495996755547822E-4</v>
          </cell>
          <cell r="K121">
            <v>2.3465546837542206E-4</v>
          </cell>
        </row>
        <row r="122">
          <cell r="B122" t="str">
            <v>CYC6</v>
          </cell>
          <cell r="C122">
            <v>9.8200006484985352</v>
          </cell>
          <cell r="D122">
            <v>0.2429770827293396</v>
          </cell>
          <cell r="E122">
            <v>0.10418891906738281</v>
          </cell>
          <cell r="F122">
            <v>8.4839919582009315E-3</v>
          </cell>
          <cell r="G122">
            <v>7.2732027620077133E-3</v>
          </cell>
          <cell r="H122" t="str">
            <v>gp:ctc123tmcyc5</v>
          </cell>
          <cell r="I122">
            <v>8.3924243226647377E-3</v>
          </cell>
          <cell r="J122">
            <v>2.9303695191629231E-4</v>
          </cell>
          <cell r="K122">
            <v>1.8841167911887169E-4</v>
          </cell>
        </row>
        <row r="123">
          <cell r="B123" t="str">
            <v>2MC6/23DMC5</v>
          </cell>
          <cell r="C123">
            <v>9.990666389465332</v>
          </cell>
          <cell r="D123">
            <v>0.12103743106126785</v>
          </cell>
          <cell r="E123">
            <v>5.3167343139648438E-2</v>
          </cell>
          <cell r="F123">
            <v>4.2262445203959942E-3</v>
          </cell>
          <cell r="G123">
            <v>3.0430275946855545E-3</v>
          </cell>
          <cell r="H123" t="str">
            <v>gp:c13dmcyc5/3ec5</v>
          </cell>
          <cell r="I123">
            <v>4.3935097754001617E-2</v>
          </cell>
          <cell r="J123">
            <v>1.5340747777372599E-3</v>
          </cell>
          <cell r="K123">
            <v>1.1158173438161612E-3</v>
          </cell>
        </row>
        <row r="124">
          <cell r="B124" t="str">
            <v>2MC6/23DMC5</v>
          </cell>
          <cell r="C124">
            <v>10.100000381469727</v>
          </cell>
          <cell r="D124">
            <v>2.9070870950818062E-2</v>
          </cell>
          <cell r="E124">
            <v>1.3113021850585938E-2</v>
          </cell>
          <cell r="F124">
            <v>1.0150629095733166E-3</v>
          </cell>
          <cell r="G124">
            <v>7.3087692726403475E-4</v>
          </cell>
          <cell r="H124" t="str">
            <v>gp:3mc5</v>
          </cell>
          <cell r="I124">
            <v>0.45436862111091614</v>
          </cell>
          <cell r="J124">
            <v>1.5865117311477661E-2</v>
          </cell>
          <cell r="K124">
            <v>1.3282758183777332E-2</v>
          </cell>
        </row>
        <row r="125">
          <cell r="B125" t="str">
            <v>11DMCYC5/3MC6</v>
          </cell>
          <cell r="C125">
            <v>10.274666786193848</v>
          </cell>
          <cell r="D125">
            <v>2.7484798803925514E-2</v>
          </cell>
          <cell r="E125">
            <v>1.5735626220703125E-2</v>
          </cell>
          <cell r="F125">
            <v>9.5968233654275537E-4</v>
          </cell>
          <cell r="G125">
            <v>6.980299367569387E-4</v>
          </cell>
          <cell r="H125" t="str">
            <v>gp:33dmc5</v>
          </cell>
          <cell r="I125">
            <v>3.8527941796928644E-3</v>
          </cell>
          <cell r="J125">
            <v>1.3452739221975207E-4</v>
          </cell>
          <cell r="K125">
            <v>9.6863914222922176E-5</v>
          </cell>
        </row>
        <row r="126">
          <cell r="B126" t="str">
            <v>11DMCYC5/3MC6</v>
          </cell>
          <cell r="C126">
            <v>10.306667327880859</v>
          </cell>
          <cell r="D126">
            <v>0.12319562584161758</v>
          </cell>
          <cell r="E126">
            <v>5.0306320190429688E-2</v>
          </cell>
          <cell r="F126">
            <v>4.3016020208597183E-3</v>
          </cell>
          <cell r="G126">
            <v>3.1287926249206066E-3</v>
          </cell>
          <cell r="H126" t="str">
            <v>gp:2mc6/23dmc5</v>
          </cell>
          <cell r="I126">
            <v>0.15010830760002136</v>
          </cell>
          <cell r="J126">
            <v>5.2413074299693108E-3</v>
          </cell>
          <cell r="K126">
            <v>3.7739044055342674E-3</v>
          </cell>
        </row>
        <row r="127">
          <cell r="B127" t="str">
            <v>t13DMCYC5</v>
          </cell>
          <cell r="C127">
            <v>10.616000175476074</v>
          </cell>
          <cell r="D127">
            <v>4.4851928949356079E-2</v>
          </cell>
          <cell r="E127">
            <v>2.09808349609375E-2</v>
          </cell>
          <cell r="F127">
            <v>1.566087594255805E-3</v>
          </cell>
          <cell r="G127">
            <v>1.1507844319567084E-3</v>
          </cell>
          <cell r="H127" t="str">
            <v>gp:2mc5</v>
          </cell>
          <cell r="I127">
            <v>0.93997961282730103</v>
          </cell>
          <cell r="J127">
            <v>3.2821118831634521E-2</v>
          </cell>
          <cell r="K127">
            <v>2.7478836476802826E-2</v>
          </cell>
        </row>
        <row r="128">
          <cell r="B128" t="str">
            <v>c13DMCYC5/3EC5</v>
          </cell>
          <cell r="C128">
            <v>10.716000556945801</v>
          </cell>
          <cell r="D128">
            <v>4.3935097754001617E-2</v>
          </cell>
          <cell r="E128">
            <v>1.8596649169921875E-2</v>
          </cell>
          <cell r="F128">
            <v>1.5340747777372599E-3</v>
          </cell>
          <cell r="G128">
            <v>1.1158173438161612E-3</v>
          </cell>
          <cell r="H128" t="str">
            <v>gp:24dmc5</v>
          </cell>
          <cell r="I128">
            <v>1.6101360321044922E-2</v>
          </cell>
          <cell r="J128">
            <v>5.6220864644274116E-4</v>
          </cell>
          <cell r="K128">
            <v>4.0480773895978928E-4</v>
          </cell>
        </row>
        <row r="129">
          <cell r="B129" t="str">
            <v>t12DMCYC5</v>
          </cell>
          <cell r="C129">
            <v>10.810667037963867</v>
          </cell>
          <cell r="D129">
            <v>7.238384336233139E-2</v>
          </cell>
          <cell r="E129">
            <v>3.1232833862304688E-2</v>
          </cell>
          <cell r="F129">
            <v>2.5274150539189577E-3</v>
          </cell>
          <cell r="G129">
            <v>1.8571821274235845E-3</v>
          </cell>
          <cell r="H129" t="str">
            <v>gp:23dmc4/cyc5</v>
          </cell>
          <cell r="I129">
            <v>0.42636880278587341</v>
          </cell>
          <cell r="J129">
            <v>1.4887451194226742E-2</v>
          </cell>
          <cell r="K129">
            <v>1.3743582181632519E-2</v>
          </cell>
        </row>
        <row r="130">
          <cell r="B130" t="str">
            <v>nC7</v>
          </cell>
          <cell r="C130">
            <v>11.13466739654541</v>
          </cell>
          <cell r="D130">
            <v>0.32070150971412659</v>
          </cell>
          <cell r="E130">
            <v>0.14233589172363281</v>
          </cell>
          <cell r="F130">
            <v>1.1197883635759354E-2</v>
          </cell>
          <cell r="G130">
            <v>8.0628246068954468E-3</v>
          </cell>
          <cell r="H130" t="str">
            <v>gp:22dmc6</v>
          </cell>
          <cell r="I130">
            <v>4.7481297515332699E-3</v>
          </cell>
          <cell r="J130">
            <v>1.657896937103942E-4</v>
          </cell>
          <cell r="K130">
            <v>1.0471524001332E-4</v>
          </cell>
        </row>
        <row r="131">
          <cell r="B131" t="str">
            <v>22DMC6</v>
          </cell>
          <cell r="C131">
            <v>11.966666221618652</v>
          </cell>
          <cell r="D131">
            <v>4.7481297515332699E-3</v>
          </cell>
          <cell r="E131">
            <v>3.0994415283203125E-3</v>
          </cell>
          <cell r="F131">
            <v>1.657896937103942E-4</v>
          </cell>
          <cell r="G131">
            <v>1.0471524001332E-4</v>
          </cell>
          <cell r="H131" t="str">
            <v>gp:22dmc5</v>
          </cell>
          <cell r="I131">
            <v>1.1024479754269123E-2</v>
          </cell>
          <cell r="J131">
            <v>3.8494000909850001E-4</v>
          </cell>
          <cell r="K131">
            <v>2.7716878685168922E-4</v>
          </cell>
        </row>
        <row r="132">
          <cell r="B132" t="str">
            <v>MCH</v>
          </cell>
          <cell r="C132">
            <v>12.017333030700684</v>
          </cell>
          <cell r="D132">
            <v>0.25614392757415771</v>
          </cell>
          <cell r="E132">
            <v>0.10704994201660156</v>
          </cell>
          <cell r="F132">
            <v>8.9437365531921387E-3</v>
          </cell>
          <cell r="G132">
            <v>6.5719904378056526E-3</v>
          </cell>
          <cell r="H132" t="str">
            <v>gp:22dmc4</v>
          </cell>
          <cell r="I132">
            <v>9.0064987540245056E-2</v>
          </cell>
          <cell r="J132">
            <v>3.1447848305106163E-3</v>
          </cell>
          <cell r="K132">
            <v>2.6329092215746641E-3</v>
          </cell>
        </row>
        <row r="133">
          <cell r="B133" t="str">
            <v>C8(1)</v>
          </cell>
          <cell r="C133">
            <v>12.070666313171387</v>
          </cell>
          <cell r="D133">
            <v>1.0809803381562233E-2</v>
          </cell>
          <cell r="E133">
            <v>7.152557373046875E-3</v>
          </cell>
          <cell r="F133">
            <v>3.7744417204521596E-4</v>
          </cell>
          <cell r="G133">
            <v>9.9027631222270429E-5</v>
          </cell>
          <cell r="H133" t="str">
            <v>gp:223tmc5/24&amp;25dmc6</v>
          </cell>
          <cell r="I133">
            <v>1.4152450487017632E-2</v>
          </cell>
          <cell r="J133">
            <v>4.9415882676839828E-4</v>
          </cell>
          <cell r="K133">
            <v>3.1211806344799697E-4</v>
          </cell>
        </row>
        <row r="134">
          <cell r="B134" t="str">
            <v>ECYC5</v>
          </cell>
          <cell r="C134">
            <v>12.274666786193848</v>
          </cell>
          <cell r="D134">
            <v>1.1825177352875471E-3</v>
          </cell>
          <cell r="E134">
            <v>1.430511474609375E-3</v>
          </cell>
          <cell r="F134">
            <v>4.1289782529929653E-5</v>
          </cell>
          <cell r="G134">
            <v>3.0340344892465509E-5</v>
          </cell>
          <cell r="H134" t="str">
            <v>gp:223tmc4</v>
          </cell>
          <cell r="I134">
            <v>4.6348287723958492E-3</v>
          </cell>
          <cell r="J134">
            <v>1.6183358093257993E-4</v>
          </cell>
          <cell r="K134">
            <v>1.1652521789073944E-4</v>
          </cell>
        </row>
        <row r="135">
          <cell r="B135" t="str">
            <v>223TMC5/24&amp;25DMC6</v>
          </cell>
          <cell r="C135">
            <v>12.369333267211914</v>
          </cell>
          <cell r="D135">
            <v>1.4152450487017632E-2</v>
          </cell>
          <cell r="E135">
            <v>6.67572021484375E-3</v>
          </cell>
          <cell r="F135">
            <v>4.9415882676839828E-4</v>
          </cell>
          <cell r="G135">
            <v>3.1211806344799697E-4</v>
          </cell>
          <cell r="H135" t="str">
            <v>gp:11dmcyc5/3mc6</v>
          </cell>
          <cell r="I135">
            <v>0.15068042278289795</v>
          </cell>
          <cell r="J135">
            <v>5.2612842991948128E-3</v>
          </cell>
          <cell r="K135">
            <v>3.8268226198852062E-3</v>
          </cell>
        </row>
        <row r="136">
          <cell r="B136" t="str">
            <v>ctc124TMCYC5</v>
          </cell>
          <cell r="C136">
            <v>12.649333953857422</v>
          </cell>
          <cell r="D136">
            <v>1.0452262125909328E-2</v>
          </cell>
          <cell r="E136">
            <v>5.4836273193359375E-3</v>
          </cell>
          <cell r="F136">
            <v>3.6495996755547822E-4</v>
          </cell>
          <cell r="G136">
            <v>2.3465546837542206E-4</v>
          </cell>
          <cell r="H136" t="str">
            <v>ethane</v>
          </cell>
          <cell r="I136">
            <v>120.8111572265625</v>
          </cell>
          <cell r="J136">
            <v>10.23582935333252</v>
          </cell>
          <cell r="K136">
            <v>24.559864044189453</v>
          </cell>
        </row>
        <row r="137">
          <cell r="B137" t="str">
            <v>ctc123TMCYC5</v>
          </cell>
          <cell r="C137">
            <v>12.88933277130127</v>
          </cell>
          <cell r="D137">
            <v>8.3924243226647377E-3</v>
          </cell>
          <cell r="E137">
            <v>4.0531158447265625E-3</v>
          </cell>
          <cell r="F137">
            <v>2.9303695191629231E-4</v>
          </cell>
          <cell r="G137">
            <v>1.8841167911887169E-4</v>
          </cell>
          <cell r="H137" t="str">
            <v>e-cyc-pentane</v>
          </cell>
          <cell r="I137">
            <v>1.1825177352875471E-3</v>
          </cell>
          <cell r="J137">
            <v>4.1289782529929653E-5</v>
          </cell>
          <cell r="K137">
            <v>3.0340344892465509E-5</v>
          </cell>
        </row>
        <row r="138">
          <cell r="B138" t="str">
            <v>C8(2)</v>
          </cell>
          <cell r="C138">
            <v>13.030667304992676</v>
          </cell>
          <cell r="D138">
            <v>2.4796463549137115E-4</v>
          </cell>
          <cell r="E138">
            <v>7.152557373046875E-4</v>
          </cell>
          <cell r="F138">
            <v>8.6581412688246928E-6</v>
          </cell>
          <cell r="G138">
            <v>3.8800303627795074E-6</v>
          </cell>
          <cell r="H138" t="str">
            <v>e-benzene</v>
          </cell>
          <cell r="I138">
            <v>1.1634692782536149E-3</v>
          </cell>
          <cell r="J138">
            <v>4.0624672692501917E-5</v>
          </cell>
          <cell r="K138">
            <v>2.7608110030996613E-5</v>
          </cell>
        </row>
        <row r="139">
          <cell r="B139" t="str">
            <v>TOL</v>
          </cell>
          <cell r="C139">
            <v>13.150666236877441</v>
          </cell>
          <cell r="D139">
            <v>6.5727248787879944E-2</v>
          </cell>
          <cell r="E139">
            <v>3.0994415283203125E-2</v>
          </cell>
          <cell r="F139">
            <v>2.2949879057705402E-3</v>
          </cell>
          <cell r="G139">
            <v>1.7467474099248648E-3</v>
          </cell>
          <cell r="H139" t="str">
            <v>decanes</v>
          </cell>
          <cell r="I139">
            <v>5.2644750103354454E-3</v>
          </cell>
          <cell r="J139">
            <v>1.8381884729024023E-4</v>
          </cell>
          <cell r="K139">
            <v>9.5546034572180361E-5</v>
          </cell>
        </row>
        <row r="140">
          <cell r="B140" t="str">
            <v>C8(3)</v>
          </cell>
          <cell r="C140">
            <v>13.420000076293945</v>
          </cell>
          <cell r="D140">
            <v>3.6503143608570099E-2</v>
          </cell>
          <cell r="E140">
            <v>1.71661376953125E-2</v>
          </cell>
          <cell r="F140">
            <v>1.2745744315907359E-3</v>
          </cell>
          <cell r="G140">
            <v>8.0504018114879727E-4</v>
          </cell>
          <cell r="H140" t="str">
            <v>cyclohexane</v>
          </cell>
          <cell r="I140">
            <v>0.2429770827293396</v>
          </cell>
          <cell r="J140">
            <v>8.4839919582009315E-3</v>
          </cell>
          <cell r="K140">
            <v>7.2732027620077133E-3</v>
          </cell>
        </row>
        <row r="141">
          <cell r="B141" t="str">
            <v>C8(3)</v>
          </cell>
          <cell r="C141">
            <v>13.48133373260498</v>
          </cell>
          <cell r="D141">
            <v>9.2160189524292946E-3</v>
          </cell>
          <cell r="E141">
            <v>4.5299530029296875E-3</v>
          </cell>
          <cell r="F141">
            <v>3.2179427216760814E-4</v>
          </cell>
          <cell r="G141">
            <v>2.0325004879850894E-4</v>
          </cell>
          <cell r="H141" t="str">
            <v>benzene</v>
          </cell>
          <cell r="I141">
            <v>0.11852265894412994</v>
          </cell>
          <cell r="J141">
            <v>4.138436634093523E-3</v>
          </cell>
          <cell r="K141">
            <v>3.5472495947033167E-3</v>
          </cell>
        </row>
        <row r="142">
          <cell r="B142" t="str">
            <v>C8(3)</v>
          </cell>
          <cell r="C142">
            <v>13.685333251953125</v>
          </cell>
          <cell r="D142">
            <v>1.5716549009084702E-2</v>
          </cell>
          <cell r="E142">
            <v>8.106231689453125E-3</v>
          </cell>
          <cell r="F142">
            <v>5.4877222282811999E-4</v>
          </cell>
          <cell r="G142">
            <v>3.4661270910874009E-4</v>
          </cell>
        </row>
        <row r="143">
          <cell r="B143" t="str">
            <v>C8(3)</v>
          </cell>
          <cell r="C143">
            <v>13.930666923522949</v>
          </cell>
          <cell r="D143">
            <v>3.8503699004650116E-2</v>
          </cell>
          <cell r="E143">
            <v>1.71661376953125E-2</v>
          </cell>
          <cell r="F143">
            <v>1.3444274663925171E-3</v>
          </cell>
          <cell r="G143">
            <v>8.491604239679873E-4</v>
          </cell>
        </row>
        <row r="144">
          <cell r="B144" t="str">
            <v>C8(3)</v>
          </cell>
          <cell r="C144">
            <v>14</v>
          </cell>
          <cell r="D144">
            <v>1.5016456134617329E-2</v>
          </cell>
          <cell r="E144">
            <v>7.3909759521484375E-3</v>
          </cell>
          <cell r="F144">
            <v>5.2432721713557839E-4</v>
          </cell>
          <cell r="G144">
            <v>3.3117286511696875E-4</v>
          </cell>
        </row>
        <row r="145">
          <cell r="B145" t="str">
            <v>C8(3)</v>
          </cell>
          <cell r="C145">
            <v>14.227999687194824</v>
          </cell>
          <cell r="D145">
            <v>3.3569231163710356E-3</v>
          </cell>
          <cell r="E145">
            <v>2.384185791015625E-3</v>
          </cell>
          <cell r="F145">
            <v>1.1721314513124526E-4</v>
          </cell>
          <cell r="G145">
            <v>7.403356721624732E-5</v>
          </cell>
        </row>
        <row r="146">
          <cell r="B146" t="str">
            <v>nC8</v>
          </cell>
          <cell r="C146">
            <v>14.516000747680664</v>
          </cell>
          <cell r="D146">
            <v>7.1086890995502472E-2</v>
          </cell>
          <cell r="E146">
            <v>3.337860107421875E-2</v>
          </cell>
          <cell r="F146">
            <v>2.4821297265589237E-3</v>
          </cell>
          <cell r="G146">
            <v>1.5677501214668155E-3</v>
          </cell>
        </row>
        <row r="147">
          <cell r="B147" t="str">
            <v>C9(1)</v>
          </cell>
          <cell r="C147">
            <v>14.618666648864746</v>
          </cell>
          <cell r="D147">
            <v>1.102455984801054E-2</v>
          </cell>
          <cell r="E147">
            <v>5.4836273193359375E-3</v>
          </cell>
          <cell r="F147">
            <v>3.8494280306622386E-4</v>
          </cell>
          <cell r="G147">
            <v>2.1654496958944947E-4</v>
          </cell>
        </row>
        <row r="148">
          <cell r="B148" t="str">
            <v>C9(1)</v>
          </cell>
          <cell r="C148">
            <v>14.815999984741211</v>
          </cell>
          <cell r="D148">
            <v>5.3405384533107281E-3</v>
          </cell>
          <cell r="E148">
            <v>3.337860107421875E-3</v>
          </cell>
          <cell r="F148">
            <v>1.8647473189048469E-4</v>
          </cell>
          <cell r="G148">
            <v>1.0489913256606087E-4</v>
          </cell>
        </row>
        <row r="149">
          <cell r="B149" t="str">
            <v>C9(1)</v>
          </cell>
          <cell r="C149">
            <v>15.5</v>
          </cell>
          <cell r="D149">
            <v>2.594024408608675E-3</v>
          </cell>
          <cell r="E149">
            <v>1.9073486328125E-3</v>
          </cell>
          <cell r="F149">
            <v>9.0575136709958315E-5</v>
          </cell>
          <cell r="G149">
            <v>5.0951959565281868E-5</v>
          </cell>
        </row>
        <row r="150">
          <cell r="B150" t="str">
            <v>C9(1)</v>
          </cell>
          <cell r="C150">
            <v>15.725333213806152</v>
          </cell>
          <cell r="D150">
            <v>9.5176510512828827E-3</v>
          </cell>
          <cell r="E150">
            <v>4.0531158447265625E-3</v>
          </cell>
          <cell r="F150">
            <v>3.3232630812563002E-4</v>
          </cell>
          <cell r="G150">
            <v>1.8694618484005332E-4</v>
          </cell>
        </row>
        <row r="151">
          <cell r="B151" t="str">
            <v>C9(1)</v>
          </cell>
          <cell r="C151">
            <v>15.904000282287598</v>
          </cell>
          <cell r="D151">
            <v>4.88283671438694E-3</v>
          </cell>
          <cell r="E151">
            <v>3.0994415283203125E-3</v>
          </cell>
          <cell r="F151">
            <v>1.7049323651008308E-4</v>
          </cell>
          <cell r="G151">
            <v>9.5908930234145373E-5</v>
          </cell>
        </row>
        <row r="152">
          <cell r="B152" t="str">
            <v>EB</v>
          </cell>
          <cell r="C152">
            <v>16.224000930786133</v>
          </cell>
          <cell r="D152">
            <v>1.1634692782536149E-3</v>
          </cell>
          <cell r="E152">
            <v>1.1920928955078125E-3</v>
          </cell>
          <cell r="F152">
            <v>4.0624672692501917E-5</v>
          </cell>
          <cell r="G152">
            <v>2.7608110030996613E-5</v>
          </cell>
        </row>
        <row r="153">
          <cell r="B153" t="str">
            <v>C9(2)</v>
          </cell>
          <cell r="C153">
            <v>16.361333847045898</v>
          </cell>
          <cell r="D153">
            <v>3.8146681617945433E-3</v>
          </cell>
          <cell r="E153">
            <v>2.6226043701171875E-3</v>
          </cell>
          <cell r="F153">
            <v>1.3319615391083062E-4</v>
          </cell>
          <cell r="G153">
            <v>7.4927906098309904E-5</v>
          </cell>
        </row>
        <row r="154">
          <cell r="B154" t="str">
            <v>M/P-X</v>
          </cell>
          <cell r="C154">
            <v>16.47599983215332</v>
          </cell>
          <cell r="D154">
            <v>2.3634143173694611E-2</v>
          </cell>
          <cell r="E154">
            <v>1.0013580322265625E-2</v>
          </cell>
          <cell r="F154">
            <v>8.2522962475195527E-4</v>
          </cell>
          <cell r="G154">
            <v>5.608175415545702E-4</v>
          </cell>
        </row>
        <row r="155">
          <cell r="B155" t="str">
            <v>Unnamed peak</v>
          </cell>
          <cell r="C155">
            <v>16.522666931152344</v>
          </cell>
          <cell r="D155">
            <v>6.5972418524324894E-3</v>
          </cell>
          <cell r="E155">
            <v>3.5762786865234375E-3</v>
          </cell>
          <cell r="F155">
            <v>0</v>
          </cell>
          <cell r="G155">
            <v>0</v>
          </cell>
        </row>
        <row r="156">
          <cell r="B156" t="str">
            <v>C9(3)</v>
          </cell>
          <cell r="C156">
            <v>16.777334213256836</v>
          </cell>
          <cell r="D156">
            <v>8.5827196016907692E-4</v>
          </cell>
          <cell r="E156">
            <v>1.1920928955078125E-3</v>
          </cell>
          <cell r="F156">
            <v>2.996814509970136E-5</v>
          </cell>
          <cell r="G156">
            <v>1.6858220988069661E-5</v>
          </cell>
        </row>
        <row r="157">
          <cell r="B157" t="str">
            <v>O-X</v>
          </cell>
          <cell r="C157">
            <v>17.205331802368164</v>
          </cell>
          <cell r="D157">
            <v>2.2126187104731798E-3</v>
          </cell>
          <cell r="E157">
            <v>2.1457672119140625E-3</v>
          </cell>
          <cell r="F157">
            <v>7.7257653174456209E-5</v>
          </cell>
          <cell r="G157">
            <v>5.2503506594803184E-5</v>
          </cell>
        </row>
        <row r="158">
          <cell r="B158" t="str">
            <v>C9(4)</v>
          </cell>
          <cell r="C158">
            <v>17.463998794555664</v>
          </cell>
          <cell r="D158">
            <v>2.0218431018292904E-3</v>
          </cell>
          <cell r="E158">
            <v>9.5367431640625E-4</v>
          </cell>
          <cell r="F158">
            <v>7.0596375735476613E-5</v>
          </cell>
          <cell r="G158">
            <v>3.1636824132874608E-5</v>
          </cell>
        </row>
        <row r="159">
          <cell r="B159" t="str">
            <v>nC9</v>
          </cell>
          <cell r="C159">
            <v>17.548000335693359</v>
          </cell>
          <cell r="D159">
            <v>1.5983473509550095E-2</v>
          </cell>
          <cell r="E159">
            <v>8.3446502685546875E-3</v>
          </cell>
          <cell r="F159">
            <v>5.5809237528592348E-4</v>
          </cell>
          <cell r="G159">
            <v>3.1394819961860776E-4</v>
          </cell>
        </row>
        <row r="160">
          <cell r="B160" t="str">
            <v>C10(1)</v>
          </cell>
          <cell r="C160">
            <v>19.76933479309082</v>
          </cell>
          <cell r="D160">
            <v>2.2890162654221058E-4</v>
          </cell>
          <cell r="E160">
            <v>7.152557373046875E-4</v>
          </cell>
          <cell r="F160">
            <v>7.9925212048692629E-6</v>
          </cell>
          <cell r="G160">
            <v>4.3034360714955255E-6</v>
          </cell>
        </row>
        <row r="161">
          <cell r="B161" t="str">
            <v>124TMB</v>
          </cell>
          <cell r="C161">
            <v>20.065334320068359</v>
          </cell>
          <cell r="D161">
            <v>9.9185854196548462E-4</v>
          </cell>
          <cell r="E161">
            <v>1.1920928955078125E-3</v>
          </cell>
          <cell r="F161">
            <v>3.4632565075298771E-5</v>
          </cell>
          <cell r="G161">
            <v>1.552012145111803E-5</v>
          </cell>
        </row>
        <row r="162">
          <cell r="B162" t="str">
            <v>C10(2)</v>
          </cell>
          <cell r="C162">
            <v>20.178667068481445</v>
          </cell>
          <cell r="D162">
            <v>9.5431460067629814E-5</v>
          </cell>
          <cell r="E162">
            <v>4.76837158203125E-4</v>
          </cell>
          <cell r="F162">
            <v>3.3321650789730484E-6</v>
          </cell>
          <cell r="G162">
            <v>1.4932653584764921E-6</v>
          </cell>
        </row>
        <row r="163">
          <cell r="B163" t="str">
            <v>nC10</v>
          </cell>
          <cell r="C163">
            <v>20.2586669921875</v>
          </cell>
          <cell r="D163">
            <v>3.9482838474214077E-3</v>
          </cell>
          <cell r="E163">
            <v>2.6226043701171875E-3</v>
          </cell>
          <cell r="F163">
            <v>1.3786159979645163E-4</v>
          </cell>
          <cell r="G163">
            <v>7.4229210440535098E-5</v>
          </cell>
        </row>
      </sheetData>
      <sheetData sheetId="14" refreshError="1">
        <row r="19">
          <cell r="G19" t="str">
            <v>("7897","wb06022006","3800","08-Feb-2006","MFL 06011 A","5187 A","J.V.P.C","jocelyn","Sep Gas dated 29-11-05 @  1330 hrs","20.04","1222.6","0.9967","3.332","0.000","0.000","0.014","0.779","65.438","15.702","10.764","1.938","3.182","0.011","0.740","0.721",</v>
          </cell>
        </row>
      </sheetData>
      <sheetData sheetId="15" refreshError="1">
        <row r="3">
          <cell r="C3">
            <v>1139373951</v>
          </cell>
        </row>
        <row r="5">
          <cell r="C5">
            <v>25569</v>
          </cell>
        </row>
        <row r="6">
          <cell r="C6">
            <v>86400</v>
          </cell>
        </row>
        <row r="7">
          <cell r="C7">
            <v>13187.198506944444</v>
          </cell>
        </row>
        <row r="10">
          <cell r="C10">
            <v>38756.198506944442</v>
          </cell>
        </row>
        <row r="12">
          <cell r="C12" t="str">
            <v>08-Feb-2006 04:45 GMT</v>
          </cell>
        </row>
        <row r="23">
          <cell r="C23">
            <v>38756.198506944442</v>
          </cell>
        </row>
        <row r="24">
          <cell r="C24" t="str">
            <v>NO</v>
          </cell>
        </row>
        <row r="26">
          <cell r="C26">
            <v>2006</v>
          </cell>
        </row>
        <row r="27">
          <cell r="C27" t="str">
            <v>March</v>
          </cell>
        </row>
        <row r="28">
          <cell r="C28">
            <v>4.1666666666666664E-2</v>
          </cell>
        </row>
        <row r="36">
          <cell r="C36">
            <v>38802.041666666664</v>
          </cell>
        </row>
        <row r="39">
          <cell r="C39">
            <v>2006</v>
          </cell>
        </row>
        <row r="40">
          <cell r="C40" t="str">
            <v>October</v>
          </cell>
        </row>
        <row r="41">
          <cell r="C41">
            <v>4.1666666666666664E-2</v>
          </cell>
        </row>
        <row r="49">
          <cell r="C49">
            <v>39019.041666666664</v>
          </cell>
        </row>
      </sheetData>
      <sheetData sheetId="1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A"/>
      <sheetName val="A1-2"/>
      <sheetName val="A3"/>
      <sheetName val="B"/>
      <sheetName val="B1-2"/>
      <sheetName val="C"/>
      <sheetName val="C1"/>
      <sheetName val="C2"/>
      <sheetName val="C3"/>
      <sheetName val="C4"/>
      <sheetName val="C5"/>
      <sheetName val="C6"/>
      <sheetName val="C7"/>
      <sheetName val="C8"/>
      <sheetName val="C9"/>
      <sheetName val="C10"/>
      <sheetName val="C11"/>
      <sheetName val="C12"/>
      <sheetName val="C13"/>
      <sheetName val="C14"/>
      <sheetName val="C15"/>
      <sheetName val="C16"/>
      <sheetName val="C17"/>
      <sheetName val="C18"/>
      <sheetName val="C19"/>
      <sheetName val="C20"/>
      <sheetName val="C21"/>
      <sheetName val="D"/>
      <sheetName val="D1"/>
      <sheetName val="D2"/>
      <sheetName val="ATTACH"/>
      <sheetName val="E"/>
      <sheetName val="E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m MDT Fluid_5745EA"/>
      <sheetName val="UnContam MDT Fluid_5745EA"/>
      <sheetName val="FL,FG_5745EA"/>
      <sheetName val="GC Profile_5745EA"/>
    </sheetNames>
    <sheetDataSet>
      <sheetData sheetId="0"/>
      <sheetData sheetId="1"/>
      <sheetData sheetId="2"/>
      <sheetData sheetId="3"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Int Rep Page 1"/>
      <sheetName val="SynMix 1"/>
      <sheetName val="SynMix 2"/>
      <sheetName val="SynMix 3"/>
      <sheetName val="Ref Gas Oil"/>
      <sheetName val="Client Report"/>
      <sheetName val="Loss Adjustments"/>
      <sheetName val="Dallas nC14 Spike Method"/>
      <sheetName val="Overlay Graph"/>
      <sheetName val="Linked calculations"/>
      <sheetName val="Correlations + Corrections"/>
      <sheetName val="Properties + Constants"/>
      <sheetName val="Heavy-end Extrapolation"/>
      <sheetName val="Results"/>
      <sheetName val="Sample Table"/>
      <sheetName val="Database"/>
      <sheetName val="Atlas-time"/>
      <sheetName val="Revision History"/>
      <sheetName val="Final Report Page"/>
    </sheetNames>
    <sheetDataSet>
      <sheetData sheetId="0" refreshError="1">
        <row r="21">
          <cell r="C21" t="str">
            <v>7146c</v>
          </cell>
        </row>
        <row r="23">
          <cell r="O23">
            <v>0</v>
          </cell>
          <cell r="Q23">
            <v>0</v>
          </cell>
        </row>
        <row r="36">
          <cell r="B36" t="str">
            <v>carbon_disulphide</v>
          </cell>
        </row>
        <row r="37">
          <cell r="B37" t="str">
            <v>methane</v>
          </cell>
        </row>
        <row r="38">
          <cell r="B38" t="str">
            <v>ethane</v>
          </cell>
        </row>
        <row r="39">
          <cell r="B39" t="str">
            <v>propane</v>
          </cell>
        </row>
        <row r="40">
          <cell r="B40" t="str">
            <v>i-butane</v>
          </cell>
        </row>
        <row r="41">
          <cell r="B41" t="str">
            <v>n-butane</v>
          </cell>
        </row>
        <row r="42">
          <cell r="B42" t="str">
            <v>neo-pentane</v>
          </cell>
        </row>
        <row r="43">
          <cell r="B43" t="str">
            <v>i-pentane</v>
          </cell>
        </row>
        <row r="44">
          <cell r="B44" t="str">
            <v>n-pentane</v>
          </cell>
        </row>
        <row r="45">
          <cell r="B45" t="str">
            <v>hexanes</v>
          </cell>
        </row>
        <row r="46">
          <cell r="B46" t="str">
            <v>m-cyc-pentane</v>
          </cell>
        </row>
        <row r="47">
          <cell r="B47" t="str">
            <v>benzene</v>
          </cell>
        </row>
        <row r="48">
          <cell r="B48" t="str">
            <v>cyclohexane</v>
          </cell>
        </row>
        <row r="49">
          <cell r="B49" t="str">
            <v>heptanes</v>
          </cell>
        </row>
        <row r="50">
          <cell r="B50" t="str">
            <v>m-cyc-hexane</v>
          </cell>
        </row>
        <row r="51">
          <cell r="B51" t="str">
            <v>toluene</v>
          </cell>
        </row>
        <row r="52">
          <cell r="B52" t="str">
            <v>octanes</v>
          </cell>
        </row>
        <row r="53">
          <cell r="B53" t="str">
            <v>e-benzene</v>
          </cell>
        </row>
        <row r="54">
          <cell r="B54" t="str">
            <v>m/p-xylene</v>
          </cell>
        </row>
        <row r="55">
          <cell r="B55" t="str">
            <v>o-xylene</v>
          </cell>
        </row>
        <row r="56">
          <cell r="B56" t="str">
            <v>nonanes</v>
          </cell>
        </row>
        <row r="57">
          <cell r="B57" t="str">
            <v>124tm-benzene</v>
          </cell>
        </row>
        <row r="58">
          <cell r="B58" t="str">
            <v>decanes</v>
          </cell>
        </row>
        <row r="59">
          <cell r="B59" t="str">
            <v>undecanes</v>
          </cell>
        </row>
        <row r="60">
          <cell r="B60" t="str">
            <v>dodecanes</v>
          </cell>
        </row>
        <row r="61">
          <cell r="B61" t="str">
            <v>tridecanes</v>
          </cell>
        </row>
        <row r="62">
          <cell r="B62" t="str">
            <v>tetradecanes</v>
          </cell>
        </row>
        <row r="63">
          <cell r="B63" t="str">
            <v>pentadecanes</v>
          </cell>
        </row>
        <row r="64">
          <cell r="B64" t="str">
            <v>hexadecanes</v>
          </cell>
        </row>
        <row r="65">
          <cell r="B65" t="str">
            <v>heptadecanes</v>
          </cell>
        </row>
        <row r="66">
          <cell r="B66" t="str">
            <v>octadecanes</v>
          </cell>
        </row>
        <row r="67">
          <cell r="B67" t="str">
            <v>nonadecanes</v>
          </cell>
        </row>
        <row r="68">
          <cell r="B68" t="str">
            <v>eicosanes</v>
          </cell>
        </row>
        <row r="69">
          <cell r="B69" t="str">
            <v>heneicosanes</v>
          </cell>
        </row>
        <row r="70">
          <cell r="B70" t="str">
            <v>docosanes</v>
          </cell>
        </row>
        <row r="71">
          <cell r="B71" t="str">
            <v>tricosanes</v>
          </cell>
        </row>
        <row r="72">
          <cell r="B72" t="str">
            <v>tetracosanes</v>
          </cell>
        </row>
        <row r="73">
          <cell r="B73" t="str">
            <v>pentacosanes</v>
          </cell>
        </row>
        <row r="74">
          <cell r="B74" t="str">
            <v>hexacosanes</v>
          </cell>
        </row>
        <row r="75">
          <cell r="B75" t="str">
            <v>heptacosanes</v>
          </cell>
        </row>
        <row r="76">
          <cell r="B76" t="str">
            <v>octacosanes</v>
          </cell>
        </row>
        <row r="77">
          <cell r="B77" t="str">
            <v>nonacosanes</v>
          </cell>
        </row>
        <row r="78">
          <cell r="B78" t="str">
            <v>triacontanes</v>
          </cell>
        </row>
        <row r="79">
          <cell r="B79" t="str">
            <v>hentriacontanes</v>
          </cell>
        </row>
        <row r="80">
          <cell r="B80" t="str">
            <v>dotriacontanes</v>
          </cell>
        </row>
        <row r="81">
          <cell r="B81" t="str">
            <v>tritriacontanes</v>
          </cell>
        </row>
        <row r="82">
          <cell r="B82" t="str">
            <v>tetratriacontanes</v>
          </cell>
        </row>
        <row r="83">
          <cell r="B83" t="str">
            <v>pentatriacontanes</v>
          </cell>
        </row>
        <row r="84">
          <cell r="B84" t="str">
            <v>hexatriacontanes</v>
          </cell>
        </row>
        <row r="85">
          <cell r="B85" t="str">
            <v>heptatriacontanes</v>
          </cell>
        </row>
        <row r="86">
          <cell r="B86" t="str">
            <v>octatriacontanes</v>
          </cell>
        </row>
        <row r="87">
          <cell r="B87" t="str">
            <v>nonatriacontanes</v>
          </cell>
        </row>
        <row r="88">
          <cell r="B88" t="str">
            <v>tetracontanes</v>
          </cell>
        </row>
        <row r="89">
          <cell r="B89" t="str">
            <v>hentetracontanes</v>
          </cell>
        </row>
        <row r="90">
          <cell r="B90" t="str">
            <v>dotetracontanes</v>
          </cell>
        </row>
        <row r="91">
          <cell r="B91" t="str">
            <v>tritetracontanes</v>
          </cell>
        </row>
        <row r="92">
          <cell r="B92" t="str">
            <v>tetratetracontanes</v>
          </cell>
        </row>
        <row r="93">
          <cell r="B93" t="str">
            <v>pentatetracontanes</v>
          </cell>
        </row>
        <row r="116">
          <cell r="C116">
            <v>3</v>
          </cell>
        </row>
        <row r="117">
          <cell r="D117" t="str">
            <v>Balancing: MWt:- Extr. K&amp;F, Dens:- Extr. K&amp;F</v>
          </cell>
        </row>
        <row r="120">
          <cell r="C120">
            <v>6</v>
          </cell>
        </row>
        <row r="121">
          <cell r="B121" t="str">
            <v>nC9</v>
          </cell>
        </row>
        <row r="122">
          <cell r="B122" t="str">
            <v>nC10</v>
          </cell>
          <cell r="C122">
            <v>14</v>
          </cell>
        </row>
        <row r="123">
          <cell r="B123" t="str">
            <v>nC11</v>
          </cell>
        </row>
        <row r="124">
          <cell r="B124" t="str">
            <v>nC12</v>
          </cell>
        </row>
        <row r="125">
          <cell r="B125" t="str">
            <v>nC13</v>
          </cell>
        </row>
        <row r="126">
          <cell r="B126" t="str">
            <v>nC14 (default)</v>
          </cell>
        </row>
        <row r="127">
          <cell r="B127" t="str">
            <v>nC15</v>
          </cell>
        </row>
        <row r="128">
          <cell r="B128" t="str">
            <v>nC16</v>
          </cell>
        </row>
        <row r="131">
          <cell r="B131" t="str">
            <v>Decanes Plus</v>
          </cell>
        </row>
        <row r="132">
          <cell r="B132" t="str">
            <v>Undecanes Plus</v>
          </cell>
        </row>
        <row r="133">
          <cell r="B133" t="str">
            <v>Dodecanes Plus</v>
          </cell>
        </row>
        <row r="134">
          <cell r="B134" t="str">
            <v>Tridecanes Plus</v>
          </cell>
          <cell r="C134" t="str">
            <v>Hexatriacontanes</v>
          </cell>
        </row>
        <row r="135">
          <cell r="B135" t="str">
            <v>Tetradecanes Plus</v>
          </cell>
        </row>
        <row r="136">
          <cell r="B136" t="str">
            <v>Pentadecanes Plus</v>
          </cell>
        </row>
        <row r="137">
          <cell r="B137" t="str">
            <v>Hexadecanes Plus</v>
          </cell>
        </row>
        <row r="138">
          <cell r="B138" t="str">
            <v>Heptadecanes Plus</v>
          </cell>
        </row>
        <row r="139">
          <cell r="B139" t="str">
            <v>Octadecanes Plus</v>
          </cell>
        </row>
        <row r="140">
          <cell r="B140" t="str">
            <v>Nonadecanes Plus</v>
          </cell>
        </row>
        <row r="141">
          <cell r="B141" t="str">
            <v>Eicosanes Plus</v>
          </cell>
        </row>
        <row r="142">
          <cell r="B142" t="str">
            <v>Heneicosanes Plus</v>
          </cell>
        </row>
        <row r="143">
          <cell r="B143" t="str">
            <v>Docosanes Plus</v>
          </cell>
        </row>
        <row r="144">
          <cell r="B144" t="str">
            <v>Tricosanes Plus</v>
          </cell>
        </row>
        <row r="145">
          <cell r="B145" t="str">
            <v>Tetracosanes Plus</v>
          </cell>
        </row>
        <row r="146">
          <cell r="B146" t="str">
            <v>Pentacosanes Plus</v>
          </cell>
        </row>
        <row r="147">
          <cell r="B147" t="str">
            <v>Hexacosanes Plus</v>
          </cell>
        </row>
        <row r="148">
          <cell r="B148" t="str">
            <v>Heptacosanes Plus</v>
          </cell>
        </row>
        <row r="149">
          <cell r="B149" t="str">
            <v>Octacosanes Plus</v>
          </cell>
        </row>
        <row r="150">
          <cell r="B150" t="str">
            <v>Nonacosanes Plus</v>
          </cell>
        </row>
        <row r="151">
          <cell r="B151" t="str">
            <v>Triacontanes Plus</v>
          </cell>
        </row>
        <row r="152">
          <cell r="B152" t="str">
            <v>Hentriacontanes Plus</v>
          </cell>
        </row>
        <row r="153">
          <cell r="B153" t="str">
            <v>Dotriacontanes Plus</v>
          </cell>
        </row>
        <row r="154">
          <cell r="B154" t="str">
            <v>Tritriacontanes Plus</v>
          </cell>
        </row>
        <row r="155">
          <cell r="B155" t="str">
            <v>Tetratriacontanes Plus</v>
          </cell>
        </row>
        <row r="156">
          <cell r="B156" t="str">
            <v>Pentatriacontanes Plus</v>
          </cell>
        </row>
        <row r="157">
          <cell r="B157" t="str">
            <v>Hexatriacontanes Plus (default)</v>
          </cell>
        </row>
        <row r="158">
          <cell r="B158" t="str">
            <v>Heptatriacontanes Plus</v>
          </cell>
        </row>
        <row r="159">
          <cell r="B159" t="str">
            <v>Octatriacontanes Plus</v>
          </cell>
        </row>
        <row r="160">
          <cell r="B160" t="str">
            <v>Nonatriacontanes Plus</v>
          </cell>
        </row>
        <row r="161">
          <cell r="B161" t="str">
            <v>Tetracontanes Plus</v>
          </cell>
        </row>
        <row r="162">
          <cell r="B162" t="str">
            <v>Hentetracontanes Plus</v>
          </cell>
        </row>
        <row r="163">
          <cell r="B163" t="str">
            <v>Dotetracontanes Plus</v>
          </cell>
        </row>
        <row r="164">
          <cell r="B164" t="str">
            <v>Tritetracontanes Plus</v>
          </cell>
        </row>
        <row r="165">
          <cell r="B165" t="str">
            <v>Tetratetracontanes Plus</v>
          </cell>
        </row>
        <row r="166">
          <cell r="B166" t="str">
            <v>Pentatetracontanes Plus</v>
          </cell>
        </row>
      </sheetData>
      <sheetData sheetId="1" refreshError="1"/>
      <sheetData sheetId="2" refreshError="1">
        <row r="8">
          <cell r="B8" t="str">
            <v>14:06  24 November 2005</v>
          </cell>
        </row>
        <row r="10">
          <cell r="B10" t="str">
            <v>SYNMIX REPORT PAGE 1 OF 1</v>
          </cell>
        </row>
        <row r="12">
          <cell r="B12" t="str">
            <v>n-Hydrocarbon Synthetic Mix Linearity Test by Cold On-Column Injection</v>
          </cell>
        </row>
        <row r="14">
          <cell r="B14" t="str">
            <v>Sample Details</v>
          </cell>
        </row>
        <row r="16">
          <cell r="B16" t="str">
            <v>Company</v>
          </cell>
          <cell r="J16" t="str">
            <v>Murphy Peninsular Malaysia</v>
          </cell>
          <cell r="Y16" t="str">
            <v>Injection #1</v>
          </cell>
          <cell r="AG16" t="str">
            <v>wb14112005,3600_fid2.7146,1,1</v>
          </cell>
        </row>
        <row r="17">
          <cell r="B17" t="str">
            <v>Job Number</v>
          </cell>
          <cell r="J17" t="str">
            <v>MFL 05167 B</v>
          </cell>
          <cell r="Y17" t="str">
            <v>Blank #1</v>
          </cell>
          <cell r="AG17" t="str">
            <v>wb14112005,3600_fid2.blank_8,1,1,1</v>
          </cell>
        </row>
        <row r="18">
          <cell r="B18" t="str">
            <v>Cylinder</v>
          </cell>
          <cell r="J18" t="str">
            <v>TS 70803 ex TS 65307 ex MPSR 003</v>
          </cell>
          <cell r="Y18" t="str">
            <v>Injection #1 made</v>
          </cell>
          <cell r="AG18" t="str">
            <v>20-Nov-2005 04:10 GMT</v>
          </cell>
        </row>
        <row r="19">
          <cell r="B19" t="str">
            <v>Sample Description</v>
          </cell>
          <cell r="J19" t="str">
            <v>Lebir-1, S-2, R-3</v>
          </cell>
        </row>
        <row r="20">
          <cell r="B20" t="str">
            <v>Comments</v>
          </cell>
          <cell r="J20" t="str">
            <v>Flashed Liquid</v>
          </cell>
        </row>
        <row r="25">
          <cell r="V25" t="str">
            <v>n-H/C Mix</v>
          </cell>
          <cell r="AA25" t="str">
            <v>Response</v>
          </cell>
          <cell r="AF25" t="str">
            <v>Relative</v>
          </cell>
        </row>
        <row r="26">
          <cell r="H26" t="str">
            <v>Component</v>
          </cell>
          <cell r="Q26" t="str">
            <v>Unspiked</v>
          </cell>
          <cell r="V26" t="str">
            <v>Weight%</v>
          </cell>
          <cell r="AA26" t="str">
            <v>(Area/Amount)</v>
          </cell>
          <cell r="AF26" t="str">
            <v>Response</v>
          </cell>
          <cell r="AK26" t="str">
            <v>Warnings</v>
          </cell>
        </row>
        <row r="27">
          <cell r="Q27" t="str">
            <v>Areas</v>
          </cell>
          <cell r="V27" t="str">
            <v>Composition</v>
          </cell>
          <cell r="AF27" t="str">
            <v>nC10 = 1</v>
          </cell>
        </row>
        <row r="28">
          <cell r="H28" t="str">
            <v>n-Octane</v>
          </cell>
          <cell r="Q28" t="str">
            <v>856.3062</v>
          </cell>
          <cell r="V28" t="str">
            <v>0.594%</v>
          </cell>
          <cell r="AA28" t="str">
            <v>144267</v>
          </cell>
          <cell r="AF28" t="str">
            <v>1.035</v>
          </cell>
          <cell r="AK28" t="str">
            <v>OK</v>
          </cell>
        </row>
        <row r="29">
          <cell r="H29" t="str">
            <v>n-Decane</v>
          </cell>
          <cell r="Q29" t="str">
            <v>809.3396</v>
          </cell>
          <cell r="V29" t="str">
            <v>0.581%</v>
          </cell>
          <cell r="AA29" t="str">
            <v>139358</v>
          </cell>
          <cell r="AF29" t="str">
            <v>1.000</v>
          </cell>
          <cell r="AK29" t="str">
            <v>OK</v>
          </cell>
        </row>
        <row r="30">
          <cell r="H30" t="str">
            <v>n-Tetradecane</v>
          </cell>
          <cell r="Q30" t="str">
            <v>1417.4756</v>
          </cell>
          <cell r="V30" t="str">
            <v>0.583%</v>
          </cell>
          <cell r="AA30" t="str">
            <v>243048</v>
          </cell>
          <cell r="AF30" t="str">
            <v>1.744</v>
          </cell>
          <cell r="AK30" t="str">
            <v>Bad</v>
          </cell>
        </row>
        <row r="31">
          <cell r="H31" t="str">
            <v>n-Octadecane</v>
          </cell>
          <cell r="Q31" t="str">
            <v>755.3256</v>
          </cell>
          <cell r="V31" t="str">
            <v>0.663%</v>
          </cell>
          <cell r="AA31" t="str">
            <v>113897</v>
          </cell>
          <cell r="AF31" t="str">
            <v>0.817</v>
          </cell>
          <cell r="AK31" t="str">
            <v>Bad</v>
          </cell>
        </row>
        <row r="32">
          <cell r="H32" t="str">
            <v>n-Docosane</v>
          </cell>
          <cell r="Q32" t="str">
            <v>592.5742</v>
          </cell>
          <cell r="V32" t="str">
            <v>0.586%</v>
          </cell>
          <cell r="AA32" t="str">
            <v>101149</v>
          </cell>
          <cell r="AF32" t="str">
            <v>0.726</v>
          </cell>
          <cell r="AK32" t="str">
            <v>Bad</v>
          </cell>
        </row>
        <row r="33">
          <cell r="H33" t="str">
            <v>n-Hexacosane</v>
          </cell>
          <cell r="Q33" t="str">
            <v>451.2979</v>
          </cell>
          <cell r="V33" t="str">
            <v>0.566%</v>
          </cell>
          <cell r="AA33" t="str">
            <v>79696</v>
          </cell>
          <cell r="AF33" t="str">
            <v>0.572</v>
          </cell>
          <cell r="AK33" t="str">
            <v>Bad</v>
          </cell>
        </row>
        <row r="34">
          <cell r="H34" t="str">
            <v>n-Triacontane</v>
          </cell>
          <cell r="Q34" t="str">
            <v>350.3547</v>
          </cell>
          <cell r="V34" t="str">
            <v>0.597%</v>
          </cell>
          <cell r="AA34" t="str">
            <v>58729</v>
          </cell>
          <cell r="AF34" t="str">
            <v>0.421</v>
          </cell>
          <cell r="AK34" t="str">
            <v>Bad</v>
          </cell>
        </row>
        <row r="35">
          <cell r="H35" t="str">
            <v>n-Dotriacontane</v>
          </cell>
          <cell r="Q35" t="str">
            <v>263.5112</v>
          </cell>
          <cell r="V35" t="str">
            <v>0.565%</v>
          </cell>
          <cell r="AA35" t="str">
            <v>46642</v>
          </cell>
          <cell r="AF35" t="str">
            <v>0.335</v>
          </cell>
          <cell r="AK35" t="str">
            <v>Bad</v>
          </cell>
        </row>
        <row r="36">
          <cell r="H36" t="str">
            <v>n-Tetratriacontane</v>
          </cell>
          <cell r="Q36" t="str">
            <v>193.5638</v>
          </cell>
          <cell r="V36" t="str">
            <v>0.597%</v>
          </cell>
          <cell r="AA36" t="str">
            <v>32416</v>
          </cell>
          <cell r="AF36" t="str">
            <v>0.233</v>
          </cell>
          <cell r="AK36" t="str">
            <v>Bad</v>
          </cell>
        </row>
        <row r="37">
          <cell r="H37" t="str">
            <v>n-Hexatriacontane</v>
          </cell>
          <cell r="Q37" t="str">
            <v>162.4476</v>
          </cell>
          <cell r="V37" t="str">
            <v>0.603%</v>
          </cell>
          <cell r="AA37" t="str">
            <v>26958</v>
          </cell>
          <cell r="AF37" t="str">
            <v>0.193</v>
          </cell>
          <cell r="AK37" t="str">
            <v>Bad</v>
          </cell>
        </row>
        <row r="81">
          <cell r="B81" t="str">
            <v>Check Instrument Immediately - Report No Data</v>
          </cell>
        </row>
        <row r="87">
          <cell r="B87" t="str">
            <v>//baseline/excel_masters$/liquids.xls</v>
          </cell>
          <cell r="T87" t="str">
            <v>Revision 014</v>
          </cell>
          <cell r="AA87" t="str">
            <v>Date : 27-Sep-2002</v>
          </cell>
          <cell r="AT87" t="str">
            <v>Authorised : AW</v>
          </cell>
        </row>
      </sheetData>
      <sheetData sheetId="3" refreshError="1">
        <row r="8">
          <cell r="B8" t="str">
            <v>14:06  24 November 2005</v>
          </cell>
        </row>
        <row r="10">
          <cell r="B10" t="str">
            <v>SYNMIX REPORT PAGE 1 OF 1</v>
          </cell>
        </row>
        <row r="12">
          <cell r="B12" t="str">
            <v>n-Hydrocarbon Synthetic Mix Linearity Test by Hot On-Column Injection</v>
          </cell>
        </row>
        <row r="14">
          <cell r="B14" t="str">
            <v>Sample Details</v>
          </cell>
        </row>
        <row r="16">
          <cell r="B16" t="str">
            <v>Company</v>
          </cell>
          <cell r="J16" t="str">
            <v>Murphy Peninsular Malaysia</v>
          </cell>
          <cell r="Y16" t="str">
            <v>Injection #1</v>
          </cell>
          <cell r="AG16" t="str">
            <v>wb14112005,3600_fid2.7146,1,1</v>
          </cell>
        </row>
        <row r="17">
          <cell r="B17" t="str">
            <v>Job Number</v>
          </cell>
          <cell r="J17" t="str">
            <v>MFL 05167 B</v>
          </cell>
          <cell r="Y17" t="str">
            <v>Blank #1</v>
          </cell>
          <cell r="AG17" t="str">
            <v>wb14112005,3600_fid2.blank_8,1,1,1</v>
          </cell>
        </row>
        <row r="18">
          <cell r="B18" t="str">
            <v>Cylinder</v>
          </cell>
          <cell r="J18" t="str">
            <v>TS 70803 ex TS 65307 ex MPSR 003</v>
          </cell>
          <cell r="Y18" t="str">
            <v>Injection #1 made</v>
          </cell>
          <cell r="AG18" t="str">
            <v>20-Nov-2005 04:10 GMT</v>
          </cell>
        </row>
        <row r="19">
          <cell r="B19" t="str">
            <v>Sample Description</v>
          </cell>
          <cell r="J19" t="str">
            <v>Lebir-1, S-2, R-3</v>
          </cell>
        </row>
        <row r="20">
          <cell r="B20" t="str">
            <v>Comments</v>
          </cell>
          <cell r="J20" t="str">
            <v>Flashed Liquid</v>
          </cell>
        </row>
        <row r="25">
          <cell r="V25" t="str">
            <v>n-H/C Mix</v>
          </cell>
          <cell r="AA25" t="str">
            <v>Response</v>
          </cell>
          <cell r="AF25" t="str">
            <v>Relative</v>
          </cell>
        </row>
        <row r="26">
          <cell r="H26" t="str">
            <v>Component</v>
          </cell>
          <cell r="Q26" t="str">
            <v>Unspiked</v>
          </cell>
          <cell r="V26" t="str">
            <v>Weight%</v>
          </cell>
          <cell r="AA26" t="str">
            <v>(Area/Amount)</v>
          </cell>
          <cell r="AF26" t="str">
            <v>Response</v>
          </cell>
          <cell r="AK26" t="str">
            <v>Warnings</v>
          </cell>
        </row>
        <row r="27">
          <cell r="Q27" t="str">
            <v>Areas</v>
          </cell>
          <cell r="V27" t="str">
            <v>Composition</v>
          </cell>
          <cell r="AF27" t="str">
            <v>nC10 = 1</v>
          </cell>
        </row>
        <row r="28">
          <cell r="H28" t="str">
            <v>n-Hexane</v>
          </cell>
          <cell r="Q28" t="str">
            <v>352.1271</v>
          </cell>
          <cell r="V28" t="str">
            <v>1.048%</v>
          </cell>
          <cell r="AA28" t="str">
            <v>33589</v>
          </cell>
          <cell r="AF28" t="str">
            <v>0.402</v>
          </cell>
          <cell r="AK28" t="str">
            <v>Bad</v>
          </cell>
        </row>
        <row r="29">
          <cell r="H29" t="str">
            <v>n-Heptane</v>
          </cell>
          <cell r="Q29" t="str">
            <v>505.3335</v>
          </cell>
          <cell r="V29" t="str">
            <v>0.966%</v>
          </cell>
          <cell r="AA29" t="str">
            <v>52319</v>
          </cell>
          <cell r="AF29" t="str">
            <v>0.626</v>
          </cell>
          <cell r="AK29" t="str">
            <v>Bad</v>
          </cell>
        </row>
        <row r="30">
          <cell r="H30" t="str">
            <v>n-Octane</v>
          </cell>
          <cell r="Q30" t="str">
            <v>856.3062</v>
          </cell>
          <cell r="V30" t="str">
            <v>0.980%</v>
          </cell>
          <cell r="AA30" t="str">
            <v>87356</v>
          </cell>
          <cell r="AF30" t="str">
            <v>1.045</v>
          </cell>
          <cell r="AK30" t="str">
            <v>OK</v>
          </cell>
        </row>
        <row r="31">
          <cell r="H31" t="str">
            <v>n-Nonane</v>
          </cell>
          <cell r="Q31" t="str">
            <v>782.2505</v>
          </cell>
          <cell r="V31" t="str">
            <v>1.023%</v>
          </cell>
          <cell r="AA31" t="str">
            <v>76435</v>
          </cell>
          <cell r="AF31" t="str">
            <v>0.914</v>
          </cell>
          <cell r="AK31" t="str">
            <v>Poor</v>
          </cell>
        </row>
        <row r="32">
          <cell r="H32" t="str">
            <v>n-Decane</v>
          </cell>
          <cell r="Q32" t="str">
            <v>809.3396</v>
          </cell>
          <cell r="V32" t="str">
            <v>0.968%</v>
          </cell>
          <cell r="AA32" t="str">
            <v>83628</v>
          </cell>
          <cell r="AF32" t="str">
            <v>1.000</v>
          </cell>
          <cell r="AK32" t="str">
            <v>OK</v>
          </cell>
        </row>
        <row r="33">
          <cell r="H33" t="str">
            <v>n-Undecane</v>
          </cell>
          <cell r="Q33" t="str">
            <v>1162.1771</v>
          </cell>
          <cell r="V33" t="str">
            <v>0.990%</v>
          </cell>
          <cell r="AA33" t="str">
            <v>117410</v>
          </cell>
          <cell r="AF33" t="str">
            <v>1.404</v>
          </cell>
          <cell r="AK33" t="str">
            <v>Bad</v>
          </cell>
        </row>
        <row r="34">
          <cell r="H34" t="str">
            <v>n-Dodecane</v>
          </cell>
          <cell r="Q34" t="str">
            <v>1789.2079</v>
          </cell>
          <cell r="V34" t="str">
            <v>1.025%</v>
          </cell>
          <cell r="AA34" t="str">
            <v>174500</v>
          </cell>
          <cell r="AF34" t="str">
            <v>2.087</v>
          </cell>
          <cell r="AK34" t="str">
            <v>Bad</v>
          </cell>
        </row>
        <row r="81">
          <cell r="B81" t="str">
            <v>Check Instrument Immediately - Report No Data</v>
          </cell>
        </row>
        <row r="87">
          <cell r="B87" t="str">
            <v>//baseline/excel_masters$/liquids.xls</v>
          </cell>
          <cell r="T87" t="str">
            <v>Revision 014</v>
          </cell>
          <cell r="AA87" t="str">
            <v>Date : 27-Sep-2002</v>
          </cell>
          <cell r="AT87" t="str">
            <v>Authorised : AW</v>
          </cell>
        </row>
      </sheetData>
      <sheetData sheetId="4" refreshError="1">
        <row r="8">
          <cell r="B8" t="str">
            <v>14:06  24 November 2005</v>
          </cell>
        </row>
        <row r="10">
          <cell r="B10" t="str">
            <v>SYNMIX REPORT PAGE 1 OF 1</v>
          </cell>
        </row>
        <row r="12">
          <cell r="B12" t="str">
            <v>n-Hydrocarbon Synthetic Mix Linearity Test by Hot On-Column Injection (IP344)</v>
          </cell>
        </row>
        <row r="14">
          <cell r="B14" t="str">
            <v>Sample Details</v>
          </cell>
        </row>
        <row r="16">
          <cell r="B16" t="str">
            <v>Company</v>
          </cell>
          <cell r="J16" t="str">
            <v>Murphy Peninsular Malaysia</v>
          </cell>
          <cell r="Y16" t="str">
            <v>Injection #1</v>
          </cell>
          <cell r="AG16" t="str">
            <v>wb14112005,3600_fid2.7146,1,1</v>
          </cell>
        </row>
        <row r="17">
          <cell r="B17" t="str">
            <v>Job Number</v>
          </cell>
          <cell r="J17" t="str">
            <v>MFL 05167 B</v>
          </cell>
          <cell r="Y17" t="str">
            <v>Blank #1</v>
          </cell>
          <cell r="AG17" t="str">
            <v>wb14112005,3600_fid2.blank_8,1,1,1</v>
          </cell>
        </row>
        <row r="18">
          <cell r="B18" t="str">
            <v>Cylinder</v>
          </cell>
          <cell r="J18" t="str">
            <v>TS 70803 ex TS 65307 ex MPSR 003</v>
          </cell>
          <cell r="Y18" t="str">
            <v>Injection #1 made</v>
          </cell>
          <cell r="AG18" t="str">
            <v>20-Nov-2005 04:10 GMT</v>
          </cell>
        </row>
        <row r="19">
          <cell r="B19" t="str">
            <v>Sample Description</v>
          </cell>
          <cell r="J19" t="str">
            <v>Lebir-1, S-2, R-3</v>
          </cell>
        </row>
        <row r="20">
          <cell r="B20" t="str">
            <v>Comments</v>
          </cell>
          <cell r="J20" t="str">
            <v>Flashed Liquid</v>
          </cell>
        </row>
        <row r="25">
          <cell r="V25" t="str">
            <v>n-H/C Mix</v>
          </cell>
          <cell r="AB25" t="str">
            <v>Response</v>
          </cell>
          <cell r="AH25" t="str">
            <v>Relative</v>
          </cell>
        </row>
        <row r="26">
          <cell r="H26" t="str">
            <v>Component</v>
          </cell>
          <cell r="Q26" t="str">
            <v>Unspiked</v>
          </cell>
          <cell r="V26" t="str">
            <v>Weight%</v>
          </cell>
          <cell r="AB26" t="str">
            <v>RRF x (Area/Amount)</v>
          </cell>
          <cell r="AH26" t="str">
            <v>Response</v>
          </cell>
          <cell r="AM26" t="str">
            <v>Warnings</v>
          </cell>
        </row>
        <row r="27">
          <cell r="Q27" t="str">
            <v>Areas</v>
          </cell>
          <cell r="V27" t="str">
            <v>Composition</v>
          </cell>
          <cell r="AH27" t="str">
            <v>nC6 = 1</v>
          </cell>
        </row>
        <row r="28">
          <cell r="H28" t="str">
            <v>n-Pentane</v>
          </cell>
          <cell r="Q28" t="str">
            <v>124.4031</v>
          </cell>
          <cell r="V28" t="str">
            <v>1.188%</v>
          </cell>
          <cell r="AB28" t="str">
            <v>10528</v>
          </cell>
          <cell r="AH28" t="str">
            <v>0.367</v>
          </cell>
          <cell r="AM28" t="str">
            <v>Bad</v>
          </cell>
        </row>
        <row r="29">
          <cell r="H29" t="str">
            <v>n-Hexane</v>
          </cell>
          <cell r="Q29" t="str">
            <v>352.1271</v>
          </cell>
          <cell r="V29" t="str">
            <v>1.227%</v>
          </cell>
          <cell r="AB29" t="str">
            <v>28709</v>
          </cell>
          <cell r="AH29" t="str">
            <v>1.000</v>
          </cell>
          <cell r="AM29" t="str">
            <v>OK</v>
          </cell>
        </row>
        <row r="30">
          <cell r="H30" t="str">
            <v>n-Heptane</v>
          </cell>
          <cell r="Q30" t="str">
            <v>505.3335</v>
          </cell>
          <cell r="V30" t="str">
            <v>1.291%</v>
          </cell>
          <cell r="AB30" t="str">
            <v>39128</v>
          </cell>
          <cell r="AH30" t="str">
            <v>1.363</v>
          </cell>
          <cell r="AM30" t="str">
            <v>Bad</v>
          </cell>
        </row>
        <row r="81">
          <cell r="B81" t="str">
            <v>Check Instrument Immediately - Report No Data</v>
          </cell>
        </row>
        <row r="87">
          <cell r="B87" t="str">
            <v>//baseline/excel_masters$/liquids.xls</v>
          </cell>
          <cell r="T87" t="str">
            <v>Revision 014</v>
          </cell>
          <cell r="AA87" t="str">
            <v>Date : 27-Sep-2002</v>
          </cell>
          <cell r="AT87" t="str">
            <v>Authorised : AW</v>
          </cell>
        </row>
      </sheetData>
      <sheetData sheetId="5" refreshError="1">
        <row r="8">
          <cell r="B8" t="str">
            <v>14:06  24 November 2005</v>
          </cell>
        </row>
        <row r="10">
          <cell r="B10" t="str">
            <v>D2887 REFERENCE GAS OIL REPORT PAGE 1 OF 1</v>
          </cell>
        </row>
        <row r="12">
          <cell r="B12" t="str">
            <v>ASTM D2887 Ref Gas Oil Lot #2 Test by Cold On-Column Injection</v>
          </cell>
        </row>
        <row r="14">
          <cell r="B14" t="str">
            <v>Sample Details</v>
          </cell>
        </row>
        <row r="16">
          <cell r="B16" t="str">
            <v>Company</v>
          </cell>
          <cell r="J16" t="str">
            <v>Murphy Peninsular Malaysia</v>
          </cell>
          <cell r="Y16" t="str">
            <v>Injection #1</v>
          </cell>
          <cell r="AG16" t="str">
            <v>wb14112005,3600_fid2.7146,1,1</v>
          </cell>
        </row>
        <row r="17">
          <cell r="B17" t="str">
            <v>Job Number</v>
          </cell>
          <cell r="J17" t="str">
            <v>MFL 05167 B</v>
          </cell>
          <cell r="Y17" t="str">
            <v>Blank #1</v>
          </cell>
          <cell r="AG17" t="str">
            <v>wb14112005,3600_fid2.blank_8,1,1,1</v>
          </cell>
        </row>
        <row r="18">
          <cell r="B18" t="str">
            <v>Cylinder</v>
          </cell>
          <cell r="J18" t="str">
            <v>TS 70803 ex TS 65307 ex MPSR 003</v>
          </cell>
          <cell r="Y18" t="str">
            <v>Injection #1 made</v>
          </cell>
          <cell r="AG18" t="str">
            <v>20-Nov-2005 04:10 GMT</v>
          </cell>
        </row>
        <row r="19">
          <cell r="B19" t="str">
            <v>Sample Description</v>
          </cell>
          <cell r="J19" t="str">
            <v>Lebir-1, S-2, R-3</v>
          </cell>
        </row>
        <row r="20">
          <cell r="B20" t="str">
            <v>Comments</v>
          </cell>
          <cell r="J20" t="str">
            <v>Flashed Liquid</v>
          </cell>
        </row>
        <row r="37">
          <cell r="AA37" t="str">
            <v>Definitive</v>
          </cell>
        </row>
        <row r="38">
          <cell r="H38" t="str">
            <v>Component</v>
          </cell>
          <cell r="Q38" t="str">
            <v>Unspiked</v>
          </cell>
          <cell r="V38" t="str">
            <v>Weight%</v>
          </cell>
          <cell r="AA38" t="str">
            <v>Composition</v>
          </cell>
          <cell r="AE38" t="str">
            <v>Upper</v>
          </cell>
          <cell r="AH38" t="str">
            <v>Lower</v>
          </cell>
          <cell r="AL38" t="str">
            <v>Inside</v>
          </cell>
        </row>
        <row r="39">
          <cell r="Q39" t="str">
            <v>Areas</v>
          </cell>
          <cell r="V39" t="str">
            <v>Composition</v>
          </cell>
          <cell r="AA39" t="str">
            <v>Aug-1997</v>
          </cell>
          <cell r="AE39" t="str">
            <v>Limit</v>
          </cell>
          <cell r="AH39" t="str">
            <v>Limit</v>
          </cell>
          <cell r="AL39" t="str">
            <v>Limits?</v>
          </cell>
        </row>
        <row r="40">
          <cell r="H40" t="str">
            <v>Octanes-</v>
          </cell>
          <cell r="Q40" t="str">
            <v>856.3062</v>
          </cell>
          <cell r="V40" t="str">
            <v>4.33</v>
          </cell>
          <cell r="AA40" t="str">
            <v>1.85</v>
          </cell>
          <cell r="AE40" t="str">
            <v>2.00</v>
          </cell>
          <cell r="AH40" t="str">
            <v>1.70</v>
          </cell>
          <cell r="AL40" t="str">
            <v>NO</v>
          </cell>
        </row>
        <row r="41">
          <cell r="H41" t="str">
            <v>Nonanes</v>
          </cell>
          <cell r="Q41" t="str">
            <v>782.2505</v>
          </cell>
          <cell r="V41" t="str">
            <v>3.95</v>
          </cell>
          <cell r="AA41" t="str">
            <v>3.51</v>
          </cell>
          <cell r="AE41" t="str">
            <v>3.63</v>
          </cell>
          <cell r="AH41" t="str">
            <v>3.39</v>
          </cell>
          <cell r="AL41" t="str">
            <v>NO</v>
          </cell>
        </row>
        <row r="42">
          <cell r="H42" t="str">
            <v>Decanes</v>
          </cell>
          <cell r="Q42" t="str">
            <v>809.3396</v>
          </cell>
          <cell r="V42" t="str">
            <v>4.09</v>
          </cell>
          <cell r="AA42" t="str">
            <v>4.63</v>
          </cell>
          <cell r="AE42" t="str">
            <v>4.70</v>
          </cell>
          <cell r="AH42" t="str">
            <v>4.56</v>
          </cell>
          <cell r="AL42" t="str">
            <v>NO</v>
          </cell>
        </row>
        <row r="43">
          <cell r="H43" t="str">
            <v>Undecanes</v>
          </cell>
          <cell r="Q43" t="str">
            <v>1162.1771</v>
          </cell>
          <cell r="V43" t="str">
            <v>5.87</v>
          </cell>
          <cell r="AA43" t="str">
            <v>4.33</v>
          </cell>
          <cell r="AE43" t="str">
            <v>4.38</v>
          </cell>
          <cell r="AH43" t="str">
            <v>4.28</v>
          </cell>
          <cell r="AL43" t="str">
            <v>NO</v>
          </cell>
        </row>
        <row r="44">
          <cell r="H44" t="str">
            <v>Dodecanes</v>
          </cell>
          <cell r="Q44" t="str">
            <v>1789.2079</v>
          </cell>
          <cell r="V44" t="str">
            <v>9.04</v>
          </cell>
          <cell r="AA44" t="str">
            <v>4.21</v>
          </cell>
          <cell r="AE44" t="str">
            <v>4.26</v>
          </cell>
          <cell r="AH44" t="str">
            <v>4.16</v>
          </cell>
          <cell r="AL44" t="str">
            <v>NO</v>
          </cell>
        </row>
        <row r="45">
          <cell r="H45" t="str">
            <v>Tridecanes</v>
          </cell>
          <cell r="Q45" t="str">
            <v>1919.6388</v>
          </cell>
          <cell r="V45" t="str">
            <v>9.70</v>
          </cell>
          <cell r="AA45" t="str">
            <v>4.94</v>
          </cell>
          <cell r="AE45" t="str">
            <v>4.98</v>
          </cell>
          <cell r="AH45" t="str">
            <v>4.90</v>
          </cell>
          <cell r="AL45" t="str">
            <v>NO</v>
          </cell>
        </row>
        <row r="46">
          <cell r="H46" t="str">
            <v>Tetradecanes</v>
          </cell>
          <cell r="Q46" t="str">
            <v>1417.4756</v>
          </cell>
          <cell r="V46" t="str">
            <v>7.16</v>
          </cell>
          <cell r="AA46" t="str">
            <v>4.96</v>
          </cell>
          <cell r="AE46" t="str">
            <v>5.02</v>
          </cell>
          <cell r="AH46" t="str">
            <v>4.90</v>
          </cell>
          <cell r="AL46" t="str">
            <v>NO</v>
          </cell>
        </row>
        <row r="47">
          <cell r="H47" t="str">
            <v>Pentadecanes</v>
          </cell>
          <cell r="Q47" t="str">
            <v>1038.5822</v>
          </cell>
          <cell r="V47" t="str">
            <v>5.25</v>
          </cell>
          <cell r="AA47" t="str">
            <v>5.44</v>
          </cell>
          <cell r="AE47" t="str">
            <v>5.52</v>
          </cell>
          <cell r="AH47" t="str">
            <v>5.36</v>
          </cell>
          <cell r="AL47" t="str">
            <v>NO</v>
          </cell>
        </row>
        <row r="48">
          <cell r="H48" t="str">
            <v>Hexadecanes</v>
          </cell>
          <cell r="Q48" t="str">
            <v>856.2833</v>
          </cell>
          <cell r="V48" t="str">
            <v>4.33</v>
          </cell>
          <cell r="AA48" t="str">
            <v>5.44</v>
          </cell>
          <cell r="AE48" t="str">
            <v>5.53</v>
          </cell>
          <cell r="AH48" t="str">
            <v>5.35</v>
          </cell>
          <cell r="AL48" t="str">
            <v>NO</v>
          </cell>
        </row>
        <row r="49">
          <cell r="H49" t="str">
            <v>Heptadecanes</v>
          </cell>
          <cell r="Q49" t="str">
            <v>783.9094</v>
          </cell>
          <cell r="V49" t="str">
            <v>3.96</v>
          </cell>
          <cell r="AA49" t="str">
            <v>6.11</v>
          </cell>
          <cell r="AE49" t="str">
            <v>6.28</v>
          </cell>
          <cell r="AH49" t="str">
            <v>5.94</v>
          </cell>
          <cell r="AL49" t="str">
            <v>NO</v>
          </cell>
        </row>
        <row r="50">
          <cell r="H50" t="str">
            <v>Octadecanes</v>
          </cell>
          <cell r="Q50" t="str">
            <v>755.3256</v>
          </cell>
          <cell r="V50" t="str">
            <v>3.82</v>
          </cell>
          <cell r="AA50" t="str">
            <v>7.06</v>
          </cell>
          <cell r="AE50" t="str">
            <v>7.19</v>
          </cell>
          <cell r="AH50" t="str">
            <v>6.93</v>
          </cell>
          <cell r="AL50" t="str">
            <v>NO</v>
          </cell>
        </row>
        <row r="51">
          <cell r="H51" t="str">
            <v>Nonadecanes</v>
          </cell>
          <cell r="Q51" t="str">
            <v>753.5510</v>
          </cell>
          <cell r="V51" t="str">
            <v>3.81</v>
          </cell>
          <cell r="AA51" t="str">
            <v>7.43</v>
          </cell>
          <cell r="AE51" t="str">
            <v>7.78</v>
          </cell>
          <cell r="AH51" t="str">
            <v>7.08</v>
          </cell>
          <cell r="AL51" t="str">
            <v>NO</v>
          </cell>
        </row>
        <row r="52">
          <cell r="H52" t="str">
            <v>Eicosanes</v>
          </cell>
          <cell r="Q52" t="str">
            <v>673.3546</v>
          </cell>
          <cell r="V52" t="str">
            <v>3.40</v>
          </cell>
          <cell r="AA52" t="str">
            <v>6.31</v>
          </cell>
          <cell r="AE52" t="str">
            <v>6.59</v>
          </cell>
          <cell r="AH52" t="str">
            <v>6.03</v>
          </cell>
          <cell r="AL52" t="str">
            <v>NO</v>
          </cell>
        </row>
        <row r="53">
          <cell r="H53" t="str">
            <v>Heneicosanes</v>
          </cell>
          <cell r="Q53" t="str">
            <v>646.4434</v>
          </cell>
          <cell r="V53" t="str">
            <v>3.27</v>
          </cell>
          <cell r="AA53" t="str">
            <v>5.45</v>
          </cell>
          <cell r="AE53" t="str">
            <v>5.80</v>
          </cell>
          <cell r="AH53" t="str">
            <v>5.10</v>
          </cell>
          <cell r="AL53" t="str">
            <v>NO</v>
          </cell>
        </row>
        <row r="54">
          <cell r="H54" t="str">
            <v>Docosanes</v>
          </cell>
          <cell r="Q54" t="str">
            <v>592.5742</v>
          </cell>
          <cell r="V54" t="str">
            <v>2.99</v>
          </cell>
          <cell r="AA54" t="str">
            <v>4.98</v>
          </cell>
          <cell r="AE54" t="str">
            <v>5.13</v>
          </cell>
          <cell r="AH54" t="str">
            <v>4.83</v>
          </cell>
          <cell r="AL54" t="str">
            <v>NO</v>
          </cell>
        </row>
        <row r="55">
          <cell r="H55" t="str">
            <v>Tricosanes</v>
          </cell>
          <cell r="Q55" t="str">
            <v>570.4916</v>
          </cell>
          <cell r="V55" t="str">
            <v>2.88</v>
          </cell>
          <cell r="AA55" t="str">
            <v>4.49</v>
          </cell>
          <cell r="AE55" t="str">
            <v>4.60</v>
          </cell>
          <cell r="AH55" t="str">
            <v>4.38</v>
          </cell>
          <cell r="AL55" t="str">
            <v>NO</v>
          </cell>
        </row>
        <row r="56">
          <cell r="H56" t="str">
            <v>Tetracosanes</v>
          </cell>
          <cell r="Q56" t="str">
            <v>504.3862</v>
          </cell>
          <cell r="V56" t="str">
            <v>2.55</v>
          </cell>
          <cell r="AA56" t="str">
            <v>4.02</v>
          </cell>
          <cell r="AE56" t="str">
            <v>4.19</v>
          </cell>
          <cell r="AH56" t="str">
            <v>3.85</v>
          </cell>
          <cell r="AL56" t="str">
            <v>NO</v>
          </cell>
        </row>
        <row r="57">
          <cell r="H57" t="str">
            <v>Pentacosanes</v>
          </cell>
          <cell r="Q57" t="str">
            <v>490.8702</v>
          </cell>
          <cell r="V57" t="str">
            <v>2.48</v>
          </cell>
          <cell r="AA57" t="str">
            <v>3.54</v>
          </cell>
          <cell r="AE57" t="str">
            <v>3.68</v>
          </cell>
          <cell r="AH57" t="str">
            <v>3.40</v>
          </cell>
          <cell r="AL57" t="str">
            <v>NO</v>
          </cell>
          <cell r="BM57">
            <v>29</v>
          </cell>
          <cell r="BN57">
            <v>28</v>
          </cell>
        </row>
        <row r="58">
          <cell r="H58" t="str">
            <v>Hexacosanes</v>
          </cell>
          <cell r="Q58" t="str">
            <v>451.2979</v>
          </cell>
          <cell r="V58" t="str">
            <v>2.28</v>
          </cell>
          <cell r="AA58" t="str">
            <v>2.79</v>
          </cell>
          <cell r="AE58" t="str">
            <v>2.92</v>
          </cell>
          <cell r="AH58" t="str">
            <v>2.66</v>
          </cell>
          <cell r="AL58" t="str">
            <v>NO</v>
          </cell>
        </row>
        <row r="59">
          <cell r="H59" t="str">
            <v>Heptacosanes</v>
          </cell>
          <cell r="Q59" t="str">
            <v>439.6807</v>
          </cell>
          <cell r="V59" t="str">
            <v>2.22</v>
          </cell>
          <cell r="AA59" t="str">
            <v>2.11</v>
          </cell>
          <cell r="AE59" t="str">
            <v>2.21</v>
          </cell>
          <cell r="AH59" t="str">
            <v>2.01</v>
          </cell>
          <cell r="AL59" t="str">
            <v>NO</v>
          </cell>
        </row>
        <row r="60">
          <cell r="H60" t="str">
            <v>Octacosanes</v>
          </cell>
          <cell r="Q60" t="str">
            <v>406.2954</v>
          </cell>
          <cell r="V60" t="str">
            <v>2.05</v>
          </cell>
          <cell r="AA60" t="str">
            <v>1.78</v>
          </cell>
          <cell r="AE60" t="str">
            <v>1.89</v>
          </cell>
          <cell r="AH60" t="str">
            <v>1.67</v>
          </cell>
          <cell r="AL60" t="str">
            <v>NO</v>
          </cell>
        </row>
        <row r="61">
          <cell r="H61" t="str">
            <v>Nonacosanes</v>
          </cell>
          <cell r="Q61" t="str">
            <v>398.9442</v>
          </cell>
          <cell r="V61" t="str">
            <v>2.02</v>
          </cell>
          <cell r="AA61" t="str">
            <v>1.38</v>
          </cell>
          <cell r="AE61" t="str">
            <v>1.44</v>
          </cell>
          <cell r="AH61" t="str">
            <v>1.32</v>
          </cell>
          <cell r="AL61" t="str">
            <v>NO</v>
          </cell>
          <cell r="BH61">
            <v>2</v>
          </cell>
        </row>
        <row r="62">
          <cell r="H62" t="str">
            <v>Triacontanes</v>
          </cell>
          <cell r="Q62" t="str">
            <v>350.3547</v>
          </cell>
          <cell r="V62" t="str">
            <v>1.77</v>
          </cell>
          <cell r="AA62" t="str">
            <v>1.08</v>
          </cell>
          <cell r="AE62" t="str">
            <v>1.14</v>
          </cell>
          <cell r="AH62" t="str">
            <v>1.02</v>
          </cell>
          <cell r="AL62" t="str">
            <v>NO</v>
          </cell>
          <cell r="BH62">
            <v>0</v>
          </cell>
        </row>
        <row r="63">
          <cell r="H63" t="str">
            <v>Hentriacontanes</v>
          </cell>
          <cell r="Q63" t="str">
            <v>300.5362</v>
          </cell>
          <cell r="V63" t="str">
            <v>1.52</v>
          </cell>
          <cell r="AA63" t="str">
            <v>0.80</v>
          </cell>
          <cell r="AE63" t="str">
            <v>0.85</v>
          </cell>
          <cell r="AH63" t="str">
            <v>0.75</v>
          </cell>
          <cell r="AL63" t="str">
            <v>NO</v>
          </cell>
        </row>
        <row r="64">
          <cell r="H64" t="str">
            <v>Dotriacontanes</v>
          </cell>
          <cell r="Q64" t="str">
            <v>263.5112</v>
          </cell>
          <cell r="V64" t="str">
            <v>1.33</v>
          </cell>
          <cell r="AA64" t="str">
            <v>0.53</v>
          </cell>
          <cell r="AE64" t="str">
            <v>0.56</v>
          </cell>
          <cell r="AH64" t="str">
            <v>0.50</v>
          </cell>
          <cell r="AL64" t="str">
            <v>NO</v>
          </cell>
        </row>
        <row r="65">
          <cell r="H65" t="str">
            <v>Tritriacontanes</v>
          </cell>
          <cell r="Q65" t="str">
            <v>236.2039</v>
          </cell>
          <cell r="V65" t="str">
            <v>1.19</v>
          </cell>
          <cell r="AA65" t="str">
            <v>0.35</v>
          </cell>
          <cell r="AE65" t="str">
            <v>0.37</v>
          </cell>
          <cell r="AH65" t="str">
            <v>0.33</v>
          </cell>
          <cell r="AL65" t="str">
            <v>NO</v>
          </cell>
        </row>
        <row r="66">
          <cell r="H66" t="str">
            <v>Tetratriacontanes</v>
          </cell>
          <cell r="Q66" t="str">
            <v>193.5638</v>
          </cell>
          <cell r="V66" t="str">
            <v>0.98</v>
          </cell>
          <cell r="AA66" t="str">
            <v>0.22</v>
          </cell>
          <cell r="AE66" t="str">
            <v>0.25</v>
          </cell>
          <cell r="AH66" t="str">
            <v>0.19</v>
          </cell>
          <cell r="AL66" t="str">
            <v>NO</v>
          </cell>
        </row>
        <row r="67">
          <cell r="H67" t="str">
            <v>Pentatriacontanes</v>
          </cell>
          <cell r="Q67" t="str">
            <v>183.8775</v>
          </cell>
          <cell r="V67" t="str">
            <v>0.93</v>
          </cell>
          <cell r="AA67" t="str">
            <v>0.13</v>
          </cell>
          <cell r="AE67" t="str">
            <v>0.16</v>
          </cell>
          <cell r="AH67" t="str">
            <v>0.10</v>
          </cell>
          <cell r="AL67" t="str">
            <v>NO</v>
          </cell>
        </row>
        <row r="68">
          <cell r="H68" t="str">
            <v>Hexatriacontanes+</v>
          </cell>
          <cell r="Q68" t="str">
            <v>162.4476</v>
          </cell>
          <cell r="V68" t="str">
            <v>0.82</v>
          </cell>
          <cell r="AA68" t="str">
            <v>0.13</v>
          </cell>
          <cell r="AE68" t="str">
            <v>0.24</v>
          </cell>
          <cell r="AH68" t="str">
            <v>0.02</v>
          </cell>
          <cell r="AL68" t="str">
            <v>NO</v>
          </cell>
        </row>
        <row r="69">
          <cell r="H69" t="str">
            <v>Totals</v>
          </cell>
          <cell r="Q69" t="str">
            <v>19788.8803</v>
          </cell>
          <cell r="V69" t="str">
            <v>100.00</v>
          </cell>
        </row>
        <row r="81">
          <cell r="B81" t="str">
            <v>Test Failed</v>
          </cell>
        </row>
        <row r="87">
          <cell r="B87" t="str">
            <v>//baseline/excel_masters$/liquids.xls</v>
          </cell>
          <cell r="T87" t="str">
            <v>Revision 014</v>
          </cell>
          <cell r="AA87" t="str">
            <v>Date : 27-Sep-2002</v>
          </cell>
          <cell r="AT87" t="str">
            <v>Authorised : AW</v>
          </cell>
        </row>
      </sheetData>
      <sheetData sheetId="6" refreshError="1"/>
      <sheetData sheetId="7" refreshError="1">
        <row r="2">
          <cell r="W2">
            <v>10</v>
          </cell>
          <cell r="Y2">
            <v>12</v>
          </cell>
        </row>
        <row r="3">
          <cell r="W3">
            <v>16</v>
          </cell>
          <cell r="Y3">
            <v>18</v>
          </cell>
        </row>
        <row r="6">
          <cell r="S6">
            <v>14</v>
          </cell>
        </row>
        <row r="10">
          <cell r="B10" t="b">
            <v>1</v>
          </cell>
        </row>
        <row r="56">
          <cell r="L56">
            <v>1.8416004570688635</v>
          </cell>
        </row>
        <row r="57">
          <cell r="L57">
            <v>1.2209418907832794</v>
          </cell>
        </row>
        <row r="71">
          <cell r="AB71">
            <v>45</v>
          </cell>
        </row>
        <row r="72">
          <cell r="V72">
            <v>4.0000000000000001E-3</v>
          </cell>
        </row>
        <row r="74">
          <cell r="V74">
            <v>1758.6752769993836</v>
          </cell>
        </row>
      </sheetData>
      <sheetData sheetId="8" refreshError="1">
        <row r="10">
          <cell r="B10" t="b">
            <v>1</v>
          </cell>
        </row>
        <row r="11">
          <cell r="J11">
            <v>899.396240234375</v>
          </cell>
        </row>
        <row r="12">
          <cell r="J12">
            <v>1707.6728515625</v>
          </cell>
        </row>
        <row r="13">
          <cell r="J13">
            <v>702.95041981866189</v>
          </cell>
        </row>
        <row r="14">
          <cell r="J14">
            <v>891.86205088587747</v>
          </cell>
        </row>
        <row r="15">
          <cell r="J15">
            <v>1642.305815428273</v>
          </cell>
        </row>
        <row r="18">
          <cell r="J18">
            <v>15699.319524216357</v>
          </cell>
        </row>
        <row r="35">
          <cell r="F35">
            <v>1168.7432861328125</v>
          </cell>
        </row>
        <row r="36">
          <cell r="F36">
            <v>2607.069091796875</v>
          </cell>
        </row>
        <row r="37">
          <cell r="F37">
            <v>630.0491943359375</v>
          </cell>
        </row>
        <row r="68">
          <cell r="F68">
            <v>16051.00601833795</v>
          </cell>
        </row>
      </sheetData>
      <sheetData sheetId="9" refreshError="1"/>
      <sheetData sheetId="10" refreshError="1">
        <row r="27">
          <cell r="L27">
            <v>5</v>
          </cell>
          <cell r="M27">
            <v>99.333704303153056</v>
          </cell>
          <cell r="N27">
            <v>1.246894562176927E-2</v>
          </cell>
          <cell r="O27">
            <v>1.2084393562738676</v>
          </cell>
        </row>
        <row r="28">
          <cell r="L28">
            <v>6</v>
          </cell>
          <cell r="M28">
            <v>98.259980602582814</v>
          </cell>
          <cell r="N28">
            <v>2.7350770993498086E-2</v>
          </cell>
          <cell r="O28">
            <v>2.9224411691901149</v>
          </cell>
        </row>
        <row r="29">
          <cell r="L29">
            <v>7</v>
          </cell>
          <cell r="M29">
            <v>96.865822030816574</v>
          </cell>
          <cell r="N29">
            <v>4.3528057739451065E-2</v>
          </cell>
          <cell r="O29">
            <v>5.0247842156638107</v>
          </cell>
        </row>
        <row r="30">
          <cell r="L30">
            <v>8</v>
          </cell>
          <cell r="M30">
            <v>93.932722677016429</v>
          </cell>
          <cell r="N30">
            <v>7.465753179907067E-2</v>
          </cell>
          <cell r="O30">
            <v>9.1317551640235237</v>
          </cell>
        </row>
        <row r="31">
          <cell r="L31">
            <v>9</v>
          </cell>
          <cell r="M31">
            <v>88.945089597954208</v>
          </cell>
          <cell r="N31">
            <v>0.12088836745664322</v>
          </cell>
          <cell r="O31">
            <v>15.929801285325999</v>
          </cell>
        </row>
        <row r="32">
          <cell r="L32">
            <v>10</v>
          </cell>
          <cell r="M32">
            <v>84.952733682471447</v>
          </cell>
          <cell r="N32">
            <v>0.15335499150657519</v>
          </cell>
          <cell r="O32">
            <v>21.265080046575285</v>
          </cell>
        </row>
        <row r="33">
          <cell r="L33">
            <v>11</v>
          </cell>
          <cell r="M33">
            <v>81.368558886257603</v>
          </cell>
          <cell r="N33">
            <v>0.17895990817337518</v>
          </cell>
          <cell r="O33">
            <v>26.079013385220122</v>
          </cell>
        </row>
        <row r="34">
          <cell r="L34">
            <v>12</v>
          </cell>
          <cell r="M34">
            <v>76.682251975759968</v>
          </cell>
          <cell r="N34">
            <v>0.21083954702029795</v>
          </cell>
          <cell r="O34">
            <v>32.018565870008018</v>
          </cell>
        </row>
        <row r="35">
          <cell r="L35">
            <v>13</v>
          </cell>
          <cell r="M35">
            <v>69.445820848210801</v>
          </cell>
          <cell r="N35">
            <v>0.25578632421004432</v>
          </cell>
          <cell r="O35">
            <v>41.06410477944447</v>
          </cell>
        </row>
        <row r="36">
          <cell r="L36">
            <v>14</v>
          </cell>
          <cell r="M36">
            <v>61.730888308925735</v>
          </cell>
          <cell r="N36">
            <v>0.29987165300595908</v>
          </cell>
          <cell r="O36">
            <v>50.576968576343454</v>
          </cell>
        </row>
        <row r="37">
          <cell r="L37">
            <v>15</v>
          </cell>
          <cell r="M37">
            <v>56.034124648968707</v>
          </cell>
          <cell r="N37">
            <v>0.32985461963731189</v>
          </cell>
          <cell r="O37">
            <v>57.507337992349576</v>
          </cell>
        </row>
        <row r="38">
          <cell r="L38">
            <v>16</v>
          </cell>
          <cell r="M38">
            <v>51.860114791153805</v>
          </cell>
          <cell r="N38">
            <v>0.35011680341311235</v>
          </cell>
          <cell r="O38">
            <v>62.524176763761716</v>
          </cell>
        </row>
        <row r="39">
          <cell r="L39">
            <v>17</v>
          </cell>
          <cell r="M39">
            <v>48.395499399968692</v>
          </cell>
          <cell r="N39">
            <v>0.3657231790490813</v>
          </cell>
          <cell r="O39">
            <v>66.653634917736824</v>
          </cell>
        </row>
        <row r="40">
          <cell r="L40">
            <v>18</v>
          </cell>
          <cell r="M40">
            <v>45.245451281355471</v>
          </cell>
          <cell r="N40">
            <v>0.37901452132171093</v>
          </cell>
          <cell r="O40">
            <v>70.372699992840978</v>
          </cell>
        </row>
        <row r="41">
          <cell r="L41">
            <v>19</v>
          </cell>
          <cell r="M41">
            <v>42.202005063302025</v>
          </cell>
          <cell r="N41">
            <v>0.39113980505897566</v>
          </cell>
          <cell r="O41">
            <v>73.944819967082111</v>
          </cell>
        </row>
        <row r="42">
          <cell r="L42">
            <v>20</v>
          </cell>
          <cell r="M42">
            <v>39.181904613423349</v>
          </cell>
          <cell r="N42">
            <v>0.40262307673151815</v>
          </cell>
          <cell r="O42">
            <v>77.468857831584657</v>
          </cell>
        </row>
        <row r="43">
          <cell r="L43">
            <v>21</v>
          </cell>
          <cell r="M43">
            <v>36.492661878180868</v>
          </cell>
          <cell r="N43">
            <v>0.41240214122330898</v>
          </cell>
          <cell r="O43">
            <v>80.588628986158298</v>
          </cell>
        </row>
        <row r="44">
          <cell r="L44">
            <v>22</v>
          </cell>
          <cell r="M44">
            <v>33.862410313775307</v>
          </cell>
          <cell r="N44">
            <v>0.42144080639308751</v>
          </cell>
          <cell r="O44">
            <v>83.622367814769092</v>
          </cell>
        </row>
        <row r="45">
          <cell r="L45">
            <v>23</v>
          </cell>
          <cell r="M45">
            <v>31.487217475390402</v>
          </cell>
          <cell r="N45">
            <v>0.42922832389598886</v>
          </cell>
          <cell r="O45">
            <v>86.346212812916917</v>
          </cell>
        </row>
        <row r="46">
          <cell r="L46">
            <v>24</v>
          </cell>
          <cell r="M46">
            <v>29.183360854618208</v>
          </cell>
          <cell r="N46">
            <v>0.43647315603678194</v>
          </cell>
          <cell r="O46">
            <v>88.973187294983276</v>
          </cell>
        </row>
        <row r="47">
          <cell r="L47">
            <v>25</v>
          </cell>
          <cell r="M47">
            <v>27.149179634729801</v>
          </cell>
          <cell r="N47">
            <v>0.44261871863463209</v>
          </cell>
          <cell r="O47">
            <v>91.282133061031416</v>
          </cell>
        </row>
        <row r="48">
          <cell r="L48">
            <v>26</v>
          </cell>
          <cell r="M48">
            <v>25.172586264873264</v>
          </cell>
          <cell r="N48">
            <v>0.44834797477914379</v>
          </cell>
          <cell r="O48">
            <v>93.515571897027499</v>
          </cell>
        </row>
        <row r="49">
          <cell r="L49">
            <v>27</v>
          </cell>
          <cell r="M49">
            <v>23.355023079805338</v>
          </cell>
          <cell r="N49">
            <v>0.45341082487682599</v>
          </cell>
          <cell r="O49">
            <v>95.560074917351372</v>
          </cell>
        </row>
        <row r="50">
          <cell r="L50">
            <v>28</v>
          </cell>
          <cell r="M50">
            <v>21.608964583830776</v>
          </cell>
          <cell r="N50">
            <v>0.45807943048103605</v>
          </cell>
          <cell r="O50">
            <v>97.515347589215381</v>
          </cell>
        </row>
        <row r="51">
          <cell r="L51">
            <v>29</v>
          </cell>
          <cell r="M51">
            <v>19.965447237805591</v>
          </cell>
          <cell r="N51">
            <v>0.46231529992955456</v>
          </cell>
          <cell r="O51">
            <v>99.349630341475631</v>
          </cell>
        </row>
        <row r="52">
          <cell r="L52">
            <v>30</v>
          </cell>
          <cell r="M52">
            <v>18.36764121199408</v>
          </cell>
          <cell r="N52">
            <v>0.46628994178480709</v>
          </cell>
          <cell r="O52">
            <v>101.12694516440278</v>
          </cell>
        </row>
        <row r="53">
          <cell r="L53">
            <v>31</v>
          </cell>
          <cell r="M53">
            <v>16.952547372540238</v>
          </cell>
          <cell r="N53">
            <v>0.46969160966810958</v>
          </cell>
          <cell r="O53">
            <v>102.69578534118088</v>
          </cell>
        </row>
        <row r="54">
          <cell r="L54">
            <v>32</v>
          </cell>
          <cell r="M54">
            <v>15.704121699864373</v>
          </cell>
          <cell r="N54">
            <v>0.47259492518596041</v>
          </cell>
          <cell r="O54">
            <v>104.07373862228008</v>
          </cell>
        </row>
        <row r="55">
          <cell r="L55">
            <v>33</v>
          </cell>
          <cell r="M55">
            <v>14.652352827087615</v>
          </cell>
          <cell r="N55">
            <v>0.47496377399852069</v>
          </cell>
          <cell r="O55">
            <v>105.23080008848113</v>
          </cell>
        </row>
        <row r="56">
          <cell r="L56">
            <v>34</v>
          </cell>
          <cell r="M56">
            <v>13.707280531382619</v>
          </cell>
          <cell r="N56">
            <v>0.47702725062669754</v>
          </cell>
          <cell r="O56">
            <v>106.2670635706138</v>
          </cell>
        </row>
        <row r="57">
          <cell r="L57">
            <v>35</v>
          </cell>
          <cell r="M57">
            <v>12.888539444114436</v>
          </cell>
          <cell r="N57">
            <v>0.47876187157429961</v>
          </cell>
          <cell r="O57">
            <v>107.16284156543676</v>
          </cell>
        </row>
        <row r="58">
          <cell r="L58">
            <v>36</v>
          </cell>
          <cell r="M58">
            <v>12.168865922882951</v>
          </cell>
          <cell r="N58">
            <v>0.48024268128876768</v>
          </cell>
          <cell r="O58">
            <v>107.94765456568921</v>
          </cell>
          <cell r="X58">
            <v>607.756188758083</v>
          </cell>
          <cell r="Y58">
            <v>0.93533100254280044</v>
          </cell>
        </row>
        <row r="59">
          <cell r="L59">
            <v>37</v>
          </cell>
          <cell r="M59">
            <v>11.473628622264862</v>
          </cell>
          <cell r="N59">
            <v>0.48163315589000388</v>
          </cell>
          <cell r="O59">
            <v>108.70416958268386</v>
          </cell>
        </row>
        <row r="60">
          <cell r="L60">
            <v>38</v>
          </cell>
          <cell r="M60">
            <v>10.847150189159136</v>
          </cell>
          <cell r="N60">
            <v>0.48285198552639635</v>
          </cell>
          <cell r="O60">
            <v>109.3836472758571</v>
          </cell>
        </row>
        <row r="61">
          <cell r="L61">
            <v>39</v>
          </cell>
          <cell r="M61">
            <v>10.259419943184088</v>
          </cell>
          <cell r="N61">
            <v>0.4839651109922582</v>
          </cell>
          <cell r="O61">
            <v>110.0197189706353</v>
          </cell>
        </row>
        <row r="62">
          <cell r="L62">
            <v>40</v>
          </cell>
          <cell r="M62">
            <v>9.7430687929422781</v>
          </cell>
          <cell r="N62">
            <v>0.48491778839122834</v>
          </cell>
          <cell r="O62">
            <v>110.5773336037258</v>
          </cell>
        </row>
        <row r="63">
          <cell r="L63">
            <v>41</v>
          </cell>
          <cell r="M63">
            <v>9.2527375661885927</v>
          </cell>
          <cell r="N63">
            <v>0.48579967908682847</v>
          </cell>
          <cell r="O63">
            <v>111.10570777048625</v>
          </cell>
        </row>
        <row r="64">
          <cell r="L64">
            <v>42</v>
          </cell>
          <cell r="M64">
            <v>8.7759855766514576</v>
          </cell>
          <cell r="N64">
            <v>0.48663608608601644</v>
          </cell>
          <cell r="O64">
            <v>111.61834431837563</v>
          </cell>
        </row>
        <row r="65">
          <cell r="L65">
            <v>43</v>
          </cell>
          <cell r="M65">
            <v>8.303589821699493</v>
          </cell>
          <cell r="N65">
            <v>0.48744498292668759</v>
          </cell>
          <cell r="O65">
            <v>112.12575114431759</v>
          </cell>
        </row>
        <row r="66">
          <cell r="L66">
            <v>44</v>
          </cell>
          <cell r="M66">
            <v>7.854717885557525</v>
          </cell>
          <cell r="N66">
            <v>0.48819560489348018</v>
          </cell>
          <cell r="O66">
            <v>112.60685718519859</v>
          </cell>
        </row>
        <row r="67">
          <cell r="L67">
            <v>45</v>
          </cell>
          <cell r="M67">
            <v>7.4246402507117031</v>
          </cell>
          <cell r="N67">
            <v>0.48889834612688837</v>
          </cell>
          <cell r="O67">
            <v>113.0668332652476</v>
          </cell>
        </row>
        <row r="69">
          <cell r="AB69">
            <v>1.0002000400080013</v>
          </cell>
          <cell r="AG69">
            <v>0.99970008997300819</v>
          </cell>
        </row>
        <row r="74">
          <cell r="AQ74">
            <v>12.169999999999991</v>
          </cell>
        </row>
        <row r="81">
          <cell r="M81">
            <v>349.88461050037478</v>
          </cell>
        </row>
        <row r="82">
          <cell r="M82">
            <v>0.75988137849204673</v>
          </cell>
        </row>
        <row r="91">
          <cell r="N91">
            <v>2.0022611283892267E-2</v>
          </cell>
          <cell r="O91">
            <v>13.010224070196056</v>
          </cell>
        </row>
        <row r="92">
          <cell r="M92">
            <v>607.756188758083</v>
          </cell>
        </row>
        <row r="93">
          <cell r="M93">
            <v>0.93533100254280044</v>
          </cell>
        </row>
      </sheetData>
      <sheetData sheetId="11" refreshError="1">
        <row r="59">
          <cell r="D59">
            <v>194.16633613847011</v>
          </cell>
        </row>
        <row r="60">
          <cell r="D60">
            <v>0.80669999999999997</v>
          </cell>
        </row>
        <row r="61">
          <cell r="D61">
            <v>10.461</v>
          </cell>
        </row>
      </sheetData>
      <sheetData sheetId="12" refreshError="1"/>
      <sheetData sheetId="13" refreshError="1">
        <row r="3">
          <cell r="Y3">
            <v>607.756188758083</v>
          </cell>
          <cell r="Z3">
            <v>635.52217617592999</v>
          </cell>
        </row>
        <row r="4">
          <cell r="Y4">
            <v>0.93533100254280044</v>
          </cell>
          <cell r="Z4">
            <v>0.82766588414100029</v>
          </cell>
        </row>
        <row r="6">
          <cell r="F6">
            <v>-8.7249588858846292E-3</v>
          </cell>
          <cell r="J6">
            <v>-7.3837039994654784E-3</v>
          </cell>
        </row>
        <row r="7">
          <cell r="F7">
            <v>-2.1544810207601746</v>
          </cell>
          <cell r="J7">
            <v>-2.5702435799408905</v>
          </cell>
        </row>
        <row r="10">
          <cell r="P10">
            <v>34.825941919108686</v>
          </cell>
          <cell r="Q10">
            <v>9.0474929394884787E-2</v>
          </cell>
          <cell r="R10">
            <v>38.831885862261338</v>
          </cell>
          <cell r="S10">
            <v>38.713710947194933</v>
          </cell>
          <cell r="T10">
            <v>9.6603558245441298E-2</v>
          </cell>
          <cell r="U10">
            <v>47.722468630113049</v>
          </cell>
          <cell r="W10">
            <v>384.92367059064708</v>
          </cell>
          <cell r="X10">
            <v>0.89683880001702887</v>
          </cell>
          <cell r="Y10">
            <v>400.74829178480934</v>
          </cell>
          <cell r="Z10">
            <v>0.81122607565121729</v>
          </cell>
        </row>
        <row r="11">
          <cell r="P11">
            <v>32.136699183866199</v>
          </cell>
          <cell r="Q11">
            <v>8.0695864903093953E-2</v>
          </cell>
          <cell r="R11">
            <v>35.712114707687689</v>
          </cell>
          <cell r="S11">
            <v>36.02446821195246</v>
          </cell>
          <cell r="T11">
            <v>8.7085799493919494E-2</v>
          </cell>
          <cell r="U11">
            <v>44.325322765074951</v>
          </cell>
          <cell r="W11">
            <v>398.2446835715624</v>
          </cell>
          <cell r="X11">
            <v>0.89988227935849974</v>
          </cell>
          <cell r="Y11">
            <v>413.66638902439843</v>
          </cell>
          <cell r="Z11">
            <v>0.81272884131905421</v>
          </cell>
        </row>
        <row r="12">
          <cell r="P12">
            <v>29.506447619460605</v>
          </cell>
          <cell r="Q12">
            <v>7.1657199733315399E-2</v>
          </cell>
          <cell r="R12">
            <v>32.678375879076903</v>
          </cell>
          <cell r="S12">
            <v>33.394216647546877</v>
          </cell>
          <cell r="T12">
            <v>7.8217192155577223E-2</v>
          </cell>
          <cell r="U12">
            <v>41.015228525224394</v>
          </cell>
          <cell r="W12">
            <v>411.77226753590605</v>
          </cell>
          <cell r="X12">
            <v>0.90293494782746531</v>
          </cell>
          <cell r="Y12">
            <v>426.94215590255914</v>
          </cell>
          <cell r="Z12">
            <v>0.81419067620236252</v>
          </cell>
        </row>
        <row r="13">
          <cell r="P13">
            <v>27.131254781075693</v>
          </cell>
          <cell r="Q13">
            <v>6.3869682230414032E-2</v>
          </cell>
          <cell r="R13">
            <v>29.95453088092906</v>
          </cell>
          <cell r="S13">
            <v>31.019023809161983</v>
          </cell>
          <cell r="T13">
            <v>7.0570326831264088E-2</v>
          </cell>
          <cell r="U13">
            <v>38.036230454968013</v>
          </cell>
          <cell r="W13">
            <v>424.79082146045329</v>
          </cell>
          <cell r="X13">
            <v>0.90574794474077902</v>
          </cell>
          <cell r="Y13">
            <v>439.54768529454969</v>
          </cell>
          <cell r="Z13">
            <v>0.81551256363025071</v>
          </cell>
        </row>
        <row r="14">
          <cell r="P14">
            <v>24.827398160303499</v>
          </cell>
          <cell r="Q14">
            <v>5.6624850089620968E-2</v>
          </cell>
          <cell r="R14">
            <v>27.327556398862704</v>
          </cell>
          <cell r="S14">
            <v>28.715167188389788</v>
          </cell>
          <cell r="T14">
            <v>6.3473457716357262E-2</v>
          </cell>
          <cell r="U14">
            <v>35.155006445489484</v>
          </cell>
          <cell r="W14">
            <v>438.45410841721997</v>
          </cell>
          <cell r="X14">
            <v>0.90851145993195148</v>
          </cell>
          <cell r="Y14">
            <v>452.39645391162958</v>
          </cell>
          <cell r="Z14">
            <v>0.81681587039145742</v>
          </cell>
        </row>
        <row r="15">
          <cell r="P15">
            <v>22.793216940415096</v>
          </cell>
          <cell r="Q15">
            <v>5.0479287491770788E-2</v>
          </cell>
          <cell r="R15">
            <v>25.018610632814568</v>
          </cell>
          <cell r="S15">
            <v>26.680985968501382</v>
          </cell>
          <cell r="T15">
            <v>5.7466898867103017E-2</v>
          </cell>
          <cell r="U15">
            <v>32.617698047062909</v>
          </cell>
          <cell r="W15">
            <v>451.53602740789245</v>
          </cell>
          <cell r="X15">
            <v>0.91105046858674754</v>
          </cell>
          <cell r="Y15">
            <v>464.28442276315241</v>
          </cell>
          <cell r="Z15">
            <v>0.81799107742074084</v>
          </cell>
        </row>
        <row r="16">
          <cell r="P16">
            <v>20.816623570558558</v>
          </cell>
          <cell r="Q16">
            <v>4.4750031347259085E-2</v>
          </cell>
          <cell r="R16">
            <v>22.785171796818481</v>
          </cell>
          <cell r="S16">
            <v>24.704392598644844</v>
          </cell>
          <cell r="T16">
            <v>5.1862562566508903E-2</v>
          </cell>
          <cell r="U16">
            <v>30.152835369532635</v>
          </cell>
          <cell r="W16">
            <v>465.17561985648899</v>
          </cell>
          <cell r="X16">
            <v>0.9136039770156662</v>
          </cell>
          <cell r="Y16">
            <v>476.34346195222736</v>
          </cell>
          <cell r="Z16">
            <v>0.81930578984976432</v>
          </cell>
        </row>
        <row r="17">
          <cell r="P17">
            <v>18.999060385490633</v>
          </cell>
          <cell r="Q17">
            <v>3.9687181249576854E-2</v>
          </cell>
          <cell r="R17">
            <v>20.740668776494616</v>
          </cell>
          <cell r="S17">
            <v>22.886829413576923</v>
          </cell>
          <cell r="T17">
            <v>4.6906157818702957E-2</v>
          </cell>
          <cell r="U17">
            <v>27.900875915497632</v>
          </cell>
          <cell r="W17">
            <v>478.72032699962034</v>
          </cell>
          <cell r="X17">
            <v>0.91602930408021621</v>
          </cell>
          <cell r="Y17">
            <v>487.92803499354676</v>
          </cell>
          <cell r="Z17">
            <v>0.82029071355657179</v>
          </cell>
        </row>
        <row r="18">
          <cell r="P18">
            <v>17.253001889516074</v>
          </cell>
          <cell r="Q18">
            <v>3.5018575645366798E-2</v>
          </cell>
          <cell r="R18">
            <v>18.785396104630603</v>
          </cell>
          <cell r="S18">
            <v>21.14077091760236</v>
          </cell>
          <cell r="T18">
            <v>4.2320197593944425E-2</v>
          </cell>
          <cell r="U18">
            <v>25.739383530656756</v>
          </cell>
          <cell r="W18">
            <v>492.68142897179104</v>
          </cell>
          <cell r="X18">
            <v>0.91842630272050563</v>
          </cell>
          <cell r="Y18">
            <v>499.54329420776105</v>
          </cell>
          <cell r="Z18">
            <v>0.82133944243158574</v>
          </cell>
        </row>
        <row r="19">
          <cell r="P19">
            <v>15.609484543490888</v>
          </cell>
          <cell r="Q19">
            <v>3.0782706196848284E-2</v>
          </cell>
          <cell r="R19">
            <v>16.951113352370349</v>
          </cell>
          <cell r="S19">
            <v>19.497253571577176</v>
          </cell>
          <cell r="T19">
            <v>3.8156970028462793E-2</v>
          </cell>
          <cell r="U19">
            <v>23.708596797850731</v>
          </cell>
          <cell r="W19">
            <v>507.08616856724183</v>
          </cell>
          <cell r="X19">
            <v>0.92085305661106587</v>
          </cell>
          <cell r="Y19">
            <v>510.97489022407711</v>
          </cell>
          <cell r="Z19">
            <v>0.82237062521324211</v>
          </cell>
        </row>
        <row r="20">
          <cell r="P20">
            <v>14.011678517679378</v>
          </cell>
          <cell r="Q20">
            <v>2.6808064341595775E-2</v>
          </cell>
          <cell r="R20">
            <v>15.1737985294432</v>
          </cell>
          <cell r="S20">
            <v>17.899447545765664</v>
          </cell>
          <cell r="T20">
            <v>3.4248346955952434E-2</v>
          </cell>
          <cell r="U20">
            <v>21.738912226734218</v>
          </cell>
          <cell r="W20">
            <v>522.66655059980064</v>
          </cell>
          <cell r="X20">
            <v>0.92341271636704236</v>
          </cell>
          <cell r="Y20">
            <v>522.63683175093217</v>
          </cell>
          <cell r="Z20">
            <v>0.82338285186841909</v>
          </cell>
        </row>
        <row r="21">
          <cell r="P21">
            <v>12.596584678225536</v>
          </cell>
          <cell r="Q21">
            <v>2.3406396458293264E-2</v>
          </cell>
          <cell r="R21">
            <v>13.604958352665102</v>
          </cell>
          <cell r="S21">
            <v>16.484353706311808</v>
          </cell>
          <cell r="T21">
            <v>3.0901547278894003E-2</v>
          </cell>
          <cell r="U21">
            <v>19.997039064317502</v>
          </cell>
          <cell r="W21">
            <v>538.16847461636337</v>
          </cell>
          <cell r="X21">
            <v>0.92588189920904584</v>
          </cell>
          <cell r="Y21">
            <v>533.44751825973287</v>
          </cell>
          <cell r="Z21">
            <v>0.82433972616107498</v>
          </cell>
        </row>
        <row r="22">
          <cell r="P22">
            <v>11.34815900554967</v>
          </cell>
          <cell r="Q22">
            <v>2.0503080940442408E-2</v>
          </cell>
          <cell r="R22">
            <v>12.227005071565912</v>
          </cell>
          <cell r="S22">
            <v>15.235928033635931</v>
          </cell>
          <cell r="T22">
            <v>2.7861224630789379E-2</v>
          </cell>
          <cell r="U22">
            <v>18.463609751157218</v>
          </cell>
          <cell r="W22">
            <v>553.48554875796162</v>
          </cell>
          <cell r="X22">
            <v>0.92812254015825901</v>
          </cell>
          <cell r="Y22">
            <v>546.85062252427838</v>
          </cell>
          <cell r="Z22">
            <v>0.82518685343644727</v>
          </cell>
        </row>
        <row r="23">
          <cell r="P23">
            <v>10.29639013277291</v>
          </cell>
          <cell r="Q23">
            <v>1.8134232127882139E-2</v>
          </cell>
          <cell r="R23">
            <v>11.069943605364855</v>
          </cell>
          <cell r="S23">
            <v>14.184159160859171</v>
          </cell>
          <cell r="T23">
            <v>2.5120031392373874E-2</v>
          </cell>
          <cell r="U23">
            <v>17.173836409116912</v>
          </cell>
          <cell r="W23">
            <v>567.78748943782296</v>
          </cell>
          <cell r="X23">
            <v>0.93012128153777973</v>
          </cell>
          <cell r="Y23">
            <v>564.65531190240881</v>
          </cell>
          <cell r="Z23">
            <v>0.82591675051296987</v>
          </cell>
        </row>
        <row r="24">
          <cell r="P24">
            <v>9.3513178370679189</v>
          </cell>
          <cell r="Q24">
            <v>1.6070755499705304E-2</v>
          </cell>
          <cell r="R24">
            <v>10.033680123232184</v>
          </cell>
          <cell r="S24">
            <v>13.239086865154176</v>
          </cell>
          <cell r="T24">
            <v>2.2648537001796833E-2</v>
          </cell>
          <cell r="U24">
            <v>16.016680219015875</v>
          </cell>
          <cell r="W24">
            <v>581.88414584736836</v>
          </cell>
          <cell r="X24">
            <v>0.93199282040252507</v>
          </cell>
          <cell r="Y24">
            <v>584.54490301531825</v>
          </cell>
          <cell r="Z24">
            <v>0.82658120684934522</v>
          </cell>
        </row>
        <row r="25">
          <cell r="P25">
            <v>8.532576749799734</v>
          </cell>
          <cell r="Q25">
            <v>1.4336134552103216E-2</v>
          </cell>
          <cell r="R25">
            <v>9.1379021284092268</v>
          </cell>
          <cell r="S25">
            <v>12.420345777885993</v>
          </cell>
          <cell r="T25">
            <v>2.0420206493370306E-2</v>
          </cell>
          <cell r="U25">
            <v>15.015653537266509</v>
          </cell>
          <cell r="W25">
            <v>595.17973403423048</v>
          </cell>
          <cell r="X25">
            <v>0.9337566358116739</v>
          </cell>
          <cell r="Y25">
            <v>608.23801081141983</v>
          </cell>
          <cell r="Z25">
            <v>0.82715985335307807</v>
          </cell>
        </row>
        <row r="26">
          <cell r="P26">
            <v>7.8129032285682563</v>
          </cell>
          <cell r="Q26">
            <v>1.2855324837635141E-2</v>
          </cell>
          <cell r="R26">
            <v>8.3530891281567889</v>
          </cell>
          <cell r="S26">
            <v>11.700672256654506</v>
          </cell>
          <cell r="T26">
            <v>1.8411115607420502E-2</v>
          </cell>
          <cell r="U26">
            <v>14.136951251528441</v>
          </cell>
          <cell r="W26">
            <v>607.756188758083</v>
          </cell>
          <cell r="X26">
            <v>0.93533100254280044</v>
          </cell>
          <cell r="Y26">
            <v>635.52217617592999</v>
          </cell>
          <cell r="Z26">
            <v>0.82766588414100029</v>
          </cell>
        </row>
        <row r="27">
          <cell r="P27">
            <v>7.0738256348500004</v>
          </cell>
          <cell r="Q27">
            <v>1.1377169650198629E-2</v>
          </cell>
          <cell r="R27">
            <v>7.5488697661129756</v>
          </cell>
          <cell r="S27">
            <v>10.782315375882941</v>
          </cell>
          <cell r="T27">
            <v>1.6599693929737321E-2</v>
          </cell>
          <cell r="U27">
            <v>13.017108427220307</v>
          </cell>
          <cell r="W27">
            <v>621.75618825605727</v>
          </cell>
          <cell r="X27">
            <v>0.93707082702692035</v>
          </cell>
          <cell r="Y27">
            <v>649.54904720062893</v>
          </cell>
          <cell r="Z27">
            <v>0.82831878033187845</v>
          </cell>
        </row>
        <row r="28">
          <cell r="P28">
            <v>6.40141537744561</v>
          </cell>
          <cell r="Q28">
            <v>1.0068978487933276E-2</v>
          </cell>
          <cell r="R28">
            <v>6.8195744760865225</v>
          </cell>
          <cell r="S28">
            <v>9.9314045223643497</v>
          </cell>
          <cell r="T28">
            <v>1.496649330286311E-2</v>
          </cell>
          <cell r="U28">
            <v>11.980777059157521</v>
          </cell>
          <cell r="W28">
            <v>635.75618769243613</v>
          </cell>
          <cell r="X28">
            <v>0.93868252335871882</v>
          </cell>
          <cell r="Y28">
            <v>663.57591731019977</v>
          </cell>
          <cell r="Z28">
            <v>0.82894494015922515</v>
          </cell>
        </row>
        <row r="29">
          <cell r="P29">
            <v>5.7901126796832258</v>
          </cell>
          <cell r="Q29">
            <v>8.9112082270196707E-3</v>
          </cell>
          <cell r="R29">
            <v>6.1579914698501774</v>
          </cell>
          <cell r="S29">
            <v>9.1435577856248855</v>
          </cell>
          <cell r="T29">
            <v>1.3493979022790039E-2</v>
          </cell>
          <cell r="U29">
            <v>11.022364132834126</v>
          </cell>
          <cell r="W29">
            <v>649.75618705968827</v>
          </cell>
          <cell r="X29">
            <v>0.94025993833084964</v>
          </cell>
          <cell r="Y29">
            <v>677.60278641179832</v>
          </cell>
          <cell r="Z29">
            <v>0.82954597357090287</v>
          </cell>
        </row>
        <row r="30">
          <cell r="P30">
            <v>5.2347549058956018</v>
          </cell>
          <cell r="Q30">
            <v>7.8865628879281127E-3</v>
          </cell>
          <cell r="R30">
            <v>5.5582530532328729</v>
          </cell>
          <cell r="S30">
            <v>8.4146026218217251</v>
          </cell>
          <cell r="T30">
            <v>1.2166341579269709E-2</v>
          </cell>
          <cell r="U30">
            <v>10.13656883949553</v>
          </cell>
          <cell r="W30">
            <v>663.75618634936541</v>
          </cell>
          <cell r="X30">
            <v>0.94179859314805514</v>
          </cell>
          <cell r="Y30">
            <v>691.62965440321102</v>
          </cell>
          <cell r="Z30">
            <v>0.83012336373976603</v>
          </cell>
          <cell r="AC30">
            <v>1.1642671</v>
          </cell>
        </row>
        <row r="31">
          <cell r="P31">
            <v>4.7305587392294939</v>
          </cell>
          <cell r="Q31">
            <v>6.9797352500394387E-3</v>
          </cell>
          <cell r="R31">
            <v>5.0149382184633602</v>
          </cell>
          <cell r="S31">
            <v>7.7405770729076568</v>
          </cell>
          <cell r="T31">
            <v>1.096932691850205E-2</v>
          </cell>
          <cell r="U31">
            <v>9.3183792113572466</v>
          </cell>
          <cell r="W31">
            <v>677.7561855519898</v>
          </cell>
          <cell r="X31">
            <v>0.94329352290186264</v>
          </cell>
          <cell r="Y31">
            <v>705.6565211719203</v>
          </cell>
          <cell r="Z31">
            <v>0.83067847930822958</v>
          </cell>
          <cell r="AC31">
            <v>1.9847234</v>
          </cell>
        </row>
        <row r="32">
          <cell r="P32">
            <v>4.2731012072666061</v>
          </cell>
          <cell r="Q32">
            <v>6.1771781764203386E-3</v>
          </cell>
          <cell r="R32">
            <v>4.5230483991484265</v>
          </cell>
          <cell r="S32">
            <v>7.1177287192094276</v>
          </cell>
          <cell r="T32">
            <v>9.8900834058353575E-3</v>
          </cell>
          <cell r="U32">
            <v>8.5630665916319604</v>
          </cell>
          <cell r="W32">
            <v>691.75618465693333</v>
          </cell>
          <cell r="X32">
            <v>0.94473921792902349</v>
          </cell>
          <cell r="Y32">
            <v>719.68338659407243</v>
          </cell>
          <cell r="Z32">
            <v>0.83121258523962049</v>
          </cell>
        </row>
        <row r="33">
          <cell r="P33">
            <v>3.8583000560547269</v>
          </cell>
          <cell r="Q33">
            <v>5.4669022325643793E-3</v>
          </cell>
          <cell r="R33">
            <v>4.0775047351184792</v>
          </cell>
          <cell r="S33">
            <v>6.5425117996252</v>
          </cell>
          <cell r="T33">
            <v>8.9170238454067737E-3</v>
          </cell>
          <cell r="U33">
            <v>7.8661783977401596</v>
          </cell>
          <cell r="W33">
            <v>705.75618365227297</v>
          </cell>
          <cell r="X33">
            <v>0.94624048448655373</v>
          </cell>
          <cell r="Y33">
            <v>733.71025053334324</v>
          </cell>
          <cell r="Z33">
            <v>0.83172685245795719</v>
          </cell>
        </row>
        <row r="34">
          <cell r="P34">
            <v>3.4823938732595257</v>
          </cell>
          <cell r="Q34">
            <v>4.8382965757162166E-3</v>
          </cell>
          <cell r="R34">
            <v>3.6746042176530982</v>
          </cell>
          <cell r="S34">
            <v>6.0115828701466265</v>
          </cell>
          <cell r="T34">
            <v>8.0397010753102283E-3</v>
          </cell>
          <cell r="U34">
            <v>7.223529566894384</v>
          </cell>
          <cell r="W34">
            <v>719.75618252463664</v>
          </cell>
          <cell r="X34">
            <v>0.94769223214021847</v>
          </cell>
          <cell r="Y34">
            <v>747.73711283969067</v>
          </cell>
          <cell r="Z34">
            <v>0.83222236643120573</v>
          </cell>
        </row>
        <row r="35">
          <cell r="P35">
            <v>3.141922277611898</v>
          </cell>
          <cell r="Q35">
            <v>4.2819704390370857E-3</v>
          </cell>
          <cell r="R35">
            <v>3.3104634736449396</v>
          </cell>
          <cell r="S35">
            <v>5.5217953162030975</v>
          </cell>
          <cell r="T35">
            <v>7.2486958026310696E-3</v>
          </cell>
          <cell r="U35">
            <v>6.631193013227084</v>
          </cell>
          <cell r="W35">
            <v>733.75618125902861</v>
          </cell>
          <cell r="X35">
            <v>0.94908833842305718</v>
          </cell>
          <cell r="Y35">
            <v>761.76397334798401</v>
          </cell>
          <cell r="Z35">
            <v>0.83270013483077676</v>
          </cell>
        </row>
        <row r="36">
          <cell r="P36">
            <v>2.8337064222026367</v>
          </cell>
          <cell r="Q36">
            <v>3.7896128425366671E-3</v>
          </cell>
          <cell r="R36">
            <v>2.9815244604013311</v>
          </cell>
          <cell r="S36">
            <v>5.0701929863928914</v>
          </cell>
          <cell r="T36">
            <v>6.5355154740988786E-3</v>
          </cell>
          <cell r="U36">
            <v>6.0854893736464044</v>
          </cell>
          <cell r="W36">
            <v>747.75617983863185</v>
          </cell>
          <cell r="X36">
            <v>0.95042199379481285</v>
          </cell>
          <cell r="Y36">
            <v>775.79083187649758</v>
          </cell>
          <cell r="Z36">
            <v>0.8331610943812805</v>
          </cell>
        </row>
        <row r="37">
          <cell r="P37">
            <v>2.5548300013708212</v>
          </cell>
          <cell r="Q37">
            <v>3.353868434986956E-3</v>
          </cell>
          <cell r="R37">
            <v>2.6844541990515345</v>
          </cell>
          <cell r="S37">
            <v>4.6540031736110778</v>
          </cell>
          <cell r="T37">
            <v>5.8925030965927792E-3</v>
          </cell>
          <cell r="U37">
            <v>5.5829762746548219</v>
          </cell>
          <cell r="W37">
            <v>761.756178244588</v>
          </cell>
          <cell r="X37">
            <v>0.95171301573090283</v>
          </cell>
          <cell r="Y37">
            <v>789.81768822525714</v>
          </cell>
          <cell r="Z37">
            <v>0.83360611699873655</v>
          </cell>
        </row>
        <row r="38">
          <cell r="P38">
            <v>2.3026209031472487</v>
          </cell>
          <cell r="Q38">
            <v>2.9682276120151338E-3</v>
          </cell>
          <cell r="R38">
            <v>2.4162566737631872</v>
          </cell>
          <cell r="S38">
            <v>4.2706291336159987</v>
          </cell>
          <cell r="T38">
            <v>5.3127550285592606E-3</v>
          </cell>
          <cell r="U38">
            <v>5.1204373135725385</v>
          </cell>
          <cell r="W38">
            <v>775.75617645575232</v>
          </cell>
          <cell r="X38">
            <v>0.95297032312425767</v>
          </cell>
          <cell r="Y38">
            <v>803.84454217421899</v>
          </cell>
          <cell r="Z38">
            <v>0.83403601530205496</v>
          </cell>
        </row>
        <row r="39">
          <cell r="P39">
            <v>2.0746336099095743</v>
          </cell>
          <cell r="Q39">
            <v>2.6269292688449633E-3</v>
          </cell>
          <cell r="R39">
            <v>2.1742231167518296</v>
          </cell>
          <cell r="S39">
            <v>3.9176422999980058</v>
          </cell>
          <cell r="T39">
            <v>4.7900468597178187E-3</v>
          </cell>
          <cell r="U39">
            <v>4.6948709141959846</v>
          </cell>
          <cell r="W39">
            <v>789.75617444841657</v>
          </cell>
          <cell r="X39">
            <v>0.95419536013809081</v>
          </cell>
          <cell r="Y39">
            <v>817.87139348127255</v>
          </cell>
          <cell r="Z39">
            <v>0.83445154757123241</v>
          </cell>
        </row>
        <row r="40">
          <cell r="P40">
            <v>1.868632417763004</v>
          </cell>
          <cell r="Q40">
            <v>2.3248747349057107E-3</v>
          </cell>
          <cell r="R40">
            <v>1.9558854744790937</v>
          </cell>
          <cell r="S40">
            <v>3.5927743277116599</v>
          </cell>
          <cell r="T40">
            <v>4.3187665832688802E-3</v>
          </cell>
          <cell r="U40">
            <v>4.3034791882089287</v>
          </cell>
          <cell r="W40">
            <v>803.75617219599985</v>
          </cell>
          <cell r="X40">
            <v>0.95538948580855554</v>
          </cell>
          <cell r="Y40">
            <v>831.89824188004263</v>
          </cell>
          <cell r="Z40">
            <v>0.83485342221602377</v>
          </cell>
        </row>
        <row r="41">
          <cell r="P41">
            <v>1.682575519052169</v>
          </cell>
          <cell r="Q41">
            <v>2.0575516045740505E-3</v>
          </cell>
          <cell r="R41">
            <v>1.7589969343668275</v>
          </cell>
          <cell r="S41">
            <v>3.2939090742655441</v>
          </cell>
          <cell r="T41">
            <v>3.8938543431137796E-3</v>
          </cell>
          <cell r="U41">
            <v>3.9436569090492268</v>
          </cell>
          <cell r="W41">
            <v>817.7561696687028</v>
          </cell>
          <cell r="X41">
            <v>0.9565539803841856</v>
          </cell>
          <cell r="Y41">
            <v>845.92508707747913</v>
          </cell>
          <cell r="Z41">
            <v>0.835242301810598</v>
          </cell>
        </row>
        <row r="42">
          <cell r="P42">
            <v>1.51459997137332</v>
          </cell>
          <cell r="Q42">
            <v>1.8209663261531369E-3</v>
          </cell>
          <cell r="R42">
            <v>1.5815137367630454</v>
          </cell>
          <cell r="S42">
            <v>3.019074607856286</v>
          </cell>
          <cell r="T42">
            <v>3.5107481091884826E-3</v>
          </cell>
          <cell r="U42">
            <v>3.6129806838901475</v>
          </cell>
          <cell r="W42">
            <v>831.75616683311887</v>
          </cell>
          <cell r="X42">
            <v>0.95769005109833527</v>
          </cell>
          <cell r="Y42">
            <v>859.9519287512062</v>
          </cell>
          <cell r="Z42">
            <v>0.83561880674258282</v>
          </cell>
        </row>
        <row r="43">
          <cell r="P43">
            <v>1.3630075596701279</v>
          </cell>
          <cell r="Q43">
            <v>1.6115845420327057E-3</v>
          </cell>
          <cell r="R43">
            <v>1.4215782356584301</v>
          </cell>
          <cell r="S43">
            <v>2.7664353147675831</v>
          </cell>
          <cell r="T43">
            <v>3.1653346976594312E-3</v>
          </cell>
          <cell r="U43">
            <v>3.3091983914575476</v>
          </cell>
          <cell r="W43">
            <v>845.75616365180224</v>
          </cell>
          <cell r="X43">
            <v>0.95879883743354155</v>
          </cell>
          <cell r="Y43">
            <v>873.97876654661206</v>
          </cell>
          <cell r="Z43">
            <v>0.83598351851884511</v>
          </cell>
        </row>
        <row r="44">
          <cell r="P44">
            <v>1.2262515447617481</v>
          </cell>
          <cell r="Q44">
            <v>1.4262782887693188E-3</v>
          </cell>
          <cell r="R44">
            <v>1.2775031627984932</v>
          </cell>
          <cell r="S44">
            <v>2.5342841638632692</v>
          </cell>
          <cell r="T44">
            <v>2.853905610114481E-3</v>
          </cell>
          <cell r="U44">
            <v>3.0302189381657891</v>
          </cell>
          <cell r="W44">
            <v>859.75616008278007</v>
          </cell>
          <cell r="X44">
            <v>0.95988141592974729</v>
          </cell>
          <cell r="Y44">
            <v>888.00560007365118</v>
          </cell>
          <cell r="Z44">
            <v>0.83633698276510926</v>
          </cell>
        </row>
        <row r="45">
          <cell r="P45">
            <v>1.1029242813736853</v>
          </cell>
          <cell r="Q45">
            <v>1.2622792683064693E-3</v>
          </cell>
          <cell r="R45">
            <v>1.147757043543564</v>
          </cell>
          <cell r="S45">
            <v>2.3210351736632737</v>
          </cell>
          <cell r="T45">
            <v>2.5731172176205693E-3</v>
          </cell>
          <cell r="U45">
            <v>2.7741023721588918</v>
          </cell>
          <cell r="W45">
            <v>873.75615607900943</v>
          </cell>
          <cell r="X45">
            <v>0.96093880458231573</v>
          </cell>
          <cell r="Y45">
            <v>902.03242890333513</v>
          </cell>
          <cell r="Z45">
            <v>0.83667971195200441</v>
          </cell>
        </row>
        <row r="46">
          <cell r="P46">
            <v>0.99174568091543891</v>
          </cell>
          <cell r="Q46">
            <v>1.1171374922513157E-3</v>
          </cell>
          <cell r="R46">
            <v>1.0309507086176111</v>
          </cell>
          <cell r="S46">
            <v>2.1252161170195776</v>
          </cell>
          <cell r="T46">
            <v>2.3199548621680292E-3</v>
          </cell>
          <cell r="U46">
            <v>2.5390503839758418</v>
          </cell>
          <cell r="W46">
            <v>887.75615158776884</v>
          </cell>
          <cell r="X46">
            <v>0.96197196687051922</v>
          </cell>
          <cell r="Y46">
            <v>916.05925256387718</v>
          </cell>
          <cell r="Z46">
            <v>0.83701218787622067</v>
          </cell>
        </row>
        <row r="47">
          <cell r="P47">
            <v>0.89155248844604318</v>
          </cell>
          <cell r="Q47">
            <v>9.8868468139311628E-4</v>
          </cell>
          <cell r="R47">
            <v>0.92582484335596038</v>
          </cell>
          <cell r="S47">
            <v>1.9454614895577844</v>
          </cell>
          <cell r="T47">
            <v>2.0917004900800943E-3</v>
          </cell>
          <cell r="U47">
            <v>2.3233972134460736</v>
          </cell>
          <cell r="W47">
            <v>901.75614654997185</v>
          </cell>
          <cell r="X47">
            <v>0.96298181545260153</v>
          </cell>
          <cell r="Y47">
            <v>930.08607053646085</v>
          </cell>
          <cell r="Z47">
            <v>0.83733486392206991</v>
          </cell>
        </row>
        <row r="48">
          <cell r="P48">
            <v>0.80128833912755015</v>
          </cell>
          <cell r="Q48">
            <v>8.7500187368720519E-4</v>
          </cell>
          <cell r="R48">
            <v>0.8312385148756638</v>
          </cell>
          <cell r="S48">
            <v>1.7805057606011867</v>
          </cell>
          <cell r="T48">
            <v>1.8859034698867649E-3</v>
          </cell>
          <cell r="U48">
            <v>2.1256009748228588</v>
          </cell>
          <cell r="W48">
            <v>915.75614089941246</v>
          </cell>
          <cell r="X48">
            <v>0.96396921555951531</v>
          </cell>
          <cell r="Y48">
            <v>944.11288225059229</v>
          </cell>
          <cell r="Z48">
            <v>0.83764816712580248</v>
          </cell>
        </row>
        <row r="49">
          <cell r="P49">
            <v>0.7199945566817153</v>
          </cell>
          <cell r="Q49">
            <v>7.7439075679879585E-4</v>
          </cell>
          <cell r="R49">
            <v>0.74615861747073775</v>
          </cell>
          <cell r="S49">
            <v>1.6291769190579408</v>
          </cell>
          <cell r="T49">
            <v>1.70035428135189E-3</v>
          </cell>
          <cell r="U49">
            <v>1.9442354058690512</v>
          </cell>
          <cell r="W49">
            <v>929.7561345619032</v>
          </cell>
          <cell r="X49">
            <v>0.96493498811591694</v>
          </cell>
          <cell r="Y49">
            <v>958.13968707900176</v>
          </cell>
          <cell r="Z49">
            <v>0.83795250006246913</v>
          </cell>
        </row>
        <row r="50">
          <cell r="P50">
            <v>0.6468016546796328</v>
          </cell>
          <cell r="Q50">
            <v>6.8534829694224782E-4</v>
          </cell>
          <cell r="R50">
            <v>0.66965017724534426</v>
          </cell>
          <cell r="S50">
            <v>1.4903903215616285</v>
          </cell>
          <cell r="T50">
            <v>1.5330607931682036E-3</v>
          </cell>
          <cell r="U50">
            <v>1.7779820414381133</v>
          </cell>
          <cell r="W50">
            <v>943.75612745432522</v>
          </cell>
          <cell r="X50">
            <v>0.96587991261392547</v>
          </cell>
          <cell r="Y50">
            <v>972.16648433204477</v>
          </cell>
          <cell r="Z50">
            <v>0.83824824257287356</v>
          </cell>
        </row>
        <row r="51">
          <cell r="P51">
            <v>0.58092150069169401</v>
          </cell>
          <cell r="Q51">
            <v>6.0654428499495254E-4</v>
          </cell>
          <cell r="R51">
            <v>0.60086745834852406</v>
          </cell>
          <cell r="S51">
            <v>1.3631428458656865</v>
          </cell>
          <cell r="T51">
            <v>1.3822268746280274E-3</v>
          </cell>
          <cell r="U51">
            <v>1.6256228078838675</v>
          </cell>
          <cell r="W51">
            <v>957.7561194835564</v>
          </cell>
          <cell r="X51">
            <v>0.96680472976244836</v>
          </cell>
          <cell r="Y51">
            <v>986.19327325155894</v>
          </cell>
          <cell r="Z51">
            <v>0.838535753346214</v>
          </cell>
        </row>
        <row r="52">
          <cell r="P52">
            <v>0.52164010322530474</v>
          </cell>
          <cell r="Q52">
            <v>5.3680146444625928E-4</v>
          </cell>
          <cell r="R52">
            <v>0.53904581500564142</v>
          </cell>
          <cell r="S52">
            <v>1.2465073489759149</v>
          </cell>
          <cell r="T52">
            <v>1.2462331116358638E-3</v>
          </cell>
          <cell r="U52">
            <v>1.4860330312457775</v>
          </cell>
          <cell r="W52">
            <v>971.75611054527519</v>
          </cell>
          <cell r="X52">
            <v>0.96771014393246979</v>
          </cell>
          <cell r="Y52">
            <v>1000.2200530041215</v>
          </cell>
          <cell r="Z52">
            <v>0.83881537137228879</v>
          </cell>
        </row>
        <row r="53">
          <cell r="P53">
            <v>0.46831098182932701</v>
          </cell>
          <cell r="Q53">
            <v>4.7507794431202524E-4</v>
          </cell>
          <cell r="R53">
            <v>0.48349423572382488</v>
          </cell>
          <cell r="S53">
            <v>1.1396274266519075</v>
          </cell>
          <cell r="T53">
            <v>1.1236194200221793E-3</v>
          </cell>
          <cell r="U53">
            <v>1.3581748494716603</v>
          </cell>
          <cell r="W53">
            <v>985.7561005226255</v>
          </cell>
          <cell r="X53">
            <v>0.9685968254166103</v>
          </cell>
          <cell r="Y53">
            <v>1014.2468226736524</v>
          </cell>
          <cell r="Z53">
            <v>0.83908741727564073</v>
          </cell>
        </row>
        <row r="54">
          <cell r="P54">
            <v>0.42034908162170898</v>
          </cell>
          <cell r="Q54">
            <v>4.2045163428056965E-4</v>
          </cell>
          <cell r="R54">
            <v>0.43358852847502172</v>
          </cell>
          <cell r="S54">
            <v>1.0417124686213068</v>
          </cell>
          <cell r="T54">
            <v>1.0130693694878619E-3</v>
          </cell>
          <cell r="U54">
            <v>1.2410910168512377</v>
          </cell>
          <cell r="W54">
            <v>999.75608928471365</v>
          </cell>
          <cell r="X54">
            <v>0.96946541251938256</v>
          </cell>
          <cell r="Y54">
            <v>1028.2735812533006</v>
          </cell>
          <cell r="Z54">
            <v>0.8393521945426915</v>
          </cell>
        </row>
        <row r="55">
          <cell r="P55">
            <v>0.37722519469631061</v>
          </cell>
          <cell r="Q55">
            <v>3.721064695659975E-4</v>
          </cell>
          <cell r="R55">
            <v>0.38876509824447331</v>
          </cell>
          <cell r="S55">
            <v>0.95203300204649211</v>
          </cell>
          <cell r="T55">
            <v>9.1339604987486403E-4</v>
          </cell>
          <cell r="U55">
            <v>1.1338990872505916</v>
          </cell>
          <cell r="W55">
            <v>1013.7560766849425</v>
          </cell>
          <cell r="X55">
            <v>0.97031651349292192</v>
          </cell>
          <cell r="Y55">
            <v>1042.3003276365398</v>
          </cell>
          <cell r="Z55">
            <v>0.83960999065174557</v>
          </cell>
        </row>
        <row r="56">
          <cell r="P56">
            <v>0.33846085230086947</v>
          </cell>
          <cell r="Q56">
            <v>3.293202196814046E-4</v>
          </cell>
          <cell r="R56">
            <v>0.34851527100501845</v>
          </cell>
          <cell r="S56">
            <v>0.86991631438881634</v>
          </cell>
          <cell r="T56">
            <v>8.2352932801759489E-4</v>
          </cell>
          <cell r="U56">
            <v>1.0357859615801732</v>
          </cell>
          <cell r="W56">
            <v>1027.7560625591341</v>
          </cell>
          <cell r="X56">
            <v>0.97115070833150319</v>
          </cell>
          <cell r="Y56">
            <v>1056.3270606074036</v>
          </cell>
          <cell r="Z56">
            <v>0.83986107811472011</v>
          </cell>
        </row>
        <row r="57">
          <cell r="P57">
            <v>0.30362365328013202</v>
          </cell>
          <cell r="Q57">
            <v>2.9145369900668999E-4</v>
          </cell>
          <cell r="R57">
            <v>0.31238012088320033</v>
          </cell>
          <cell r="S57">
            <v>0.79474234576759539</v>
          </cell>
          <cell r="T57">
            <v>7.4250435835942824E-4</v>
          </cell>
          <cell r="U57">
            <v>0.94600278412906236</v>
          </cell>
          <cell r="W57">
            <v>1041.7560467234375</v>
          </cell>
          <cell r="X57">
            <v>0.97196855043684938</v>
          </cell>
          <cell r="Y57">
            <v>1070.3537788297804</v>
          </cell>
          <cell r="Z57">
            <v>0.84010571543853862</v>
          </cell>
        </row>
        <row r="58">
          <cell r="P58">
            <v>0.27232299598924198</v>
          </cell>
          <cell r="Q58">
            <v>2.5794121796719342E-4</v>
          </cell>
          <cell r="R58">
            <v>0.27994575997804033</v>
          </cell>
          <cell r="S58">
            <v>0.72593984015510915</v>
          </cell>
          <cell r="T58">
            <v>6.6945122397967698E-4</v>
          </cell>
          <cell r="U58">
            <v>0.86386017189661435</v>
          </cell>
          <cell r="W58">
            <v>1055.7560289719875</v>
          </cell>
          <cell r="X58">
            <v>0.9727705681650749</v>
          </cell>
          <cell r="Y58">
            <v>1084.3804808356688</v>
          </cell>
          <cell r="Z58">
            <v>0.84034414801332991</v>
          </cell>
        </row>
        <row r="59">
          <cell r="P59">
            <v>0.24420618265625502</v>
          </cell>
          <cell r="Q59">
            <v>2.2828213217290319E-4</v>
          </cell>
          <cell r="R59">
            <v>0.25083905294356246</v>
          </cell>
          <cell r="S59">
            <v>0.66298274423749293</v>
          </cell>
          <cell r="T59">
            <v>6.03585596812878E-4</v>
          </cell>
          <cell r="U59">
            <v>0.78872376079842865</v>
          </cell>
          <cell r="W59">
            <v>1069.7560090742923</v>
          </cell>
          <cell r="X59">
            <v>0.97355726626507477</v>
          </cell>
          <cell r="Y59">
            <v>1098.4071650123042</v>
          </cell>
          <cell r="Z59">
            <v>0.84057660893384578</v>
          </cell>
        </row>
        <row r="60">
          <cell r="P60">
            <v>0.21895486697210997</v>
          </cell>
          <cell r="Q60">
            <v>2.0203336327046556E-4</v>
          </cell>
          <cell r="R60">
            <v>0.22472372102583499</v>
          </cell>
          <cell r="S60">
            <v>0.60538684246385965</v>
          </cell>
          <cell r="T60">
            <v>5.4420031678472595E-4</v>
          </cell>
          <cell r="U60">
            <v>0.72001005257298711</v>
          </cell>
          <cell r="W60">
            <v>1083.7559867723</v>
          </cell>
          <cell r="X60">
            <v>0.97432912721722953</v>
          </cell>
          <cell r="Y60">
            <v>1112.4338295880445</v>
          </cell>
          <cell r="Z60">
            <v>0.84080331975988887</v>
          </cell>
        </row>
        <row r="61">
          <cell r="P61">
            <v>0.19628181748217635</v>
          </cell>
          <cell r="Q61">
            <v>1.7880277977668112E-4</v>
          </cell>
          <cell r="R61">
            <v>0.20129680273515288</v>
          </cell>
          <cell r="S61">
            <v>0.55270661666706922</v>
          </cell>
          <cell r="T61">
            <v>4.9065779945484133E-4</v>
          </cell>
          <cell r="U61">
            <v>0.65718254633069617</v>
          </cell>
          <cell r="W61">
            <v>1097.7559617771378</v>
          </cell>
          <cell r="X61">
            <v>0.97508661248050343</v>
          </cell>
          <cell r="Y61">
            <v>1126.4604726169011</v>
          </cell>
          <cell r="Z61">
            <v>0.84102449122096079</v>
          </cell>
        </row>
        <row r="62">
          <cell r="P62">
            <v>0.17592797112264452</v>
          </cell>
          <cell r="Q62">
            <v>1.5824333900947717E-4</v>
          </cell>
          <cell r="R62">
            <v>0.18028544072019778</v>
          </cell>
          <cell r="S62">
            <v>0.50453231863910353</v>
          </cell>
          <cell r="T62">
            <v>4.4238319065175184E-4</v>
          </cell>
          <cell r="U62">
            <v>0.59974813893628598</v>
          </cell>
          <cell r="W62">
            <v>1111.7559337654536</v>
          </cell>
          <cell r="X62">
            <v>0.97583016365522257</v>
          </cell>
          <cell r="Y62">
            <v>1140.4870919615842</v>
          </cell>
          <cell r="Z62">
            <v>0.84124032386985415</v>
          </cell>
        </row>
        <row r="63">
          <cell r="P63">
            <v>0.15765975296995138</v>
          </cell>
          <cell r="Q63">
            <v>1.400479026024123E-4</v>
          </cell>
          <cell r="R63">
            <v>0.16144396668417105</v>
          </cell>
          <cell r="S63">
            <v>0.4604872441560614</v>
          </cell>
          <cell r="T63">
            <v>3.9885819460546708E-4</v>
          </cell>
          <cell r="U63">
            <v>0.54725377877111347</v>
          </cell>
          <cell r="W63">
            <v>1125.7559023753329</v>
          </cell>
          <cell r="X63">
            <v>0.97656020356819762</v>
          </cell>
          <cell r="Y63">
            <v>1154.513685274926</v>
          </cell>
          <cell r="Z63">
            <v>0.84145100868944056</v>
          </cell>
        </row>
        <row r="64">
          <cell r="P64">
            <v>0.14126663993888308</v>
          </cell>
          <cell r="Q64">
            <v>1.239446481514611E-4</v>
          </cell>
          <cell r="R64">
            <v>0.14455125833718052</v>
          </cell>
          <cell r="S64">
            <v>0.42022519715027651</v>
          </cell>
          <cell r="T64">
            <v>3.5961550931398409E-4</v>
          </cell>
          <cell r="U64">
            <v>0.49928335786055217</v>
          </cell>
          <cell r="W64">
            <v>1139.7558672017401</v>
          </cell>
          <cell r="X64">
            <v>0.977277137286237</v>
          </cell>
          <cell r="Y64">
            <v>1168.5402499795232</v>
          </cell>
          <cell r="Z64">
            <v>0.84165672765652988</v>
          </cell>
        </row>
        <row r="65">
          <cell r="P65">
            <v>0.12655894776540189</v>
          </cell>
          <cell r="Q65">
            <v>1.0969300844847542E-4</v>
          </cell>
          <cell r="R65">
            <v>0.1294083444116306</v>
          </cell>
          <cell r="S65">
            <v>0.38342813300104611</v>
          </cell>
          <cell r="T65">
            <v>3.2423380939955465E-4</v>
          </cell>
          <cell r="U65">
            <v>0.45545482785355057</v>
          </cell>
          <cell r="W65">
            <v>1153.7558277914191</v>
          </cell>
          <cell r="X65">
            <v>0.9779813530635616</v>
          </cell>
          <cell r="Y65">
            <v>1182.566783245439</v>
          </cell>
          <cell r="Z65">
            <v>0.841857654266288</v>
          </cell>
        </row>
        <row r="66">
          <cell r="P66">
            <v>0.11336582213696957</v>
          </cell>
          <cell r="Q66">
            <v>9.7080077637354742E-5</v>
          </cell>
          <cell r="R66">
            <v>0.1158362356773525</v>
          </cell>
          <cell r="S66">
            <v>0.34980397024496235</v>
          </cell>
          <cell r="T66">
            <v>2.9233322258863034E-4</v>
          </cell>
          <cell r="U66">
            <v>0.41541752588989816</v>
          </cell>
          <cell r="W66">
            <v>1167.7557836372016</v>
          </cell>
          <cell r="X66">
            <v>0.97867322322814454</v>
          </cell>
          <cell r="Y66">
            <v>1196.593281965781</v>
          </cell>
          <cell r="Z66">
            <v>0.84205395402040417</v>
          </cell>
        </row>
        <row r="67">
          <cell r="P67">
            <v>0.10153341628197475</v>
          </cell>
          <cell r="Q67">
            <v>8.5917430604340756E-5</v>
          </cell>
          <cell r="R67">
            <v>0.10367396168185292</v>
          </cell>
          <cell r="S67">
            <v>0.31908456037824401</v>
          </cell>
          <cell r="T67">
            <v>2.6357125124913867E-4</v>
          </cell>
          <cell r="U67">
            <v>0.37884969697175913</v>
          </cell>
          <cell r="W67">
            <v>1181.7557341716529</v>
          </cell>
          <cell r="X67">
            <v>0.97935310501158512</v>
          </cell>
          <cell r="Y67">
            <v>1210.6197427299528</v>
          </cell>
          <cell r="Z67">
            <v>0.84224578488188617</v>
          </cell>
        </row>
        <row r="68">
          <cell r="P68">
            <v>9.0923238698533609E-2</v>
          </cell>
          <cell r="Q68">
            <v>7.6038308087170256E-5</v>
          </cell>
          <cell r="R68">
            <v>9.2776794610867838E-2</v>
          </cell>
          <cell r="S68">
            <v>0.29102380582536741</v>
          </cell>
          <cell r="T68">
            <v>2.3763909519706092E-4</v>
          </cell>
          <cell r="U68">
            <v>0.34545620005788075</v>
          </cell>
          <cell r="W68">
            <v>1195.7556787599651</v>
          </cell>
          <cell r="X68">
            <v>0.98002134132669094</v>
          </cell>
          <cell r="Y68">
            <v>1224.6461617943694</v>
          </cell>
          <cell r="Z68">
            <v>0.84243329769912001</v>
          </cell>
        </row>
        <row r="69">
          <cell r="P69">
            <v>8.141065599071956E-2</v>
          </cell>
          <cell r="Q69">
            <v>6.7295125451311718E-5</v>
          </cell>
          <cell r="R69">
            <v>8.3014643218946499E-2</v>
          </cell>
          <cell r="S69">
            <v>0.26539591657107792</v>
          </cell>
          <cell r="T69">
            <v>2.1425833629247341E-4</v>
          </cell>
          <cell r="U69">
            <v>0.31496638571185248</v>
          </cell>
          <cell r="W69">
            <v>1209.7556166920365</v>
          </cell>
          <cell r="X69">
            <v>0.98067826149663129</v>
          </cell>
          <cell r="Y69">
            <v>1238.6725350503941</v>
          </cell>
          <cell r="Z69">
            <v>0.8426166366015827</v>
          </cell>
        </row>
        <row r="70">
          <cell r="P70">
            <v>7.2883536987673608E-2</v>
          </cell>
          <cell r="Q70">
            <v>5.9557267916787259E-5</v>
          </cell>
          <cell r="R70">
            <v>7.4270601223390617E-2</v>
          </cell>
          <cell r="S70">
            <v>0.2419937963885366</v>
          </cell>
          <cell r="T70">
            <v>1.9317794922952994E-4</v>
          </cell>
          <cell r="U70">
            <v>0.2871321337518597</v>
          </cell>
          <cell r="W70">
            <v>1223.7555471736155</v>
          </cell>
          <cell r="X70">
            <v>0.98132418193916315</v>
          </cell>
          <cell r="Y70">
            <v>1252.6988579892454</v>
          </cell>
          <cell r="Z70">
            <v>0.84279593936939234</v>
          </cell>
        </row>
        <row r="71">
          <cell r="P71">
            <v>6.5241025449529505E-2</v>
          </cell>
          <cell r="Q71">
            <v>5.2709139298378597E-5</v>
          </cell>
          <cell r="R71">
            <v>6.6439635892411072E-2</v>
          </cell>
          <cell r="S71">
            <v>0.22062755003829165</v>
          </cell>
          <cell r="T71">
            <v>1.7417160642701631E-4</v>
          </cell>
          <cell r="U71">
            <v>0.26172603996200577</v>
          </cell>
          <cell r="W71">
            <v>1237.7554693164266</v>
          </cell>
          <cell r="X71">
            <v>0.98195940680917437</v>
          </cell>
          <cell r="Y71">
            <v>1266.7251256635905</v>
          </cell>
          <cell r="Z71">
            <v>0.84297133777869293</v>
          </cell>
        </row>
        <row r="72">
          <cell r="P72">
            <v>5.8392429715829509E-2</v>
          </cell>
          <cell r="Q72">
            <v>4.6648435109263518E-5</v>
          </cell>
          <cell r="R72">
            <v>5.9427403795072144E-2</v>
          </cell>
          <cell r="S72">
            <v>0.20112310325550345</v>
          </cell>
          <cell r="T72">
            <v>1.5703524808368798E-4</v>
          </cell>
          <cell r="U72">
            <v>0.23853974152918048</v>
          </cell>
          <cell r="W72">
            <v>1251.7553821271456</v>
          </cell>
          <cell r="X72">
            <v>0.98258422860248762</v>
          </cell>
          <cell r="Y72">
            <v>1280.7513326455214</v>
          </cell>
          <cell r="Z72">
            <v>0.84314295792468663</v>
          </cell>
        </row>
        <row r="73">
          <cell r="P73">
            <v>5.2256218629842692E-2</v>
          </cell>
          <cell r="Q73">
            <v>4.1284614229904406E-5</v>
          </cell>
          <cell r="R73">
            <v>5.3149181821912014E-2</v>
          </cell>
          <cell r="S73">
            <v>0.18332092778197182</v>
          </cell>
          <cell r="T73">
            <v>1.4158489130952089E-4</v>
          </cell>
          <cell r="U73">
            <v>0.21738237146041794</v>
          </cell>
          <cell r="W73">
            <v>1265.7552844950899</v>
          </cell>
          <cell r="X73">
            <v>0.98319892872365577</v>
          </cell>
          <cell r="Y73">
            <v>1294.7774729805819</v>
          </cell>
          <cell r="Z73">
            <v>0.8433109205239846</v>
          </cell>
        </row>
        <row r="74">
          <cell r="P74">
            <v>4.6759113979038522E-2</v>
          </cell>
          <cell r="Q74">
            <v>3.6537546310384395E-5</v>
          </cell>
          <cell r="R74">
            <v>4.7528902636594442E-2</v>
          </cell>
          <cell r="S74">
            <v>0.16707486413142944</v>
          </cell>
          <cell r="T74">
            <v>1.276546548108199E-4</v>
          </cell>
          <cell r="U74">
            <v>0.19807913281041542</v>
          </cell>
          <cell r="W74">
            <v>1279.7551751784995</v>
          </cell>
          <cell r="X74">
            <v>0.98380377802025609</v>
          </cell>
          <cell r="Y74">
            <v>1308.8035401374827</v>
          </cell>
          <cell r="Z74">
            <v>0.84347534119779977</v>
          </cell>
        </row>
        <row r="75">
          <cell r="P75">
            <v>4.1835270531289423E-2</v>
          </cell>
          <cell r="Q75">
            <v>3.2336314699676966E-5</v>
          </cell>
          <cell r="R75">
            <v>4.2498284686087281E-2</v>
          </cell>
          <cell r="S75">
            <v>0.1522510351984494</v>
          </cell>
          <cell r="T75">
            <v>1.1509497792140368E-4</v>
          </cell>
          <cell r="U75">
            <v>0.18046998410485107</v>
          </cell>
          <cell r="W75">
            <v>1293.7550527892206</v>
          </cell>
          <cell r="X75">
            <v>0.98439903728597045</v>
          </cell>
          <cell r="Y75">
            <v>1322.8295269531129</v>
          </cell>
          <cell r="Z75">
            <v>0.84363633073737754</v>
          </cell>
        </row>
        <row r="76">
          <cell r="P76">
            <v>3.7425535521719525E-2</v>
          </cell>
          <cell r="Q76">
            <v>2.8618157018758038E-5</v>
          </cell>
          <cell r="R76">
            <v>3.7996047785131985E-2</v>
          </cell>
          <cell r="S76">
            <v>0.13872684423095902</v>
          </cell>
          <cell r="T76">
            <v>1.037710148586629E-4</v>
          </cell>
          <cell r="U76">
            <v>0.16440842788047016</v>
          </cell>
          <cell r="W76">
            <v>1307.7549157756248</v>
          </cell>
          <cell r="X76">
            <v>0.98498495773458561</v>
          </cell>
          <cell r="Y76">
            <v>1336.8554255724132</v>
          </cell>
          <cell r="Z76">
            <v>0.84379399535294852</v>
          </cell>
        </row>
        <row r="77">
          <cell r="P77">
            <v>3.3476780160093901E-2</v>
          </cell>
          <cell r="Q77">
            <v>2.532752755073668E-5</v>
          </cell>
          <cell r="R77">
            <v>3.3967206105484253E-2</v>
          </cell>
          <cell r="S77">
            <v>0.12639005108208098</v>
          </cell>
          <cell r="T77">
            <v>9.3561186964572914E-5</v>
          </cell>
          <cell r="U77">
            <v>0.14976039477628955</v>
          </cell>
          <cell r="W77">
            <v>1321.7547624035726</v>
          </cell>
          <cell r="X77">
            <v>0.98556178144686535</v>
          </cell>
          <cell r="Y77">
            <v>1350.881227382662</v>
          </cell>
          <cell r="Z77">
            <v>0.84394843690737509</v>
          </cell>
        </row>
        <row r="78">
          <cell r="P78">
            <v>2.9941296386886904E-2</v>
          </cell>
          <cell r="Q78">
            <v>2.2415267441010972E-5</v>
          </cell>
          <cell r="R78">
            <v>3.0362431146711576E-2</v>
          </cell>
          <cell r="S78">
            <v>0.11513792103760934</v>
          </cell>
          <cell r="T78">
            <v>8.4355877387935351E-5</v>
          </cell>
          <cell r="U78">
            <v>0.13640321610082987</v>
          </cell>
          <cell r="W78">
            <v>1335.7545907351659</v>
          </cell>
          <cell r="X78">
            <v>0.98612974179209345</v>
          </cell>
          <cell r="Y78">
            <v>1364.9069229416427</v>
          </cell>
          <cell r="Z78">
            <v>0.84409975313557761</v>
          </cell>
        </row>
        <row r="79">
          <cell r="P79">
            <v>2.6776252711273804E-2</v>
          </cell>
          <cell r="Q79">
            <v>1.9837870311032883E-5</v>
          </cell>
          <cell r="R79">
            <v>2.7137477948166237E-2</v>
          </cell>
          <cell r="S79">
            <v>0.10487644088002046</v>
          </cell>
          <cell r="T79">
            <v>7.6056254193426268E-5</v>
          </cell>
          <cell r="U79">
            <v>0.12422467826755314</v>
          </cell>
          <cell r="W79">
            <v>1349.7543986050821</v>
          </cell>
          <cell r="X79">
            <v>0.986689063825961</v>
          </cell>
          <cell r="Y79">
            <v>1378.9325018991692</v>
          </cell>
          <cell r="Z79">
            <v>0.8442480378507341</v>
          </cell>
        </row>
        <row r="80">
          <cell r="P80">
            <v>2.3943203519772759E-2</v>
          </cell>
          <cell r="Q80">
            <v>1.7556832314655222E-5</v>
          </cell>
          <cell r="R80">
            <v>2.4252668425821914E-2</v>
          </cell>
          <cell r="S80">
            <v>9.5519597197980671E-2</v>
          </cell>
          <cell r="T80">
            <v>6.8573209261873328E-5</v>
          </cell>
          <cell r="U80">
            <v>0.11312215293448789</v>
          </cell>
          <cell r="W80">
            <v>1363.754183594192</v>
          </cell>
          <cell r="X80">
            <v>0.98723996466633479</v>
          </cell>
          <cell r="Y80">
            <v>1392.9579529113496</v>
          </cell>
          <cell r="Z80">
            <v>0.84439338113816365</v>
          </cell>
        </row>
        <row r="81">
          <cell r="P81">
            <v>2.1407646753536545E-2</v>
          </cell>
          <cell r="Q81">
            <v>1.553807692752448E-5</v>
          </cell>
          <cell r="R81">
            <v>2.1672426287436812E-2</v>
          </cell>
          <cell r="S81">
            <v>8.6988712281569777E-2</v>
          </cell>
          <cell r="T81">
            <v>6.1826401589365211E-5</v>
          </cell>
          <cell r="U81">
            <v>0.10300179710446548</v>
          </cell>
          <cell r="W81">
            <v>1377.7539430001523</v>
          </cell>
          <cell r="X81">
            <v>0.98778265384832542</v>
          </cell>
          <cell r="Y81">
            <v>1406.9832635469561</v>
          </cell>
          <cell r="Z81">
            <v>0.8445358695377414</v>
          </cell>
        </row>
        <row r="82">
          <cell r="P82">
            <v>1.9138625318638348E-2</v>
          </cell>
          <cell r="Q82">
            <v>1.3751445876423549E-5</v>
          </cell>
          <cell r="R82">
            <v>1.9364858499206272E-2</v>
          </cell>
          <cell r="S82">
            <v>7.9211833257823619E-2</v>
          </cell>
          <cell r="T82">
            <v>5.5743394713664488E-5</v>
          </cell>
          <cell r="U82">
            <v>9.3777817839763009E-2</v>
          </cell>
          <cell r="W82">
            <v>1391.7536738046549</v>
          </cell>
          <cell r="X82">
            <v>0.9883173336599802</v>
          </cell>
          <cell r="Y82">
            <v>1421.008420185186</v>
          </cell>
          <cell r="Z82">
            <v>0.84467558621562189</v>
          </cell>
        </row>
        <row r="83">
          <cell r="P83">
            <v>1.7108368020250817E-2</v>
          </cell>
          <cell r="Q83">
            <v>1.2170248603536063E-5</v>
          </cell>
          <cell r="R83">
            <v>1.7301378750663437E-2</v>
          </cell>
          <cell r="S83">
            <v>7.2123170418830304E-2</v>
          </cell>
          <cell r="T83">
            <v>5.0258879006984082E-5</v>
          </cell>
          <cell r="U83">
            <v>8.5371796619729851E-2</v>
          </cell>
          <cell r="W83">
            <v>1405.753372636939</v>
          </cell>
          <cell r="X83">
            <v>0.98884419945981361</v>
          </cell>
          <cell r="Y83">
            <v>1435.0334079040624</v>
          </cell>
          <cell r="Z83">
            <v>0.84481261112598249</v>
          </cell>
        </row>
        <row r="84">
          <cell r="P84">
            <v>1.5291966201368523E-2</v>
          </cell>
          <cell r="Q84">
            <v>1.0770863535059733E-5</v>
          </cell>
          <cell r="R84">
            <v>1.5456368795797884E-2</v>
          </cell>
          <cell r="S84">
            <v>6.5662580975742138E-2</v>
          </cell>
          <cell r="T84">
            <v>4.5313970485347919E-5</v>
          </cell>
          <cell r="U84">
            <v>7.7712068722755517E-2</v>
          </cell>
          <cell r="W84">
            <v>1419.7530357331482</v>
          </cell>
          <cell r="X84">
            <v>0.98936343997730847</v>
          </cell>
          <cell r="Y84">
            <v>1449.0582103586323</v>
          </cell>
          <cell r="Z84">
            <v>0.8449470211634571</v>
          </cell>
        </row>
        <row r="85">
          <cell r="P85">
            <v>1.3667082622494449E-2</v>
          </cell>
          <cell r="Q85">
            <v>9.5323851975032748E-6</v>
          </cell>
          <cell r="R85">
            <v>1.3806873940665786E-2</v>
          </cell>
          <cell r="S85">
            <v>5.9775094737056687E-2</v>
          </cell>
          <cell r="T85">
            <v>4.0855578606268049E-5</v>
          </cell>
          <cell r="U85">
            <v>7.0733153345424626E-2</v>
          </cell>
          <cell r="W85">
            <v>1433.7526588910964</v>
          </cell>
          <cell r="X85">
            <v>0.98987523759744012</v>
          </cell>
          <cell r="Y85">
            <v>1463.0828096480811</v>
          </cell>
          <cell r="Z85">
            <v>0.84507889030686401</v>
          </cell>
        </row>
        <row r="86">
          <cell r="P86">
            <v>1.2213689443162045E-2</v>
          </cell>
          <cell r="Q86">
            <v>8.4363119099222765E-6</v>
          </cell>
          <cell r="R86">
            <v>1.2332329304399181E-2</v>
          </cell>
          <cell r="S86">
            <v>5.4410478458829549E-2</v>
          </cell>
          <cell r="T86">
            <v>3.6835836267158307E-5</v>
          </cell>
          <cell r="U86">
            <v>6.4375230482671714E-2</v>
          </cell>
          <cell r="W86">
            <v>1447.7522374198904</v>
          </cell>
          <cell r="X86">
            <v>0.99037976863017962</v>
          </cell>
          <cell r="Y86">
            <v>1477.107186170774</v>
          </cell>
          <cell r="Z86">
            <v>0.84520828975479256</v>
          </cell>
        </row>
        <row r="87">
          <cell r="P87">
            <v>1.0913832461796183E-2</v>
          </cell>
          <cell r="Q87">
            <v>7.4662693865149212E-6</v>
          </cell>
          <cell r="R87">
            <v>1.1014313804495912E-2</v>
          </cell>
          <cell r="S87">
            <v>4.9522835848630563E-2</v>
          </cell>
          <cell r="T87">
            <v>3.3211585884716316E-5</v>
          </cell>
          <cell r="U87">
            <v>5.8583660884024551E-2</v>
          </cell>
          <cell r="W87">
            <v>1461.7517660838787</v>
          </cell>
          <cell r="X87">
            <v>0.99087720356589859</v>
          </cell>
          <cell r="Y87">
            <v>1491.1313184662026</v>
          </cell>
          <cell r="Z87">
            <v>0.84533528805358715</v>
          </cell>
        </row>
        <row r="88">
          <cell r="P88">
            <v>9.7514190395644011E-3</v>
          </cell>
          <cell r="Q88">
            <v>6.6077661204648606E-6</v>
          </cell>
          <cell r="R88">
            <v>9.8363291113752315E-3</v>
          </cell>
          <cell r="S88">
            <v>4.5070240424608492E-2</v>
          </cell>
          <cell r="T88">
            <v>2.9943916037613643E-5</v>
          </cell>
          <cell r="U88">
            <v>5.3308545673474685E-2</v>
          </cell>
          <cell r="W88">
            <v>1475.7512390402799</v>
          </cell>
          <cell r="X88">
            <v>0.99136770731749546</v>
          </cell>
          <cell r="Y88">
            <v>1505.1551830426629</v>
          </cell>
          <cell r="Z88">
            <v>0.84545995121818873</v>
          </cell>
        </row>
        <row r="89">
          <cell r="P89">
            <v>8.7120273787181356E-3</v>
          </cell>
          <cell r="Q89">
            <v>5.8479768947000473E-6</v>
          </cell>
          <cell r="R89">
            <v>8.7836010839978766E-3</v>
          </cell>
          <cell r="S89">
            <v>4.1014398636601702E-2</v>
          </cell>
          <cell r="T89">
            <v>2.699774369770223E-5</v>
          </cell>
          <cell r="U89">
            <v>4.8504322475022239E-2</v>
          </cell>
          <cell r="W89">
            <v>1489.7506497697937</v>
          </cell>
          <cell r="X89">
            <v>0.99185143945002974</v>
          </cell>
          <cell r="Y89">
            <v>1519.178754189463</v>
          </cell>
          <cell r="Z89">
            <v>0.84558234284629907</v>
          </cell>
        </row>
        <row r="90">
          <cell r="P90">
            <v>7.7827350485006053E-3</v>
          </cell>
          <cell r="Q90">
            <v>5.1755511854254235E-6</v>
          </cell>
          <cell r="R90">
            <v>7.842901440256813E-3</v>
          </cell>
          <cell r="S90">
            <v>3.7320340848440083E-2</v>
          </cell>
          <cell r="T90">
            <v>2.4341437564401964E-5</v>
          </cell>
          <cell r="U90">
            <v>4.4129395123402089E-2</v>
          </cell>
          <cell r="W90">
            <v>1503.7499909994369</v>
          </cell>
          <cell r="X90">
            <v>0.9923285543985827</v>
          </cell>
          <cell r="Y90">
            <v>1533.2020037723271</v>
          </cell>
          <cell r="Z90">
            <v>0.845702524226281</v>
          </cell>
        </row>
        <row r="91">
          <cell r="P91">
            <v>6.9519648538883885E-3</v>
          </cell>
          <cell r="Q91">
            <v>4.5804435961616575E-6</v>
          </cell>
          <cell r="R91">
            <v>7.0023876350416812E-3</v>
          </cell>
          <cell r="S91">
            <v>3.395613796007256E-2</v>
          </cell>
          <cell r="T91">
            <v>2.194647845823484E-5</v>
          </cell>
          <cell r="U91">
            <v>4.0145794260801893E-2</v>
          </cell>
          <cell r="W91">
            <v>1517.7492546167427</v>
          </cell>
          <cell r="X91">
            <v>0.99279920167501656</v>
          </cell>
          <cell r="Y91">
            <v>1547.2249010105497</v>
          </cell>
          <cell r="Z91">
            <v>0.84582055443917636</v>
          </cell>
        </row>
        <row r="92">
          <cell r="P92">
            <v>6.2093463259832969E-3</v>
          </cell>
          <cell r="Q92">
            <v>4.0537637891367703E-6</v>
          </cell>
          <cell r="R92">
            <v>6.2514591173879327E-3</v>
          </cell>
          <cell r="S92">
            <v>3.0892641615564584E-2</v>
          </cell>
          <cell r="T92">
            <v>1.9787153127352699E-5</v>
          </cell>
          <cell r="U92">
            <v>3.6518866326408606E-2</v>
          </cell>
          <cell r="W92">
            <v>1531.7484315743882</v>
          </cell>
          <cell r="X92">
            <v>0.99326352606425872</v>
          </cell>
          <cell r="Y92">
            <v>1561.2474122343681</v>
          </cell>
          <cell r="Z92">
            <v>0.84593649045519748</v>
          </cell>
        </row>
        <row r="93">
          <cell r="P93">
            <v>5.5455912793931049E-3</v>
          </cell>
          <cell r="Q93">
            <v>3.5876436721492758E-6</v>
          </cell>
          <cell r="R93">
            <v>5.580628317797369E-3</v>
          </cell>
          <cell r="S93">
            <v>2.8103246098981835E-2</v>
          </cell>
          <cell r="T93">
            <v>1.7840278179641637E-5</v>
          </cell>
          <cell r="U93">
            <v>3.3216988637234213E-2</v>
          </cell>
          <cell r="W93">
            <v>1545.7475117842089</v>
          </cell>
          <cell r="X93">
            <v>0.99372166781067894</v>
          </cell>
          <cell r="Y93">
            <v>1575.2695006208896</v>
          </cell>
          <cell r="Z93">
            <v>0.84605038722504222</v>
          </cell>
        </row>
        <row r="94">
          <cell r="P94">
            <v>4.9523820329232821E-3</v>
          </cell>
          <cell r="Q94">
            <v>3.1751198568016925E-6</v>
          </cell>
          <cell r="R94">
            <v>4.9814048793640243E-3</v>
          </cell>
          <cell r="S94">
            <v>2.5563670165337025E-2</v>
          </cell>
          <cell r="T94">
            <v>1.6084951176425987E-5</v>
          </cell>
          <cell r="U94">
            <v>3.0211308436714754E-2</v>
          </cell>
          <cell r="W94">
            <v>1559.7464839994516</v>
          </cell>
          <cell r="X94">
            <v>0.99417376279511582</v>
          </cell>
          <cell r="Y94">
            <v>1589.2911259067416</v>
          </cell>
          <cell r="Z94">
            <v>0.84616229776630214</v>
          </cell>
        </row>
        <row r="95">
          <cell r="P95">
            <v>4.4222710267187793E-3</v>
          </cell>
          <cell r="Q95">
            <v>2.8100296321429441E-6</v>
          </cell>
          <cell r="R95">
            <v>4.4461917933201348E-3</v>
          </cell>
          <cell r="S95">
            <v>2.3251757188749899E-2</v>
          </cell>
          <cell r="T95">
            <v>1.4502326215413195E-5</v>
          </cell>
          <cell r="U95">
            <v>2.7475503952863252E-2</v>
          </cell>
          <cell r="W95">
            <v>1573.7453356839981</v>
          </cell>
          <cell r="X95">
            <v>0.99461994270303555</v>
          </cell>
          <cell r="Y95">
            <v>1603.3122440755562</v>
          </cell>
          <cell r="Z95">
            <v>0.84627227324530319</v>
          </cell>
        </row>
        <row r="96">
          <cell r="P96">
            <v>3.9485906929067468E-3</v>
          </cell>
          <cell r="Q96">
            <v>2.4869188996654315E-6</v>
          </cell>
          <cell r="R96">
            <v>3.9681922324593562E-3</v>
          </cell>
          <cell r="S96">
            <v>2.1147292135347565E-2</v>
          </cell>
          <cell r="T96">
            <v>1.3075411593446863E-5</v>
          </cell>
          <cell r="U96">
            <v>2.4985565661077937E-2</v>
          </cell>
          <cell r="W96">
            <v>1587.7440528671666</v>
          </cell>
          <cell r="X96">
            <v>0.99506033518430104</v>
          </cell>
          <cell r="Y96">
            <v>1617.3328070181872</v>
          </cell>
          <cell r="Z96">
            <v>0.84638036305459496</v>
          </cell>
        </row>
        <row r="97">
          <cell r="P97">
            <v>3.5253725489566763E-3</v>
          </cell>
          <cell r="Q97">
            <v>2.2009606942937638E-6</v>
          </cell>
          <cell r="R97">
            <v>3.5413259959057516E-3</v>
          </cell>
          <cell r="S97">
            <v>1.92318339848024E-2</v>
          </cell>
          <cell r="T97">
            <v>1.1788887376693493E-5</v>
          </cell>
          <cell r="U97">
            <v>2.2719596088809954E-2</v>
          </cell>
          <cell r="W97">
            <v>1601.7426199825368</v>
          </cell>
          <cell r="X97">
            <v>0.99549506400497445</v>
          </cell>
          <cell r="Y97">
            <v>1631.3527621634196</v>
          </cell>
          <cell r="Z97">
            <v>0.84648661488637222</v>
          </cell>
        </row>
        <row r="98">
          <cell r="P98">
            <v>3.1472745844569575E-3</v>
          </cell>
          <cell r="Q98">
            <v>1.9478830741466949E-6</v>
          </cell>
          <cell r="R98">
            <v>3.1601545870700225E-3</v>
          </cell>
          <cell r="S98">
            <v>1.7488562332321881E-2</v>
          </cell>
          <cell r="T98">
            <v>1.0628940919622334E-5</v>
          </cell>
          <cell r="U98">
            <v>2.0657626630910662E-2</v>
          </cell>
          <cell r="W98">
            <v>1615.7410196891194</v>
          </cell>
          <cell r="X98">
            <v>0.99592424919155398</v>
          </cell>
          <cell r="Y98">
            <v>1645.3720520767822</v>
          </cell>
          <cell r="Z98">
            <v>0.84659107480203899</v>
          </cell>
        </row>
        <row r="99">
          <cell r="P99">
            <v>2.8095161037797679E-3</v>
          </cell>
          <cell r="Q99">
            <v>1.7239053018143413E-6</v>
          </cell>
          <cell r="R99">
            <v>2.8198140444576432E-3</v>
          </cell>
          <cell r="S99">
            <v>1.5902137002907761E-2</v>
          </cell>
          <cell r="T99">
            <v>9.583118566843519E-6</v>
          </cell>
          <cell r="U99">
            <v>1.8781449966288978E-2</v>
          </cell>
          <cell r="W99">
            <v>1629.7392326729691</v>
          </cell>
          <cell r="X99">
            <v>0.99634800716802019</v>
          </cell>
          <cell r="Y99">
            <v>1659.3906140248869</v>
          </cell>
          <cell r="Z99">
            <v>0.84669378729814115</v>
          </cell>
        </row>
        <row r="100">
          <cell r="P100">
            <v>2.5078192700611151E-3</v>
          </cell>
          <cell r="Q100">
            <v>1.5256813637600358E-6</v>
          </cell>
          <cell r="R100">
            <v>2.515954733259627E-3</v>
          </cell>
          <cell r="S100">
            <v>1.4458569602302849E-2</v>
          </cell>
          <cell r="T100">
            <v>8.6401919456152472E-6</v>
          </cell>
          <cell r="U100">
            <v>1.7074466779173826E-2</v>
          </cell>
          <cell r="W100">
            <v>1643.7372374272202</v>
          </cell>
          <cell r="X100">
            <v>0.99676645088603333</v>
          </cell>
          <cell r="Y100">
            <v>1673.4083795025331</v>
          </cell>
          <cell r="Z100">
            <v>0.84679479536885716</v>
          </cell>
        </row>
        <row r="101">
          <cell r="P101">
            <v>2.2383566708737367E-3</v>
          </cell>
          <cell r="Q101">
            <v>1.3502499840807528E-6</v>
          </cell>
          <cell r="R101">
            <v>2.2446873852686729E-3</v>
          </cell>
          <cell r="S101">
            <v>1.3145106014731432E-2</v>
          </cell>
          <cell r="T101">
            <v>7.7900374134821888E-6</v>
          </cell>
          <cell r="U101">
            <v>1.552154559241371E-2</v>
          </cell>
          <cell r="W101">
            <v>1657.7350100082431</v>
          </cell>
          <cell r="X101">
            <v>0.99717968994859463</v>
          </cell>
          <cell r="Y101">
            <v>1687.4252737196416</v>
          </cell>
          <cell r="Z101">
            <v>0.84689414056524215</v>
          </cell>
        </row>
        <row r="102">
          <cell r="P102">
            <v>1.9977042936618308E-3</v>
          </cell>
          <cell r="Q102">
            <v>1.1949903858795234E-6</v>
          </cell>
          <cell r="R102">
            <v>2.0025347464443766E-3</v>
          </cell>
          <cell r="S102">
            <v>1.1950118936777212E-2</v>
          </cell>
          <cell r="T102">
            <v>7.0235273667461074E-6</v>
          </cell>
          <cell r="U102">
            <v>1.4108894616443473E-2</v>
          </cell>
          <cell r="W102">
            <v>1671.7325237654552</v>
          </cell>
          <cell r="X102">
            <v>0.99758783072747048</v>
          </cell>
          <cell r="Y102">
            <v>1701.4412150448443</v>
          </cell>
          <cell r="Z102">
            <v>0.84699186305139207</v>
          </cell>
        </row>
        <row r="103">
          <cell r="P103">
            <v>1.7827993601163908E-3</v>
          </cell>
          <cell r="Q103">
            <v>1.0575831393670926E-6</v>
          </cell>
          <cell r="R103">
            <v>1.7863882561484007E-3</v>
          </cell>
          <cell r="S103">
            <v>1.0863009609971205E-2</v>
          </cell>
          <cell r="T103">
            <v>6.3324322428123397E-6</v>
          </cell>
          <cell r="U103">
            <v>1.2823944606360891E-2</v>
          </cell>
          <cell r="W103">
            <v>1685.7297490420485</v>
          </cell>
          <cell r="X103">
            <v>0.99799097647465063</v>
          </cell>
          <cell r="Y103">
            <v>1715.4561144023801</v>
          </cell>
          <cell r="Z103">
            <v>0.8470880016576936</v>
          </cell>
        </row>
        <row r="104">
          <cell r="P104">
            <v>1.5909025238169774E-3</v>
          </cell>
          <cell r="Q104">
            <v>9.3597551180092504E-7</v>
          </cell>
          <cell r="R104">
            <v>1.5934692403635679E-3</v>
          </cell>
          <cell r="S104">
            <v>9.8741179822959164E-3</v>
          </cell>
          <cell r="T104">
            <v>5.7093321642696283E-6</v>
          </cell>
          <cell r="U104">
            <v>1.1655241801505394E-2</v>
          </cell>
          <cell r="W104">
            <v>1699.7266528436166</v>
          </cell>
          <cell r="X104">
            <v>0.99838922742807079</v>
          </cell>
          <cell r="Y104">
            <v>1729.4698746187021</v>
          </cell>
          <cell r="Z104">
            <v>0.84718259393130513</v>
          </cell>
        </row>
        <row r="105">
          <cell r="P105">
            <v>1.419563985213434E-3</v>
          </cell>
          <cell r="Q105">
            <v>8.2835080162281996E-7</v>
          </cell>
          <cell r="R105">
            <v>1.4212941537166126E-3</v>
          </cell>
          <cell r="S105">
            <v>8.9746405912439348E-3</v>
          </cell>
          <cell r="T105">
            <v>5.1475372760783145E-6</v>
          </cell>
          <cell r="U105">
            <v>1.0592350097508058E-2</v>
          </cell>
          <cell r="W105">
            <v>1713.7231984714324</v>
          </cell>
          <cell r="X105">
            <v>0.99878268091186173</v>
          </cell>
          <cell r="Y105">
            <v>1743.4823897149754</v>
          </cell>
          <cell r="Z105">
            <v>0.84727567618401289</v>
          </cell>
        </row>
        <row r="106">
          <cell r="P106">
            <v>1.2665931228816477E-3</v>
          </cell>
          <cell r="Q106">
            <v>7.3310119867650237E-7</v>
          </cell>
          <cell r="R106">
            <v>1.2676434524026409E-3</v>
          </cell>
          <cell r="S106">
            <v>8.1565555186674712E-3</v>
          </cell>
          <cell r="T106">
            <v>4.6410159205746562E-6</v>
          </cell>
          <cell r="U106">
            <v>9.6257616704476193E-3</v>
          </cell>
          <cell r="W106">
            <v>1727.7193451167179</v>
          </cell>
          <cell r="X106">
            <v>0.99917143143128895</v>
          </cell>
          <cell r="Y106">
            <v>1757.4935441414123</v>
          </cell>
          <cell r="Z106">
            <v>0.84736728353759183</v>
          </cell>
        </row>
        <row r="107">
          <cell r="P107">
            <v>1.1300312804274747E-3</v>
          </cell>
          <cell r="Q107">
            <v>6.4880376506281558E-7</v>
          </cell>
          <cell r="R107">
            <v>1.1305337226676915E-3</v>
          </cell>
          <cell r="S107">
            <v>7.4125538207671267E-3</v>
          </cell>
          <cell r="T107">
            <v>4.1843298791489926E-6</v>
          </cell>
          <cell r="U107">
            <v>8.7468153369324019E-3</v>
          </cell>
          <cell r="W107">
            <v>1741.7150474120135</v>
          </cell>
          <cell r="X107">
            <v>0.99955557076260304</v>
          </cell>
          <cell r="Y107">
            <v>1771.5032119491232</v>
          </cell>
          <cell r="Z107">
            <v>0.84745744996678818</v>
          </cell>
        </row>
        <row r="108">
          <cell r="P108">
            <v>1.0081273848555274E-3</v>
          </cell>
          <cell r="Q108">
            <v>5.7419917780948188E-7</v>
          </cell>
          <cell r="R108">
            <v>1.0081927278043365E-3</v>
          </cell>
          <cell r="S108">
            <v>6.7359768855188348E-3</v>
          </cell>
          <cell r="T108">
            <v>3.772575985326179E-6</v>
          </cell>
          <cell r="U108">
            <v>7.9476219930374216E-3</v>
          </cell>
          <cell r="W108">
            <v>1755.710254935304</v>
          </cell>
          <cell r="X108">
            <v>0.99993518803795434</v>
          </cell>
          <cell r="Y108">
            <v>1785.5112558949395</v>
          </cell>
          <cell r="Z108">
            <v>0.84754620834004712</v>
          </cell>
        </row>
        <row r="109">
          <cell r="P109">
            <v>8.9931610504951026E-4</v>
          </cell>
          <cell r="Q109">
            <v>5.0817291579126765E-7</v>
          </cell>
          <cell r="R109">
            <v>8.9903707107061922E-4</v>
          </cell>
          <cell r="S109">
            <v>6.1207592149316063E-3</v>
          </cell>
          <cell r="T109">
            <v>3.4013334823826154E-6</v>
          </cell>
          <cell r="U109">
            <v>7.2209965294365496E-3</v>
          </cell>
          <cell r="W109">
            <v>1769.7049116622047</v>
          </cell>
          <cell r="X109">
            <v>1.0003103698255276</v>
          </cell>
          <cell r="Y109">
            <v>1799.5175264743662</v>
          </cell>
          <cell r="Z109">
            <v>0.84763359045807574</v>
          </cell>
        </row>
        <row r="110">
          <cell r="P110">
            <v>8.0219828857702681E-4</v>
          </cell>
          <cell r="Q110">
            <v>4.4973860985114501E-7</v>
          </cell>
          <cell r="R110">
            <v>8.0165220293202896E-4</v>
          </cell>
          <cell r="S110">
            <v>5.5613761710513162E-3</v>
          </cell>
          <cell r="T110">
            <v>3.0666165603099657E-6</v>
          </cell>
          <cell r="U110">
            <v>6.5603956701341445E-3</v>
          </cell>
          <cell r="W110">
            <v>1783.6989553610692</v>
          </cell>
          <cell r="X110">
            <v>1.0006812002050272</v>
          </cell>
          <cell r="Y110">
            <v>1813.5218608775747</v>
          </cell>
          <cell r="Z110">
            <v>0.84771962709035797</v>
          </cell>
        </row>
        <row r="111">
          <cell r="P111">
            <v>7.155234416508007E-4</v>
          </cell>
          <cell r="Q111">
            <v>3.9802330738919612E-7</v>
          </cell>
          <cell r="R111">
            <v>7.1477452889097003E-4</v>
          </cell>
          <cell r="S111">
            <v>5.0527962628426851E-3</v>
          </cell>
          <cell r="T111">
            <v>2.7648315625431011E-6</v>
          </cell>
          <cell r="U111">
            <v>5.9598612282475531E-3</v>
          </cell>
          <cell r="W111">
            <v>1797.6923169254153</v>
          </cell>
          <cell r="X111">
            <v>1.0010477608386419</v>
          </cell>
          <cell r="Y111">
            <v>1827.5240818630944</v>
          </cell>
          <cell r="Z111">
            <v>0.8478043480096964</v>
          </cell>
        </row>
        <row r="112">
          <cell r="P112">
            <v>6.3817404103694503E-4</v>
          </cell>
          <cell r="Q112">
            <v>3.5225443128632294E-7</v>
          </cell>
          <cell r="R112">
            <v>6.3727539921702714E-4</v>
          </cell>
          <cell r="S112">
            <v>4.5904375862419466E-3</v>
          </cell>
          <cell r="T112">
            <v>2.4927384030064027E-6</v>
          </cell>
          <cell r="U112">
            <v>5.4139683146268748E-3</v>
          </cell>
          <cell r="W112">
            <v>1811.6849196375845</v>
          </cell>
          <cell r="X112">
            <v>1.0014101310375734</v>
          </cell>
          <cell r="Y112">
            <v>1841.5239965435539</v>
          </cell>
          <cell r="Z112">
            <v>0.8478877820248778</v>
          </cell>
        </row>
        <row r="113">
          <cell r="P113">
            <v>5.6915148825907949E-4</v>
          </cell>
          <cell r="Q113">
            <v>3.1174823834156623E-7</v>
          </cell>
          <cell r="R113">
            <v>5.6814678440316401E-4</v>
          </cell>
          <cell r="S113">
            <v>4.1701280620076659E-3</v>
          </cell>
          <cell r="T113">
            <v>2.247415779236163E-6</v>
          </cell>
          <cell r="U113">
            <v>4.9177780740066205E-3</v>
          </cell>
          <cell r="W113">
            <v>1825.6766783570081</v>
          </cell>
          <cell r="X113">
            <v>1.0017683878242327</v>
          </cell>
          <cell r="Y113">
            <v>1855.5213950775862</v>
          </cell>
          <cell r="Z113">
            <v>0.84796995701153555</v>
          </cell>
        </row>
        <row r="114">
          <cell r="P114">
            <v>5.0756353584005098E-4</v>
          </cell>
          <cell r="Q114">
            <v>2.7589960480313279E-7</v>
          </cell>
          <cell r="R114">
            <v>5.0648846040005817E-4</v>
          </cell>
          <cell r="S114">
            <v>3.7880691457225519E-3</v>
          </cell>
          <cell r="T114">
            <v>2.0262298080930774E-6</v>
          </cell>
          <cell r="U114">
            <v>4.4667945591294108E-3</v>
          </cell>
          <cell r="W114">
            <v>1839.6674986258904</v>
          </cell>
          <cell r="X114">
            <v>1.0021226059901613</v>
          </cell>
          <cell r="Y114">
            <v>1869.516049261744</v>
          </cell>
          <cell r="Z114">
            <v>0.84805089994128946</v>
          </cell>
        </row>
        <row r="115">
          <cell r="P115">
            <v>4.526130327636473E-4</v>
          </cell>
          <cell r="Q115">
            <v>2.4417298639874264E-7</v>
          </cell>
          <cell r="R115">
            <v>4.5149654585065972E-4</v>
          </cell>
          <cell r="S115">
            <v>3.4408027116152014E-3</v>
          </cell>
          <cell r="T115">
            <v>1.8268057473251256E-6</v>
          </cell>
          <cell r="U115">
            <v>4.0569253861106186E-3</v>
          </cell>
          <cell r="W115">
            <v>1853.6572756845228</v>
          </cell>
          <cell r="X115">
            <v>1.0024728581497429</v>
          </cell>
          <cell r="Y115">
            <v>1883.5077110159896</v>
          </cell>
          <cell r="Z115">
            <v>0.84813063690922474</v>
          </cell>
        </row>
        <row r="116">
          <cell r="P116">
            <v>4.0358785201957795E-4</v>
          </cell>
          <cell r="Q116">
            <v>2.1609441781680134E-7</v>
          </cell>
          <cell r="R116">
            <v>4.0245324986537664E-4</v>
          </cell>
          <cell r="S116">
            <v>3.1251808369641403E-3</v>
          </cell>
          <cell r="T116">
            <v>1.6470024993720615E-6</v>
          </cell>
          <cell r="U116">
            <v>3.6844458444526894E-3</v>
          </cell>
          <cell r="W116">
            <v>1867.6458933878068</v>
          </cell>
          <cell r="X116">
            <v>1.0028192147897448</v>
          </cell>
          <cell r="Y116">
            <v>1897.4961107561471</v>
          </cell>
          <cell r="Z116">
            <v>0.84820919315978549</v>
          </cell>
        </row>
        <row r="117">
          <cell r="P117">
            <v>3.5985187719022249E-4</v>
          </cell>
          <cell r="Q117">
            <v>1.9124443211830397E-7</v>
          </cell>
          <cell r="R117">
            <v>3.5871770353049811E-4</v>
          </cell>
          <cell r="S117">
            <v>2.8383382368898681E-3</v>
          </cell>
          <cell r="T117">
            <v>1.4848896236740325E-6</v>
          </cell>
          <cell r="U117">
            <v>3.3459661627801042E-3</v>
          </cell>
          <cell r="W117">
            <v>1881.6332230138746</v>
          </cell>
          <cell r="X117">
            <v>1.0031617443147127</v>
          </cell>
          <cell r="Y117">
            <v>1911.4809556464036</v>
          </cell>
          <cell r="Z117">
            <v>0.84828659311113386</v>
          </cell>
        </row>
        <row r="118">
          <cell r="P118">
            <v>3.2083693770456419E-4</v>
          </cell>
          <cell r="Q118">
            <v>1.6925179430226207E-7</v>
          </cell>
          <cell r="R118">
            <v>3.1971776149590362E-4</v>
          </cell>
          <cell r="S118">
            <v>2.5776671204947718E-3</v>
          </cell>
          <cell r="T118">
            <v>1.3387266106791569E-6</v>
          </cell>
          <cell r="U118">
            <v>3.0384016567464294E-3</v>
          </cell>
          <cell r="W118">
            <v>1895.6191219550112</v>
          </cell>
          <cell r="X118">
            <v>1.0035005130882442</v>
          </cell>
          <cell r="Y118">
            <v>1925.4619277247959</v>
          </cell>
          <cell r="Z118">
            <v>0.84836286037803843</v>
          </cell>
        </row>
        <row r="119">
          <cell r="P119">
            <v>2.8603559376541381E-4</v>
          </cell>
          <cell r="Q119">
            <v>1.4978795541011981E-7</v>
          </cell>
          <cell r="R119">
            <v>2.8494267179366231E-4</v>
          </cell>
          <cell r="S119">
            <v>2.3407942587240693E-3</v>
          </cell>
          <cell r="T119">
            <v>1.2069441950273943E-6</v>
          </cell>
          <cell r="U119">
            <v>2.7589455088447242E-3</v>
          </cell>
          <cell r="W119">
            <v>1909.6034322803032</v>
          </cell>
          <cell r="X119">
            <v>1.0038355854701291</v>
          </cell>
          <cell r="Y119">
            <v>1939.4386818944349</v>
          </cell>
          <cell r="Z119">
            <v>0.84843801779334493</v>
          </cell>
        </row>
        <row r="120">
          <cell r="P120">
            <v>2.5499468217882946E-4</v>
          </cell>
          <cell r="Q120">
            <v>1.3256214431878552E-7</v>
          </cell>
          <cell r="R120">
            <v>2.5393652263279611E-4</v>
          </cell>
          <cell r="S120">
            <v>2.1255600721314131E-3</v>
          </cell>
          <cell r="T120">
            <v>1.0881275072814809E-6</v>
          </cell>
          <cell r="U120">
            <v>2.5050439511995516E-3</v>
          </cell>
          <cell r="W120">
            <v>1923.5859791587113</v>
          </cell>
          <cell r="X120">
            <v>1.0041670238493559</v>
          </cell>
          <cell r="Y120">
            <v>1953.4108437730777</v>
          </cell>
          <cell r="Z120">
            <v>0.84851208742807849</v>
          </cell>
        </row>
        <row r="121">
          <cell r="P121">
            <v>2.273095434953491E-4</v>
          </cell>
          <cell r="Q121">
            <v>1.1731702389836694E-7</v>
          </cell>
          <cell r="R121">
            <v>2.2629238441984389E-4</v>
          </cell>
          <cell r="S121">
            <v>1.9299995630677645E-3</v>
          </cell>
          <cell r="T121">
            <v>9.8100088331508327E-7</v>
          </cell>
          <cell r="U121">
            <v>2.2743736419878428E-3</v>
          </cell>
          <cell r="W121">
            <v>1937.5665691304096</v>
          </cell>
          <cell r="X121">
            <v>1.004494888672957</v>
          </cell>
          <cell r="Y121">
            <v>1967.3780073935739</v>
          </cell>
          <cell r="Z121">
            <v>0.84858509061022658</v>
          </cell>
        </row>
        <row r="122">
          <cell r="P122">
            <v>2.0261885911576321E-4</v>
          </cell>
          <cell r="Q122">
            <v>1.0382484664176264E-7</v>
          </cell>
          <cell r="R122">
            <v>2.0164707378030503E-4</v>
          </cell>
          <cell r="S122">
            <v>1.7523249317896209E-3</v>
          </cell>
          <cell r="T122">
            <v>8.8441416826560052E-7</v>
          </cell>
          <cell r="U122">
            <v>2.06482104407016E-3</v>
          </cell>
          <cell r="W122">
            <v>1951.5449882134624</v>
          </cell>
          <cell r="X122">
            <v>1.0048192384706607</v>
          </cell>
          <cell r="Y122">
            <v>1981.3397327476735</v>
          </cell>
          <cell r="Z122">
            <v>0.84865704794225216</v>
          </cell>
        </row>
        <row r="123">
          <cell r="P123">
            <v>1.8060003441390101E-4</v>
          </cell>
          <cell r="Q123">
            <v>9.188405233489595E-8</v>
          </cell>
          <cell r="R123">
            <v>1.79676474001996E-4</v>
          </cell>
          <cell r="S123">
            <v>1.5909097297116526E-3</v>
          </cell>
          <cell r="T123">
            <v>7.9733036800530107E-7</v>
          </cell>
          <cell r="U123">
            <v>1.8744636308457791E-3</v>
          </cell>
          <cell r="W123">
            <v>1965.5209998320056</v>
          </cell>
          <cell r="X123">
            <v>1.0051401298752933</v>
          </cell>
          <cell r="Y123">
            <v>1995.2955431657099</v>
          </cell>
          <cell r="Z123">
            <v>0.84872797931737742</v>
          </cell>
        </row>
        <row r="124">
          <cell r="P124">
            <v>1.6096507057026193E-4</v>
          </cell>
          <cell r="Q124">
            <v>8.1316256940041758E-8</v>
          </cell>
          <cell r="R124">
            <v>1.6009135317732713E-4</v>
          </cell>
          <cell r="S124">
            <v>1.4442744156099225E-3</v>
          </cell>
          <cell r="T124">
            <v>7.1881451555198441E-7</v>
          </cell>
          <cell r="U124">
            <v>1.701552759396382E-3</v>
          </cell>
          <cell r="W124">
            <v>1979.494342551317</v>
          </cell>
          <cell r="X124">
            <v>1.0054576176388927</v>
          </cell>
          <cell r="Y124">
            <v>2009.2449225247638</v>
          </cell>
          <cell r="Z124">
            <v>0.84879790393468157</v>
          </cell>
        </row>
        <row r="125">
          <cell r="P125">
            <v>1.4345687376983473E-4</v>
          </cell>
          <cell r="Q125">
            <v>7.1963587709044324E-8</v>
          </cell>
          <cell r="R125">
            <v>1.4263362746804031E-4</v>
          </cell>
          <cell r="S125">
            <v>1.3110731921081665E-3</v>
          </cell>
          <cell r="T125">
            <v>6.4802363288443691E-7</v>
          </cell>
          <cell r="U125">
            <v>1.5444980647667302E-3</v>
          </cell>
          <cell r="W125">
            <v>1993.4647276042517</v>
          </cell>
          <cell r="X125">
            <v>1.0057717546444571</v>
          </cell>
          <cell r="Y125">
            <v>2023.1873122781192</v>
          </cell>
          <cell r="Z125">
            <v>0.84886684031305759</v>
          </cell>
        </row>
        <row r="126">
          <cell r="P126">
            <v>1.2784595576414011E-4</v>
          </cell>
          <cell r="Q126">
            <v>6.3686324715568923E-8</v>
          </cell>
          <cell r="R126">
            <v>1.270730224255413E-4</v>
          </cell>
          <cell r="S126">
            <v>1.1900820103367946E-3</v>
          </cell>
          <cell r="T126">
            <v>5.8419768038866446E-7</v>
          </cell>
          <cell r="U126">
            <v>1.4018532418501632E-3</v>
          </cell>
          <cell r="W126">
            <v>2007.4318361927164</v>
          </cell>
          <cell r="X126">
            <v>1.0060825919132577</v>
          </cell>
          <cell r="Y126">
            <v>2037.122108299091</v>
          </cell>
          <cell r="Z126">
            <v>0.84893480630406559</v>
          </cell>
        </row>
        <row r="127">
          <cell r="P127">
            <v>1.1392748459351845E-4</v>
          </cell>
          <cell r="Q127">
            <v>5.6360813573136467E-8</v>
          </cell>
          <cell r="R127">
            <v>1.1320409023778381E-4</v>
          </cell>
          <cell r="S127">
            <v>1.0801876403215348E-3</v>
          </cell>
          <cell r="T127">
            <v>5.2665139676448615E-7</v>
          </cell>
          <cell r="U127">
            <v>1.2723030928978051E-3</v>
          </cell>
          <cell r="W127">
            <v>2021.3953165470321</v>
          </cell>
          <cell r="X127">
            <v>1.0063901786076384</v>
          </cell>
          <cell r="Y127">
            <v>2051.0486575327268</v>
          </cell>
          <cell r="Z127">
            <v>0.84900181910372707</v>
          </cell>
        </row>
        <row r="128">
          <cell r="P128">
            <v>1.0151864856692995E-4</v>
          </cell>
          <cell r="Q128">
            <v>4.9877618156946036E-8</v>
          </cell>
          <cell r="R128">
            <v>1.0084354519835343E-4</v>
          </cell>
          <cell r="S128">
            <v>9.8037771350884266E-4</v>
          </cell>
          <cell r="T128">
            <v>4.7476694178242088E-7</v>
          </cell>
          <cell r="U128">
            <v>1.1546517292410699E-3</v>
          </cell>
          <cell r="W128">
            <v>2035.3547807252762</v>
          </cell>
          <cell r="X128">
            <v>1.0066945620292169</v>
          </cell>
          <cell r="Y128">
            <v>2064.9662544494013</v>
          </cell>
          <cell r="Z128">
            <v>0.84906789526329796</v>
          </cell>
        </row>
        <row r="129">
          <cell r="P129">
            <v>9.0456300453404034E-5</v>
          </cell>
          <cell r="Q129">
            <v>4.4139885732918078E-8</v>
          </cell>
          <cell r="R129">
            <v>8.9827883657663771E-5</v>
          </cell>
          <cell r="S129">
            <v>8.8973165193557643E-4</v>
          </cell>
          <cell r="T129">
            <v>4.2798726290051744E-7</v>
          </cell>
          <cell r="U129">
            <v>1.0478118254884647E-3</v>
          </cell>
          <cell r="W129">
            <v>2049.3098011340048</v>
          </cell>
          <cell r="X129">
            <v>1.0069957876123985</v>
          </cell>
          <cell r="Y129">
            <v>2078.8741372950349</v>
          </cell>
          <cell r="Z129">
            <v>0.84913305069906508</v>
          </cell>
        </row>
        <row r="130">
          <cell r="P130">
            <v>8.0594852297086417E-5</v>
          </cell>
          <cell r="Q130">
            <v>3.9061900070550602E-8</v>
          </cell>
          <cell r="R130">
            <v>8.0011258267372824E-5</v>
          </cell>
          <cell r="S130">
            <v>8.0741240596284578E-4</v>
          </cell>
          <cell r="T130">
            <v>3.8581011452244503E-7</v>
          </cell>
          <cell r="U130">
            <v>9.5079483330451039E-4</v>
          </cell>
          <cell r="W130">
            <v>2063.2599067511355</v>
          </cell>
          <cell r="X130">
            <v>1.0072938989131179</v>
          </cell>
          <cell r="Y130">
            <v>2092.7714841334814</v>
          </cell>
          <cell r="Z130">
            <v>0.84919730070120858</v>
          </cell>
        </row>
        <row r="131">
          <cell r="P131">
            <v>7.1804394367370946E-5</v>
          </cell>
          <cell r="Q131">
            <v>3.4567800924479305E-8</v>
          </cell>
          <cell r="R131">
            <v>7.1263579509837333E-5</v>
          </cell>
          <cell r="S131">
            <v>7.3265892927533546E-4</v>
          </cell>
          <cell r="T131">
            <v>3.4778266568516579E-7</v>
          </cell>
          <cell r="U131">
            <v>8.6270206996938914E-4</v>
          </cell>
          <cell r="W131">
            <v>2077.2045790313036</v>
          </cell>
          <cell r="X131">
            <v>1.0075889375927147</v>
          </cell>
          <cell r="Y131">
            <v>2106.6574086777036</v>
          </cell>
          <cell r="Z131">
            <v>0.84926065994177113</v>
          </cell>
        </row>
        <row r="132">
          <cell r="P132">
            <v>6.3969014533540153E-5</v>
          </cell>
          <cell r="Q132">
            <v>3.059045075502203E-8</v>
          </cell>
          <cell r="R132">
            <v>6.3468820352873044E-5</v>
          </cell>
          <cell r="S132">
            <v>6.6477932605025288E-4</v>
          </cell>
          <cell r="T132">
            <v>3.1349663828214432E-7</v>
          </cell>
          <cell r="U132">
            <v>7.8271660431589998E-4</v>
          </cell>
          <cell r="W132">
            <v>2091.1432474736703</v>
          </cell>
          <cell r="X132">
            <v>1.0078809433968701</v>
          </cell>
          <cell r="Y132">
            <v>2120.5309559075945</v>
          </cell>
          <cell r="Z132">
            <v>0.84932314248178609</v>
          </cell>
        </row>
        <row r="133">
          <cell r="P133">
            <v>5.6985296842649329E-5</v>
          </cell>
          <cell r="Q133">
            <v>2.7070431757597205E-8</v>
          </cell>
          <cell r="R133">
            <v>5.6523502420632998E-5</v>
          </cell>
          <cell r="S133">
            <v>6.0314461087245582E-4</v>
          </cell>
          <cell r="T133">
            <v>2.8258392362408575E-7</v>
          </cell>
          <cell r="U133">
            <v>7.1009586940338142E-4</v>
          </cell>
          <cell r="W133">
            <v>2105.0752848320062</v>
          </cell>
          <cell r="X133">
            <v>1.008169954129519</v>
          </cell>
          <cell r="Y133">
            <v>2134.3910974737682</v>
          </cell>
          <cell r="Z133">
            <v>0.8493847617776098</v>
          </cell>
        </row>
        <row r="134">
          <cell r="P134">
            <v>5.0760980309725833E-5</v>
          </cell>
          <cell r="Q134">
            <v>2.3955158217595461E-8</v>
          </cell>
          <cell r="R134">
            <v>5.0335344354891666E-5</v>
          </cell>
          <cell r="S134">
            <v>5.471830271587115E-4</v>
          </cell>
          <cell r="T134">
            <v>2.5471263027482063E-7</v>
          </cell>
          <cell r="U134">
            <v>6.4416493746984082E-4</v>
          </cell>
          <cell r="W134">
            <v>2119.0000019470149</v>
          </cell>
          <cell r="X134">
            <v>1.00845600562168</v>
          </cell>
          <cell r="Y134">
            <v>2148.2367268883831</v>
          </cell>
          <cell r="Z134">
            <v>0.84944553068651008</v>
          </cell>
        </row>
        <row r="135">
          <cell r="P135">
            <v>4.5213760927357835E-5</v>
          </cell>
          <cell r="Q135">
            <v>2.1198090930136211E-8</v>
          </cell>
          <cell r="R135">
            <v>4.4822055085121223E-5</v>
          </cell>
          <cell r="S135">
            <v>4.9637487459508803E-4</v>
          </cell>
          <cell r="T135">
            <v>2.2958352073030231E-7</v>
          </cell>
          <cell r="U135">
            <v>5.8431039835251275E-4</v>
          </cell>
          <cell r="W135">
            <v>2132.9166421811979</v>
          </cell>
          <cell r="X135">
            <v>1.0087391316951604</v>
          </cell>
          <cell r="Y135">
            <v>2162.0666545060626</v>
          </cell>
          <cell r="Z135">
            <v>0.84950546147156969</v>
          </cell>
        </row>
        <row r="136">
          <cell r="P136">
            <v>4.0270221691357375E-5</v>
          </cell>
          <cell r="Q136">
            <v>1.8758041948892151E-8</v>
          </cell>
          <cell r="R136">
            <v>3.991025655531855E-5</v>
          </cell>
          <cell r="S136">
            <v>4.5024780042462846E-4</v>
          </cell>
          <cell r="T136">
            <v>2.069267986834568E-7</v>
          </cell>
          <cell r="U136">
            <v>5.2997478772845148E-4</v>
          </cell>
          <cell r="W136">
            <v>2146.8243754373166</v>
          </cell>
          <cell r="X136">
            <v>1.0090193641210972</v>
          </cell>
          <cell r="Y136">
            <v>2175.8796023002724</v>
          </cell>
          <cell r="Z136">
            <v>0.8495645658059614</v>
          </cell>
        </row>
        <row r="137">
          <cell r="P137">
            <v>3.5864877041909936E-5</v>
          </cell>
          <cell r="Q137">
            <v>1.6598559277594392E-8</v>
          </cell>
          <cell r="R137">
            <v>3.5534522092890692E-5</v>
          </cell>
          <cell r="S137">
            <v>4.0837251338208353E-4</v>
          </cell>
          <cell r="T137">
            <v>1.8649921238165725E-7</v>
          </cell>
          <cell r="U137">
            <v>4.8065151624179407E-4</v>
          </cell>
          <cell r="W137">
            <v>2160.7222917426475</v>
          </cell>
          <cell r="X137">
            <v>1.0092967325733455</v>
          </cell>
          <cell r="Y137">
            <v>2189.6741984431469</v>
          </cell>
          <cell r="Z137">
            <v>0.84962285477666066</v>
          </cell>
        </row>
        <row r="138">
          <cell r="P138">
            <v>3.1939319554781352E-5</v>
          </cell>
          <cell r="Q138">
            <v>1.4687382312098493E-8</v>
          </cell>
          <cell r="R138">
            <v>3.1636518070046098E-5</v>
          </cell>
          <cell r="S138">
            <v>3.7035888269012579E-4</v>
          </cell>
          <cell r="T138">
            <v>1.6808144297729788E-7</v>
          </cell>
          <cell r="U138">
            <v>4.3588025489088133E-4</v>
          </cell>
          <cell r="W138">
            <v>2174.6093943828137</v>
          </cell>
          <cell r="X138">
            <v>1.009571264576741</v>
          </cell>
          <cell r="Y138">
            <v>2203.4489716996823</v>
          </cell>
          <cell r="Z138">
            <v>0.84968033888766492</v>
          </cell>
        </row>
        <row r="139">
          <cell r="P139">
            <v>2.8441458002088862E-5</v>
          </cell>
          <cell r="Q139">
            <v>1.2995959897837128E-8</v>
          </cell>
          <cell r="R139">
            <v>2.81642378190171E-5</v>
          </cell>
          <cell r="S139">
            <v>3.358523878361055E-4</v>
          </cell>
          <cell r="T139">
            <v>1.5147574983173653E-7</v>
          </cell>
          <cell r="U139">
            <v>3.9524273598123735E-4</v>
          </cell>
          <cell r="W139">
            <v>2188.4845925711325</v>
          </cell>
          <cell r="X139">
            <v>1.0098429854503137</v>
          </cell>
          <cell r="Y139">
            <v>2217.2023456505722</v>
          </cell>
          <cell r="Z139">
            <v>0.84973702806279738</v>
          </cell>
        </row>
        <row r="140">
          <cell r="P140">
            <v>2.5324837052426972E-5</v>
          </cell>
          <cell r="Q140">
            <v>1.1499023802898658E-8</v>
          </cell>
          <cell r="R140">
            <v>2.5071317935158172E-5</v>
          </cell>
          <cell r="S140">
            <v>3.0453088786660534E-4</v>
          </cell>
          <cell r="T140">
            <v>1.3650384749163687E-7</v>
          </cell>
          <cell r="U140">
            <v>3.5835893254132836E-4</v>
          </cell>
          <cell r="W140">
            <v>2202.3466936422137</v>
          </cell>
          <cell r="X140">
            <v>1.0101119182455616</v>
          </cell>
          <cell r="Y140">
            <v>2230.9326327616</v>
          </cell>
          <cell r="Z140">
            <v>0.84979293164817316</v>
          </cell>
        </row>
        <row r="141">
          <cell r="P141">
            <v>2.2548029909751194E-5</v>
          </cell>
          <cell r="Q141">
            <v>1.0174211234828154E-8</v>
          </cell>
          <cell r="R141">
            <v>2.2316428150962425E-5</v>
          </cell>
          <cell r="S141">
            <v>2.7610168169319197E-4</v>
          </cell>
          <cell r="T141">
            <v>1.2300499154406692E-7</v>
          </cell>
          <cell r="U141">
            <v>3.2488358237626769E-4</v>
          </cell>
          <cell r="W141">
            <v>2216.1943947620466</v>
          </cell>
          <cell r="X141">
            <v>1.0103780836799718</v>
          </cell>
          <cell r="Y141">
            <v>2244.6380283216204</v>
          </cell>
          <cell r="Z141">
            <v>0.84984805841441879</v>
          </cell>
        </row>
        <row r="142">
          <cell r="P142">
            <v>2.0074096111899727E-5</v>
          </cell>
          <cell r="Q142">
            <v>9.0017307619127685E-9</v>
          </cell>
          <cell r="R142">
            <v>1.9862726902257964E-5</v>
          </cell>
          <cell r="S142">
            <v>2.5029883341918071E-4</v>
          </cell>
          <cell r="T142">
            <v>1.1083425279931826E-7</v>
          </cell>
          <cell r="U142">
            <v>2.9450302592695464E-4</v>
          </cell>
          <cell r="W142">
            <v>2230.026274151106</v>
          </cell>
          <cell r="X142">
            <v>1.0106415000660225</v>
          </cell>
          <cell r="Y142">
            <v>2258.3166042756079</v>
          </cell>
          <cell r="Z142">
            <v>0.84990241655874232</v>
          </cell>
        </row>
        <row r="143">
          <cell r="P143">
            <v>1.787009753423676E-5</v>
          </cell>
          <cell r="Q143">
            <v>7.9640666481354736E-9</v>
          </cell>
          <cell r="R143">
            <v>1.7677375546893412E-5</v>
          </cell>
          <cell r="S143">
            <v>2.2688073899443327E-4</v>
          </cell>
          <cell r="T143">
            <v>9.9860961272372855E-8</v>
          </cell>
          <cell r="U143">
            <v>2.6693232983307887E-4</v>
          </cell>
          <cell r="W143">
            <v>2243.840781822244</v>
          </cell>
          <cell r="X143">
            <v>1.0109021832359735</v>
          </cell>
          <cell r="Y143">
            <v>2271.9663029841195</v>
          </cell>
          <cell r="Z143">
            <v>0.84995601370695295</v>
          </cell>
        </row>
        <row r="144">
          <cell r="P144">
            <v>1.5906666381720272E-5</v>
          </cell>
          <cell r="Q144">
            <v>7.0457171848443222E-9</v>
          </cell>
          <cell r="R144">
            <v>1.5731104946494866E-5</v>
          </cell>
          <cell r="S144">
            <v>2.0562791260196449E-4</v>
          </cell>
          <cell r="T144">
            <v>8.9967303256972023E-8</v>
          </cell>
          <cell r="U144">
            <v>2.4191267059043805E-4</v>
          </cell>
          <cell r="W144">
            <v>2257.6362298413396</v>
          </cell>
          <cell r="X144">
            <v>1.0111601464628537</v>
          </cell>
          <cell r="Y144">
            <v>2285.5849309457803</v>
          </cell>
          <cell r="Z144">
            <v>0.85000885691554273</v>
          </cell>
        </row>
        <row r="145">
          <cell r="P145">
            <v>1.4157619612790218E-5</v>
          </cell>
          <cell r="Q145">
            <v>6.2329631100627019E-9</v>
          </cell>
          <cell r="R145">
            <v>1.3997828792697122E-5</v>
          </cell>
          <cell r="S145">
            <v>1.8634097309365365E-4</v>
          </cell>
          <cell r="T145">
            <v>8.1047056429906003E-8</v>
          </cell>
          <cell r="U145">
            <v>2.1920895496669863E-4</v>
          </cell>
          <cell r="W145">
            <v>2271.4107821260304</v>
          </cell>
          <cell r="X145">
            <v>1.0114154003781259</v>
          </cell>
          <cell r="Y145">
            <v>2299.1701525250542</v>
          </cell>
          <cell r="Z145">
            <v>0.85006095267395365</v>
          </cell>
        </row>
        <row r="146">
          <cell r="P146">
            <v>1.2599614828958869E-5</v>
          </cell>
          <cell r="Q146">
            <v>5.5136626558469375E-9</v>
          </cell>
          <cell r="R146">
            <v>1.2454298658969822E-5</v>
          </cell>
          <cell r="S146">
            <v>1.6883881253839151E-4</v>
          </cell>
          <cell r="T146">
            <v>7.3004449405090844E-8</v>
          </cell>
          <cell r="U146">
            <v>1.9860765591390474E-4</v>
          </cell>
          <cell r="W146">
            <v>2285.1624438063268</v>
          </cell>
          <cell r="X146">
            <v>1.0116679528866435</v>
          </cell>
          <cell r="Y146">
            <v>2312.7194837335192</v>
          </cell>
          <cell r="Z146">
            <v>0.85011230690715245</v>
          </cell>
        </row>
        <row r="147">
          <cell r="P147">
            <v>1.1211843192143184E-5</v>
          </cell>
          <cell r="Q147">
            <v>4.877070161894789E-9</v>
          </cell>
          <cell r="R147">
            <v>1.1079796295255527E-5</v>
          </cell>
          <cell r="S147">
            <v>1.5295693053898998E-4</v>
          </cell>
          <cell r="T147">
            <v>6.5753133493143044E-8</v>
          </cell>
          <cell r="U147">
            <v>1.79914844607969E-4</v>
          </cell>
          <cell r="W147">
            <v>2298.8890501807491</v>
          </cell>
          <cell r="X147">
            <v>1.0119178090795948</v>
          </cell>
          <cell r="Y147">
            <v>2326.2302861192288</v>
          </cell>
          <cell r="Z147">
            <v>0.85016292497864865</v>
          </cell>
        </row>
        <row r="148">
          <cell r="P148">
            <v>9.9757554041368211E-6</v>
          </cell>
          <cell r="Q148">
            <v>4.3136755456658174E-9</v>
          </cell>
          <cell r="R148">
            <v>9.8558591618113529E-6</v>
          </cell>
          <cell r="S148">
            <v>1.3854591942734034E-4</v>
          </cell>
          <cell r="T148">
            <v>5.9215255626845584E-8</v>
          </cell>
          <cell r="U148">
            <v>1.6295440097083294E-4</v>
          </cell>
          <cell r="W148">
            <v>2312.588255312804</v>
          </cell>
          <cell r="X148">
            <v>1.0121649711463037</v>
          </cell>
          <cell r="Y148">
            <v>2339.6997608253123</v>
          </cell>
          <cell r="Z148">
            <v>0.85021281169410423</v>
          </cell>
        </row>
        <row r="149">
          <cell r="P149">
            <v>8.8748172050254243E-6</v>
          </cell>
          <cell r="Q149">
            <v>3.8150622308508736E-9</v>
          </cell>
          <cell r="R149">
            <v>8.7660356269017757E-6</v>
          </cell>
          <cell r="S149">
            <v>1.2547008677272852E-4</v>
          </cell>
          <cell r="T149">
            <v>5.332062249905776E-8</v>
          </cell>
          <cell r="U149">
            <v>1.4756638660441788E-4</v>
          </cell>
          <cell r="W149">
            <v>2326.2575203251859</v>
          </cell>
          <cell r="X149">
            <v>1.0124094382858555</v>
          </cell>
          <cell r="Y149">
            <v>2353.1249428857609</v>
          </cell>
          <cell r="Z149">
            <v>0.8502619713056806</v>
          </cell>
        </row>
        <row r="150">
          <cell r="P150">
            <v>7.894291225045599E-6</v>
          </cell>
          <cell r="Q150">
            <v>3.3737814117780435E-9</v>
          </cell>
          <cell r="R150">
            <v>7.7956666356990647E-6</v>
          </cell>
          <cell r="S150">
            <v>1.1360620284697153E-4</v>
          </cell>
          <cell r="T150">
            <v>4.8005946938914379E-8</v>
          </cell>
          <cell r="U150">
            <v>1.3360556550010466E-4</v>
          </cell>
          <cell r="W150">
            <v>2339.8941014631905</v>
          </cell>
          <cell r="X150">
            <v>1.0126512066197004</v>
          </cell>
          <cell r="Y150">
            <v>2366.502695833306</v>
          </cell>
          <cell r="Z150">
            <v>0.8503104075172867</v>
          </cell>
        </row>
        <row r="151">
          <cell r="P151">
            <v>7.0210423620720286E-6</v>
          </cell>
          <cell r="Q151">
            <v>2.9832407753855695E-9</v>
          </cell>
          <cell r="R151">
            <v>6.9316909997223676E-6</v>
          </cell>
          <cell r="S151">
            <v>1.0284236179225065E-4</v>
          </cell>
          <cell r="T151">
            <v>4.3214168435103454E-8</v>
          </cell>
          <cell r="U151">
            <v>1.20940059195369E-4</v>
          </cell>
          <cell r="W151">
            <v>2353.4950380143528</v>
          </cell>
          <cell r="X151">
            <v>1.0128902691065196</v>
          </cell>
          <cell r="Y151">
            <v>2379.8297067012495</v>
          </cell>
          <cell r="Z151">
            <v>0.85035812349088591</v>
          </cell>
        </row>
        <row r="152">
          <cell r="P152">
            <v>6.2433641587973477E-6</v>
          </cell>
          <cell r="Q152">
            <v>2.6376060183746E-9</v>
          </cell>
          <cell r="R152">
            <v>6.1624717616933128E-6</v>
          </cell>
          <cell r="S152">
            <v>9.3076946242455675E-5</v>
          </cell>
          <cell r="T152">
            <v>3.8893840511085274E-8</v>
          </cell>
          <cell r="U152">
            <v>1.0945012424140872E-4</v>
          </cell>
          <cell r="W152">
            <v>2367.0571401883449</v>
          </cell>
          <cell r="X152">
            <v>1.0131266154608403</v>
          </cell>
          <cell r="Y152">
            <v>2393.1024815080291</v>
          </cell>
          <cell r="Z152">
            <v>0.85040512185404615</v>
          </cell>
        </row>
        <row r="153">
          <cell r="P153">
            <v>5.5508239235135535E-6</v>
          </cell>
          <cell r="Q153">
            <v>2.3317136883022533E-9</v>
          </cell>
          <cell r="R153">
            <v>5.4776413636603156E-6</v>
          </cell>
          <cell r="S153">
            <v>8.4217686064981637E-5</v>
          </cell>
          <cell r="T153">
            <v>3.4998578374864515E-8</v>
          </cell>
          <cell r="U153">
            <v>9.9027040932232307E-5</v>
          </cell>
          <cell r="W153">
            <v>2380.5769770795359</v>
          </cell>
          <cell r="X153">
            <v>1.0133602320770294</v>
          </cell>
          <cell r="Y153">
            <v>2406.3173413199434</v>
          </cell>
          <cell r="Z153">
            <v>0.85045140470888925</v>
          </cell>
        </row>
        <row r="154">
          <cell r="P154">
            <v>4.9341245795890498E-6</v>
          </cell>
          <cell r="Q154">
            <v>2.0609940465443504E-9</v>
          </cell>
          <cell r="R154">
            <v>4.8679635900960426E-6</v>
          </cell>
          <cell r="S154">
            <v>7.6180802724993958E-5</v>
          </cell>
          <cell r="T154">
            <v>3.148656091305963E-8</v>
          </cell>
          <cell r="U154">
            <v>8.9572103235965297E-5</v>
          </cell>
          <cell r="W154">
            <v>2394.0508648542923</v>
          </cell>
          <cell r="X154">
            <v>1.0135911019605022</v>
          </cell>
          <cell r="Y154">
            <v>2419.4704189937925</v>
          </cell>
          <cell r="Z154">
            <v>0.85049697364263277</v>
          </cell>
        </row>
        <row r="155">
          <cell r="P155">
            <v>4.3849814442841622E-6</v>
          </cell>
          <cell r="Q155">
            <v>1.8214028007743294E-9</v>
          </cell>
          <cell r="R155">
            <v>4.3252104754905597E-6</v>
          </cell>
          <cell r="S155">
            <v>6.8890231535273145E-5</v>
          </cell>
          <cell r="T155">
            <v>2.8320081682475854E-8</v>
          </cell>
          <cell r="U155">
            <v>8.0995700771519121E-5</v>
          </cell>
          <cell r="W155">
            <v>2407.4748553257873</v>
          </cell>
          <cell r="X155">
            <v>1.0138192046681436</v>
          </cell>
          <cell r="Y155">
            <v>2432.5576567069593</v>
          </cell>
          <cell r="Z155">
            <v>0.850541829739898</v>
          </cell>
        </row>
        <row r="156">
          <cell r="P156">
            <v>3.8960123301671121E-6</v>
          </cell>
          <cell r="Q156">
            <v>1.6093606871069185E-9</v>
          </cell>
          <cell r="R156">
            <v>3.8420525605087406E-6</v>
          </cell>
          <cell r="S156">
            <v>6.2276914748341877E-5</v>
          </cell>
          <cell r="T156">
            <v>2.5465144078445372E-8</v>
          </cell>
          <cell r="U156">
            <v>7.3216484495958948E-5</v>
          </cell>
          <cell r="W156">
            <v>2420.8447251006319</v>
          </cell>
          <cell r="X156">
            <v>1.0140445162601384</v>
          </cell>
          <cell r="Y156">
            <v>2445.5748043874346</v>
          </cell>
          <cell r="Z156">
            <v>0.85058597359695876</v>
          </cell>
        </row>
        <row r="157">
          <cell r="P157">
            <v>3.4606395345051751E-6</v>
          </cell>
          <cell r="Q157">
            <v>1.4216999993216002E-9</v>
          </cell>
          <cell r="R157">
            <v>3.411961054526553E-6</v>
          </cell>
          <cell r="S157">
            <v>5.6278159079582879E-5</v>
          </cell>
          <cell r="T157">
            <v>2.2891096333497859E-8</v>
          </cell>
          <cell r="U157">
            <v>6.6160608516952624E-5</v>
          </cell>
          <cell r="W157">
            <v>2434.1559655036267</v>
          </cell>
          <cell r="X157">
            <v>1.0142670092655488</v>
          </cell>
          <cell r="Y157">
            <v>2458.5174191603837</v>
          </cell>
          <cell r="Z157">
            <v>0.8506294053381096</v>
          </cell>
        </row>
        <row r="158">
          <cell r="P158">
            <v>3.0730024357813753E-6</v>
          </cell>
          <cell r="Q158">
            <v>1.2556172663636744E-9</v>
          </cell>
          <cell r="R158">
            <v>3.0291206175175397E-6</v>
          </cell>
          <cell r="S158">
            <v>5.083705182587708E-5</v>
          </cell>
          <cell r="T158">
            <v>2.0570302427559096E-8</v>
          </cell>
          <cell r="U158">
            <v>5.9761041127015313E-5</v>
          </cell>
          <cell r="W158">
            <v>2447.4037735088909</v>
          </cell>
          <cell r="X158">
            <v>1.0144866526641643</v>
          </cell>
          <cell r="Y158">
            <v>2471.3808659306856</v>
          </cell>
          <cell r="Z158">
            <v>0.85067212463431974</v>
          </cell>
        </row>
        <row r="159">
          <cell r="P159">
            <v>2.727879553866779E-6</v>
          </cell>
          <cell r="Q159">
            <v>1.108631371170064E-9</v>
          </cell>
          <cell r="R159">
            <v>2.6883516128058991E-6</v>
          </cell>
          <cell r="S159">
            <v>4.5901930268868089E-5</v>
          </cell>
          <cell r="T159">
            <v>1.8477845376436171E-8</v>
          </cell>
          <cell r="U159">
            <v>5.3956938777760156E-5</v>
          </cell>
          <cell r="W159">
            <v>2460.5830439271617</v>
          </cell>
          <cell r="X159">
            <v>1.0147034118872655</v>
          </cell>
          <cell r="Y159">
            <v>2484.160319222306</v>
          </cell>
          <cell r="Z159">
            <v>0.85071413072432933</v>
          </cell>
        </row>
        <row r="160">
          <cell r="P160">
            <v>2.4206190530996951E-6</v>
          </cell>
          <cell r="Q160">
            <v>9.7854648515521036E-10</v>
          </cell>
          <cell r="R160">
            <v>2.3850408059043243E-6</v>
          </cell>
          <cell r="S160">
            <v>4.1425899529799915E-5</v>
          </cell>
          <cell r="T160">
            <v>1.6591259712974154E-8</v>
          </cell>
          <cell r="U160">
            <v>4.8693077278390687E-5</v>
          </cell>
          <cell r="W160">
            <v>2473.6883631192572</v>
          </cell>
          <cell r="X160">
            <v>1.0149172488400595</v>
          </cell>
          <cell r="Y160">
            <v>2496.850766395115</v>
          </cell>
          <cell r="Z160">
            <v>0.85075542243833813</v>
          </cell>
        </row>
        <row r="161">
          <cell r="P161">
            <v>2.1470767771407333E-6</v>
          </cell>
          <cell r="Q161">
            <v>8.6341926463376189E-10</v>
          </cell>
          <cell r="R161">
            <v>2.1150795950950778E-6</v>
          </cell>
          <cell r="S161">
            <v>3.7366394478098246E-5</v>
          </cell>
          <cell r="T161">
            <v>1.4890290288693577E-8</v>
          </cell>
          <cell r="U161">
            <v>4.391933501812515E-5</v>
          </cell>
          <cell r="W161">
            <v>2486.7140045241667</v>
          </cell>
          <cell r="X161">
            <v>1.0151281219486292</v>
          </cell>
          <cell r="Y161">
            <v>2509.447012357517</v>
          </cell>
          <cell r="Z161">
            <v>0.85079599822441387</v>
          </cell>
        </row>
        <row r="162">
          <cell r="P162">
            <v>1.9035610023771752E-6</v>
          </cell>
          <cell r="Q162">
            <v>7.6152981912599681E-10</v>
          </cell>
          <cell r="R162">
            <v>1.8748089580053386E-6</v>
          </cell>
          <cell r="S162">
            <v>3.3684781692232534E-5</v>
          </cell>
          <cell r="T162">
            <v>1.3356674806305145E-8</v>
          </cell>
          <cell r="U162">
            <v>3.9590223481597417E-5</v>
          </cell>
          <cell r="W162">
            <v>2499.6539263057102</v>
          </cell>
          <cell r="X162">
            <v>1.0153359862342597</v>
          </cell>
          <cell r="Y162">
            <v>2521.9436858888944</v>
          </cell>
          <cell r="Z162">
            <v>0.85083585617772817</v>
          </cell>
        </row>
        <row r="163">
          <cell r="P163">
            <v>1.6867831840862719E-6</v>
          </cell>
          <cell r="Q163">
            <v>6.7135601784026337E-10</v>
          </cell>
          <cell r="R163">
            <v>1.6609703864372373E-6</v>
          </cell>
          <cell r="S163">
            <v>3.0345997832339645E-5</v>
          </cell>
          <cell r="T163">
            <v>1.1973947748282764E-8</v>
          </cell>
          <cell r="U163">
            <v>3.5664460753616199E-5</v>
          </cell>
          <cell r="W163">
            <v>2512.5017714336041</v>
          </cell>
          <cell r="X163">
            <v>1.0155407934179987</v>
          </cell>
          <cell r="Y163">
            <v>2534.3352476790037</v>
          </cell>
          <cell r="Z163">
            <v>0.85087499407271183</v>
          </cell>
        </row>
        <row r="164">
          <cell r="P164">
            <v>1.4938140476475364E-6</v>
          </cell>
          <cell r="Q164">
            <v>5.9155075049587329E-10</v>
          </cell>
          <cell r="R164">
            <v>1.4706621602691616E-6</v>
          </cell>
          <cell r="S164">
            <v>2.7318221112742663E-5</v>
          </cell>
          <cell r="T164">
            <v>1.0727263596392485E-8</v>
          </cell>
          <cell r="U164">
            <v>3.2104584098708477E-5</v>
          </cell>
          <cell r="W164">
            <v>2525.2508705218138</v>
          </cell>
          <cell r="X164">
            <v>1.0157424920582288</v>
          </cell>
          <cell r="Y164">
            <v>2546.616000181968</v>
          </cell>
          <cell r="Z164">
            <v>0.85091340939818116</v>
          </cell>
        </row>
        <row r="165">
          <cell r="P165">
            <v>1.322044446814454E-6</v>
          </cell>
          <cell r="Q165">
            <v>5.2092180278490201E-10</v>
          </cell>
          <cell r="R165">
            <v>1.3013003813581316E-6</v>
          </cell>
          <cell r="S165">
            <v>2.4572572861721724E-5</v>
          </cell>
          <cell r="T165">
            <v>9.6032374441905588E-9</v>
          </cell>
          <cell r="U165">
            <v>2.8876598055021846E-5</v>
          </cell>
          <cell r="W165">
            <v>2537.8942477482556</v>
          </cell>
          <cell r="X165">
            <v>1.0159410277238776</v>
          </cell>
          <cell r="Y165">
            <v>2558.780099370219</v>
          </cell>
          <cell r="Z165">
            <v>0.85095109939546287</v>
          </cell>
        </row>
        <row r="166">
          <cell r="P166">
            <v>1.1691504733065935E-6</v>
          </cell>
          <cell r="Q166">
            <v>4.5841404583156534E-10</v>
          </cell>
          <cell r="R166">
            <v>1.1505842509462754E-6</v>
          </cell>
          <cell r="S166">
            <v>2.2082846428296224E-5</v>
          </cell>
          <cell r="T166">
            <v>8.5898012912417991E-9</v>
          </cell>
          <cell r="U166">
            <v>2.5949654804515519E-5</v>
          </cell>
          <cell r="W166">
            <v>2550.4246301741232</v>
          </cell>
          <cell r="X166">
            <v>1.0161363432056789</v>
          </cell>
          <cell r="Y166">
            <v>2570.8215684583993</v>
          </cell>
          <cell r="Z166">
            <v>0.85098806109950909</v>
          </cell>
        </row>
        <row r="167">
          <cell r="P167">
            <v>1.0330623575597294E-6</v>
          </cell>
          <cell r="Q167">
            <v>4.0309367357674273E-10</v>
          </cell>
          <cell r="R167">
            <v>1.016465129914443E-6</v>
          </cell>
          <cell r="S167">
            <v>1.9825260943741252E-5</v>
          </cell>
          <cell r="T167">
            <v>7.6760744761747145E-9</v>
          </cell>
          <cell r="U167">
            <v>2.3295763874758924E-5</v>
          </cell>
          <cell r="W167">
            <v>2562.8344607672202</v>
          </cell>
          <cell r="X167">
            <v>1.0163283787675859</v>
          </cell>
          <cell r="Y167">
            <v>2582.7343136489408</v>
          </cell>
          <cell r="Z167">
            <v>0.85102429138295055</v>
          </cell>
        </row>
        <row r="168">
          <cell r="P168">
            <v>9.1193675008615089E-7</v>
          </cell>
          <cell r="Q168">
            <v>3.5413425260924938E-10</v>
          </cell>
          <cell r="R168">
            <v>8.971189710539172E-7</v>
          </cell>
          <cell r="S168">
            <v>1.7778237671256812E-5</v>
          </cell>
          <cell r="T168">
            <v>6.8522468574901329E-9</v>
          </cell>
          <cell r="U168">
            <v>2.088952849465827E-5</v>
          </cell>
          <cell r="W168">
            <v>2575.115915410699</v>
          </cell>
          <cell r="X168">
            <v>1.0165170724400423</v>
          </cell>
          <cell r="Y168">
            <v>2594.5121419295588</v>
          </cell>
          <cell r="Z168">
            <v>0.85105978700299267</v>
          </cell>
        </row>
        <row r="169">
          <cell r="P169">
            <v>8.0413201718609298E-7</v>
          </cell>
          <cell r="Q169">
            <v>3.10804376041702E-10</v>
          </cell>
          <cell r="R169">
            <v>7.9092175698723803E-7</v>
          </cell>
          <cell r="S169">
            <v>1.5922196882619062E-5</v>
          </cell>
          <cell r="T169">
            <v>6.1094734879051759E-9</v>
          </cell>
          <cell r="U169">
            <v>1.8707906169399604E-5</v>
          </cell>
          <cell r="W169">
            <v>2587.2609241454152</v>
          </cell>
          <cell r="X169">
            <v>1.0167023603563203</v>
          </cell>
          <cell r="Y169">
            <v>2606.1487809284995</v>
          </cell>
          <cell r="Z169">
            <v>0.85109454465101453</v>
          </cell>
        </row>
        <row r="170">
          <cell r="P170">
            <v>7.0818622428297037E-7</v>
          </cell>
          <cell r="Q170">
            <v>2.7245673699169297E-10</v>
          </cell>
          <cell r="R170">
            <v>6.9642761703691108E-7</v>
          </cell>
          <cell r="S170">
            <v>1.4239373387573883E-5</v>
          </cell>
          <cell r="T170">
            <v>5.4397796514136057E-9</v>
          </cell>
          <cell r="U170">
            <v>1.672999126097413E-5</v>
          </cell>
          <cell r="W170">
            <v>2599.2611968503556</v>
          </cell>
          <cell r="X170">
            <v>1.0168841771325621</v>
          </cell>
          <cell r="Y170">
            <v>2617.6379008060694</v>
          </cell>
          <cell r="Z170">
            <v>0.85112856100468592</v>
          </cell>
        </row>
        <row r="171">
          <cell r="P171">
            <v>6.2279751543820771E-7</v>
          </cell>
          <cell r="Q171">
            <v>2.3851845843654095E-10</v>
          </cell>
          <cell r="R171">
            <v>6.1234933173045364E-7</v>
          </cell>
          <cell r="S171">
            <v>1.2713649011833486E-5</v>
          </cell>
          <cell r="T171">
            <v>4.8359752435019419E-9</v>
          </cell>
          <cell r="U171">
            <v>1.4936817561795529E-5</v>
          </cell>
          <cell r="W171">
            <v>2611.1082535103092</v>
          </cell>
          <cell r="X171">
            <v>1.0170624562914574</v>
          </cell>
          <cell r="Y171">
            <v>2628.9731381310744</v>
          </cell>
          <cell r="Z171">
            <v>0.85116183278235069</v>
          </cell>
        </row>
        <row r="172">
          <cell r="P172">
            <v>5.4680662909039007E-7</v>
          </cell>
          <cell r="Q172">
            <v>2.0848253497890546E-10</v>
          </cell>
          <cell r="R172">
            <v>5.3754096520116354E-7</v>
          </cell>
          <cell r="S172">
            <v>1.1330400474308377E-5</v>
          </cell>
          <cell r="T172">
            <v>4.2915775752726266E-9</v>
          </cell>
          <cell r="U172">
            <v>1.3311179031910152E-5</v>
          </cell>
          <cell r="W172">
            <v>2622.7934591533854</v>
          </cell>
          <cell r="X172">
            <v>1.0172371307287418</v>
          </cell>
          <cell r="Y172">
            <v>2640.1481216586426</v>
          </cell>
          <cell r="Z172">
            <v>0.85119435679939659</v>
          </cell>
        </row>
        <row r="173">
          <cell r="P173">
            <v>4.7918131816418696E-7</v>
          </cell>
          <cell r="Q173">
            <v>1.8190025867143565E-10</v>
          </cell>
          <cell r="R173">
            <v>4.709823939064017E-7</v>
          </cell>
          <cell r="S173">
            <v>1.0076361255019669E-5</v>
          </cell>
          <cell r="T173">
            <v>3.8007417726680269E-9</v>
          </cell>
          <cell r="U173">
            <v>1.1837467036765919E-5</v>
          </cell>
          <cell r="W173">
            <v>2634.3080634631019</v>
          </cell>
          <cell r="X173">
            <v>1.017408133220824</v>
          </cell>
          <cell r="Y173">
            <v>2651.1564998919439</v>
          </cell>
          <cell r="Z173">
            <v>0.85122613002625969</v>
          </cell>
        </row>
        <row r="174">
          <cell r="P174">
            <v>4.1900246776992662E-7</v>
          </cell>
          <cell r="Q174">
            <v>1.5837451574951998E-10</v>
          </cell>
          <cell r="R174">
            <v>4.1176552520549052E-7</v>
          </cell>
          <cell r="S174">
            <v>8.9394961732390464E-6</v>
          </cell>
          <cell r="T174">
            <v>3.3581980235331226E-9</v>
          </cell>
          <cell r="U174">
            <v>1.0501522573923848E-5</v>
          </cell>
          <cell r="W174">
            <v>2645.6432449814552</v>
          </cell>
          <cell r="X174">
            <v>1.0175753969709449</v>
          </cell>
          <cell r="Y174">
            <v>2661.9919702751486</v>
          </cell>
          <cell r="Z174">
            <v>0.85125714964766708</v>
          </cell>
        </row>
        <row r="175">
          <cell r="P175">
            <v>3.6545172608900495E-7</v>
          </cell>
          <cell r="Q175">
            <v>1.3755385413174329E-10</v>
          </cell>
          <cell r="R175">
            <v>3.5908202174475688E-7</v>
          </cell>
          <cell r="S175">
            <v>7.9088875119335751E-6</v>
          </cell>
          <cell r="T175">
            <v>2.9591949987758946E-9</v>
          </cell>
          <cell r="U175">
            <v>9.2905021148172852E-6</v>
          </cell>
          <cell r="W175">
            <v>2656.7901597216655</v>
          </cell>
          <cell r="X175">
            <v>1.0177388561902878</v>
          </cell>
          <cell r="Y175">
            <v>2672.6483098292538</v>
          </cell>
          <cell r="Z175">
            <v>0.85128741312267786</v>
          </cell>
        </row>
        <row r="176">
          <cell r="P176">
            <v>3.1780048400313027E-7</v>
          </cell>
          <cell r="Q176">
            <v>1.1912723306218615E-10</v>
          </cell>
          <cell r="R176">
            <v>3.1221236757996539E-7</v>
          </cell>
          <cell r="S176">
            <v>6.9746316305872012E-6</v>
          </cell>
          <cell r="T176">
            <v>2.5994488401720692E-9</v>
          </cell>
          <cell r="U176">
            <v>8.1927558129177339E-6</v>
          </cell>
          <cell r="W176">
            <v>2667.7399939041125</v>
          </cell>
          <cell r="X176">
            <v>1.0178984467094616</v>
          </cell>
          <cell r="Y176">
            <v>2683.1194070068786</v>
          </cell>
          <cell r="Z176">
            <v>0.85131691824503253</v>
          </cell>
        </row>
        <row r="177">
          <cell r="P177">
            <v>2.7540005683548522E-7</v>
          </cell>
          <cell r="Q177">
            <v>1.0281937645924579E-10</v>
          </cell>
          <cell r="R177">
            <v>2.7051612978729283E-7</v>
          </cell>
          <cell r="S177">
            <v>6.1277451048752704E-6</v>
          </cell>
          <cell r="T177">
            <v>2.2750971671266018E-9</v>
          </cell>
          <cell r="U177">
            <v>7.1977169435726272E-6</v>
          </cell>
          <cell r="W177">
            <v>2678.4840204185125</v>
          </cell>
          <cell r="X177">
            <v>1.0180541066147613</v>
          </cell>
          <cell r="Y177">
            <v>2693.3992945077061</v>
          </cell>
          <cell r="Z177">
            <v>0.85134566320327254</v>
          </cell>
        </row>
        <row r="178">
          <cell r="P178">
            <v>2.3767293746037379E-7</v>
          </cell>
          <cell r="Q178">
            <v>8.8386660554459464E-11</v>
          </cell>
          <cell r="R178">
            <v>2.3342328520603061E-7</v>
          </cell>
          <cell r="S178">
            <v>5.3600795193436367E-6</v>
          </cell>
          <cell r="T178">
            <v>1.9826576085898524E-9</v>
          </cell>
          <cell r="U178">
            <v>6.2958015443595498E-6</v>
          </cell>
          <cell r="W178">
            <v>2689.0136585025921</v>
          </cell>
          <cell r="X178">
            <v>1.0182057769026438</v>
          </cell>
          <cell r="Y178">
            <v>2703.4821827637429</v>
          </cell>
          <cell r="Z178">
            <v>0.85137364664007986</v>
          </cell>
        </row>
        <row r="179">
          <cell r="P179">
            <v>2.0410500421121383E-7</v>
          </cell>
          <cell r="Q179">
            <v>7.5613474386590381E-11</v>
          </cell>
          <cell r="R179">
            <v>2.0042649612729375E-7</v>
          </cell>
          <cell r="S179">
            <v>4.6642441189746168E-6</v>
          </cell>
          <cell r="T179">
            <v>1.718990414910292E-9</v>
          </cell>
          <cell r="U179">
            <v>5.4783173189836103E-6</v>
          </cell>
          <cell r="W179">
            <v>2699.3205360156112</v>
          </cell>
          <cell r="X179">
            <v>1.018353402144913</v>
          </cell>
          <cell r="Y179">
            <v>2713.3624937740137</v>
          </cell>
          <cell r="Z179">
            <v>0.85140086771022816</v>
          </cell>
        </row>
        <row r="180">
          <cell r="P180">
            <v>1.7423857965923593E-7</v>
          </cell>
          <cell r="Q180">
            <v>6.4308998780239934E-11</v>
          </cell>
          <cell r="R180">
            <v>1.7107423137880624E-7</v>
          </cell>
          <cell r="S180">
            <v>4.0335355980226143E-6</v>
          </cell>
          <cell r="T180">
            <v>1.4812647482094292E-9</v>
          </cell>
          <cell r="U180">
            <v>4.737380953375391E-6</v>
          </cell>
          <cell r="W180">
            <v>2709.3965535780317</v>
          </cell>
          <cell r="X180">
            <v>1.0184969311562939</v>
          </cell>
          <cell r="Y180">
            <v>2723.0348949425829</v>
          </cell>
          <cell r="Z180">
            <v>0.85142732613654681</v>
          </cell>
        </row>
        <row r="181">
          <cell r="P181">
            <v>1.4766624761158949E-7</v>
          </cell>
          <cell r="Q181">
            <v>5.4304355690011587E-11</v>
          </cell>
          <cell r="R181">
            <v>1.4496464052202695E-7</v>
          </cell>
          <cell r="S181">
            <v>3.4618743704236586E-6</v>
          </cell>
          <cell r="T181">
            <v>1.2669282893587629E-9</v>
          </cell>
          <cell r="U181">
            <v>4.065843070497957E-6</v>
          </cell>
          <cell r="W181">
            <v>2719.2339497501912</v>
          </cell>
          <cell r="X181">
            <v>1.0186363176553528</v>
          </cell>
          <cell r="Y181">
            <v>2732.4943325528197</v>
          </cell>
          <cell r="Z181">
            <v>0.85145302226326991</v>
          </cell>
        </row>
        <row r="182">
          <cell r="P182">
            <v>1.2402534573475331E-7</v>
          </cell>
          <cell r="Q182">
            <v>4.5450085324155344E-11</v>
          </cell>
          <cell r="R182">
            <v>1.2174009892234568E-7</v>
          </cell>
          <cell r="S182">
            <v>2.9437467260181703E-6</v>
          </cell>
          <cell r="T182">
            <v>1.0736798352469436E-9</v>
          </cell>
          <cell r="U182">
            <v>3.4572201211442185E-6</v>
          </cell>
          <cell r="W182">
            <v>2728.8253663373785</v>
          </cell>
          <cell r="X182">
            <v>1.0187715209091897</v>
          </cell>
          <cell r="Y182">
            <v>2741.7360644955356</v>
          </cell>
          <cell r="Z182">
            <v>0.85147795710615426</v>
          </cell>
        </row>
        <row r="183">
          <cell r="P183">
            <v>1.029930601784928E-7</v>
          </cell>
          <cell r="Q183">
            <v>3.7613913358335491E-11</v>
          </cell>
          <cell r="R183">
            <v>1.0108235040783675E-7</v>
          </cell>
          <cell r="S183">
            <v>2.4741523313147591E-6</v>
          </cell>
          <cell r="T183">
            <v>8.9944459213029213E-10</v>
          </cell>
          <cell r="U183">
            <v>2.9056325723399725E-6</v>
          </cell>
          <cell r="W183">
            <v>2738.1639128402167</v>
          </cell>
          <cell r="X183">
            <v>1.0189025063519686</v>
          </cell>
          <cell r="Y183">
            <v>2750.7556918596242</v>
          </cell>
          <cell r="Z183">
            <v>0.8515021323987525</v>
          </cell>
        </row>
        <row r="184">
          <cell r="P184">
            <v>8.4282056574283975E-8</v>
          </cell>
          <cell r="Q184">
            <v>3.0678774883832585E-11</v>
          </cell>
          <cell r="R184">
            <v>8.2708182214874008E-8</v>
          </cell>
          <cell r="S184">
            <v>2.0485565830565169E-6</v>
          </cell>
          <cell r="T184">
            <v>7.4235189980607579E-10</v>
          </cell>
          <cell r="U184">
            <v>2.4057488134450464E-6</v>
          </cell>
          <cell r="W184">
            <v>2747.2432290215015</v>
          </cell>
          <cell r="X184">
            <v>1.0190292461672181</v>
          </cell>
          <cell r="Y184">
            <v>2759.5491889919867</v>
          </cell>
          <cell r="Z184">
            <v>0.85152555063426261</v>
          </cell>
        </row>
        <row r="185">
          <cell r="P185">
            <v>6.7636588914780932E-8</v>
          </cell>
          <cell r="Q185">
            <v>2.4541065569856538E-11</v>
          </cell>
          <cell r="R185">
            <v>6.6365574034909143E-8</v>
          </cell>
          <cell r="S185">
            <v>1.6628473678773548E-6</v>
          </cell>
          <cell r="T185">
            <v>6.007151474462281E-10</v>
          </cell>
          <cell r="U185">
            <v>1.9527342531948091E-6</v>
          </cell>
          <cell r="W185">
            <v>2756.057544537025</v>
          </cell>
          <cell r="X185">
            <v>1.0191517198239439</v>
          </cell>
          <cell r="Y185">
            <v>2768.112931639037</v>
          </cell>
          <cell r="Z185">
            <v>0.85154821510239853</v>
          </cell>
        </row>
        <row r="186">
          <cell r="P186">
            <v>5.2829034180944045E-8</v>
          </cell>
          <cell r="Q186">
            <v>1.910909391401029E-11</v>
          </cell>
          <cell r="R186">
            <v>5.183026931968931E-8</v>
          </cell>
          <cell r="S186">
            <v>1.3132958222622231E-6</v>
          </cell>
          <cell r="T186">
            <v>4.73013665459772E-10</v>
          </cell>
          <cell r="U186">
            <v>1.5422051292292263E-6</v>
          </cell>
          <cell r="W186">
            <v>2764.6017345809983</v>
          </cell>
          <cell r="X186">
            <v>1.0192699145569619</v>
          </cell>
          <cell r="Y186">
            <v>2776.4437227953908</v>
          </cell>
          <cell r="Z186">
            <v>0.85157012992077841</v>
          </cell>
        </row>
        <row r="187">
          <cell r="P187">
            <v>3.9656806254235887E-8</v>
          </cell>
          <cell r="Q187">
            <v>1.4301711459007311E-11</v>
          </cell>
          <cell r="R187">
            <v>3.890272265581189E-8</v>
          </cell>
          <cell r="S187">
            <v>9.9652072422221222E-7</v>
          </cell>
          <cell r="T187">
            <v>3.5787639896763088E-10</v>
          </cell>
          <cell r="U187">
            <v>1.1701865955553483E-6</v>
          </cell>
          <cell r="W187">
            <v>2772.8713705281593</v>
          </cell>
          <cell r="X187">
            <v>1.0193838257824697</v>
          </cell>
          <cell r="Y187">
            <v>2784.5388159065087</v>
          </cell>
          <cell r="Z187">
            <v>0.85159130006038264</v>
          </cell>
        </row>
        <row r="188">
          <cell r="P188">
            <v>2.793960770725583E-8</v>
          </cell>
          <cell r="Q188">
            <v>1.004710051239146E-11</v>
          </cell>
          <cell r="R188">
            <v>2.7405382058451463E-8</v>
          </cell>
          <cell r="S188">
            <v>7.094561819013048E-7</v>
          </cell>
          <cell r="T188">
            <v>2.5406718760163983E-10</v>
          </cell>
          <cell r="U188">
            <v>8.3307469328118446E-7</v>
          </cell>
          <cell r="W188">
            <v>2780.8627646152122</v>
          </cell>
          <cell r="X188">
            <v>1.0194934574407664</v>
          </cell>
          <cell r="Y188">
            <v>2792.3959351007738</v>
          </cell>
          <cell r="Z188">
            <v>0.8516117313646987</v>
          </cell>
        </row>
        <row r="189">
          <cell r="P189">
            <v>1.7516982573736915E-8</v>
          </cell>
          <cell r="Q189">
            <v>6.2817012589525448E-12</v>
          </cell>
          <cell r="R189">
            <v>1.7180269524953207E-8</v>
          </cell>
          <cell r="S189">
            <v>4.4932231505315898E-7</v>
          </cell>
          <cell r="T189">
            <v>1.6047149358571012E-10</v>
          </cell>
          <cell r="U189">
            <v>5.2760184620771361E-7</v>
          </cell>
          <cell r="W189">
            <v>2788.5730077934045</v>
          </cell>
          <cell r="X189">
            <v>1.0195988222591417</v>
          </cell>
          <cell r="Y189">
            <v>2800.0132921625082</v>
          </cell>
          <cell r="Z189">
            <v>0.85163143056224933</v>
          </cell>
        </row>
        <row r="190">
          <cell r="P190">
            <v>8.2461372172352549E-9</v>
          </cell>
          <cell r="Q190">
            <v>2.9492622379239111E-12</v>
          </cell>
          <cell r="R190">
            <v>8.086827191176879E-9</v>
          </cell>
          <cell r="S190">
            <v>2.1359865324340576E-7</v>
          </cell>
          <cell r="T190">
            <v>7.6084435606446204E-11</v>
          </cell>
          <cell r="U190">
            <v>2.50805555802109E-7</v>
          </cell>
          <cell r="W190">
            <v>2796</v>
          </cell>
          <cell r="X190">
            <v>1.0196999419292885</v>
          </cell>
          <cell r="Y190">
            <v>2807.3895999999868</v>
          </cell>
          <cell r="Z190">
            <v>0.85165040527228075</v>
          </cell>
        </row>
      </sheetData>
      <sheetData sheetId="14" refreshError="1"/>
      <sheetData sheetId="15" refreshError="1">
        <row r="17">
          <cell r="I17" t="str">
            <v>wb05122005,3600_fid.blank_2,1,1,1</v>
          </cell>
          <cell r="P17">
            <v>0</v>
          </cell>
          <cell r="Q17">
            <v>185.19000244140625</v>
          </cell>
          <cell r="R17">
            <v>0.79820001125335693</v>
          </cell>
          <cell r="S17">
            <v>0</v>
          </cell>
          <cell r="T17">
            <v>0</v>
          </cell>
        </row>
        <row r="28">
          <cell r="B28">
            <v>2</v>
          </cell>
          <cell r="C28">
            <v>1</v>
          </cell>
        </row>
      </sheetData>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Letter"/>
      <sheetName val="Contents"/>
      <sheetName val="A"/>
      <sheetName val="A.1"/>
      <sheetName val="B"/>
      <sheetName val="B.1"/>
      <sheetName val="C"/>
      <sheetName val="C.1"/>
      <sheetName val="D"/>
      <sheetName val="D.1"/>
      <sheetName val="Back"/>
    </sheetNames>
    <sheetDataSet>
      <sheetData sheetId="0">
        <row r="20">
          <cell r="J20" t="str">
            <v>Aparo-3 (OPL 249)</v>
          </cell>
        </row>
        <row r="21">
          <cell r="J21" t="str">
            <v>RFLN 23011 - 21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HeadLand"/>
      <sheetName val="HeadPort"/>
      <sheetName val="Header"/>
      <sheetName val="#REF"/>
      <sheetName val="Surface Sampling"/>
      <sheetName val="BBP"/>
    </sheetNames>
    <sheetDataSet>
      <sheetData sheetId="0" refreshError="1"/>
      <sheetData sheetId="1"/>
      <sheetData sheetId="2"/>
      <sheetData sheetId="3" refreshError="1"/>
      <sheetData sheetId="4" refreshError="1"/>
      <sheetData sheetId="5" refreshError="1"/>
      <sheetData sheetId="6"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HeadLand"/>
      <sheetName val="HeadPort"/>
    </sheetNames>
    <sheetDataSet>
      <sheetData sheetId="0" refreshError="1"/>
      <sheetData sheetId="1"/>
      <sheetData sheetId="2"/>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Land"/>
      <sheetName val="HeadPort"/>
    </sheetNames>
    <sheetDataSet>
      <sheetData sheetId="0" refreshError="1"/>
      <sheetData sheetId="1"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Rich's GOR correction"/>
      <sheetName val="jamal's OBM correction"/>
      <sheetName val="Correction api GOR (NJ)"/>
      <sheetName val="wt%res"/>
      <sheetName val="standing Pb"/>
    </sheetNames>
    <sheetDataSet>
      <sheetData sheetId="0" refreshError="1"/>
      <sheetData sheetId="1" refreshError="1"/>
      <sheetData sheetId="2"/>
      <sheetData sheetId="3" refreshError="1"/>
      <sheetData sheetId="4" refreshError="1"/>
      <sheetData sheetId="5"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FE"/>
      <sheetName val="BenchMark"/>
      <sheetName val="CFData"/>
    </sheetNames>
    <sheetDataSet>
      <sheetData sheetId="0">
        <row r="3">
          <cell r="B3">
            <v>949215165</v>
          </cell>
          <cell r="C3" t="str">
            <v>LogoLine1</v>
          </cell>
          <cell r="D3" t="str">
            <v xml:space="preserve"> </v>
          </cell>
          <cell r="E3" t="str">
            <v xml:space="preserve">  </v>
          </cell>
          <cell r="X3" t="str">
            <v>OPERATOR</v>
          </cell>
          <cell r="Y3" t="str">
            <v>B6</v>
          </cell>
          <cell r="Z3" t="str">
            <v>SEPCo</v>
          </cell>
          <cell r="AB3" t="str">
            <v>CritVel1</v>
          </cell>
          <cell r="AC3">
            <v>294</v>
          </cell>
          <cell r="AK3" t="str">
            <v>ProdStart3</v>
          </cell>
        </row>
        <row r="328">
          <cell r="A328" t="str">
            <v>19.VOLUME BALANCE</v>
          </cell>
        </row>
        <row r="344">
          <cell r="A344" t="str">
            <v>20.ADDITIONAL DAILY MUD PROPERTIES</v>
          </cell>
        </row>
        <row r="388">
          <cell r="A388" t="str">
            <v>10.SOLIDS ANALYSIS DATA 2</v>
          </cell>
        </row>
        <row r="433">
          <cell r="A433" t="str">
            <v>34.Wmgt HO DAILY INFO</v>
          </cell>
        </row>
        <row r="499">
          <cell r="A499" t="str">
            <v>35.WASTE MANAGEMENT HAULOFF DETAIL</v>
          </cell>
        </row>
        <row r="523">
          <cell r="A523" t="str">
            <v>36. Disposal Transaction Extra Properties</v>
          </cell>
        </row>
        <row r="547">
          <cell r="A547" t="str">
            <v>14.SHAKER SCREEN ACCOUNTING</v>
          </cell>
        </row>
        <row r="580">
          <cell r="A580" t="str">
            <v>33.Wmgt DAILY INFORMATION</v>
          </cell>
        </row>
        <row r="823">
          <cell r="A823" t="str">
            <v>37.Wmgt Cutting Injection Daily Info</v>
          </cell>
        </row>
        <row r="854">
          <cell r="A854" t="str">
            <v>38.Wmgt Cuttings Injection Detail</v>
          </cell>
        </row>
        <row r="886">
          <cell r="A886" t="str">
            <v>39.Wmgt Product List</v>
          </cell>
        </row>
        <row r="918">
          <cell r="A918" t="str">
            <v>47.Wmgt Water Treatment</v>
          </cell>
        </row>
      </sheetData>
      <sheetData sheetId="1"/>
      <sheetData sheetId="2"/>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ort"/>
      <sheetName val="Orders"/>
    </sheetNames>
    <sheetDataSet>
      <sheetData sheetId="0"/>
      <sheetData sheetId="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EOC"/>
    </sheetNames>
    <sheetDataSet>
      <sheetData sheetId="0"/>
      <sheetData sheetId="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ort"/>
      <sheetName val="Orders"/>
    </sheetNames>
    <sheetDataSet>
      <sheetData sheetId="0"/>
      <sheetData sheetId="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PVT001"/>
    </sheetNames>
    <sheetDataSet>
      <sheetData sheetId="0" refreshError="1">
        <row r="6">
          <cell r="B6" t="str">
            <v xml:space="preserve">    Revision : 003</v>
          </cell>
          <cell r="C6" t="str">
            <v>Date : 19 February 1999</v>
          </cell>
          <cell r="F6" t="str">
            <v>Authorisation :</v>
          </cell>
        </row>
        <row r="8">
          <cell r="B8" t="str">
            <v>Form : Bubble Point Determination   -   Laboratory Data</v>
          </cell>
        </row>
        <row r="10">
          <cell r="B10" t="str">
            <v>RFLA</v>
          </cell>
          <cell r="F10" t="str">
            <v>Pressure</v>
          </cell>
          <cell r="G10" t="str">
            <v>Pump</v>
          </cell>
        </row>
        <row r="11">
          <cell r="B11" t="str">
            <v>Company</v>
          </cell>
          <cell r="F11" t="str">
            <v>(psig)</v>
          </cell>
          <cell r="G11" t="str">
            <v>Reading</v>
          </cell>
        </row>
        <row r="12">
          <cell r="B12" t="str">
            <v>Well</v>
          </cell>
        </row>
        <row r="13">
          <cell r="B13" t="str">
            <v>Sample Type</v>
          </cell>
        </row>
        <row r="14">
          <cell r="B14" t="str">
            <v>Date / Analyst</v>
          </cell>
        </row>
        <row r="15">
          <cell r="B15" t="str">
            <v>Sample cylinder</v>
          </cell>
        </row>
        <row r="16">
          <cell r="B16" t="str">
            <v>Cylinder type</v>
          </cell>
        </row>
        <row r="17">
          <cell r="B17" t="str">
            <v>Cylinder Rating</v>
          </cell>
        </row>
        <row r="21">
          <cell r="C21" t="str">
            <v>Identity</v>
          </cell>
          <cell r="D21" t="str">
            <v>Calib. Due Date</v>
          </cell>
        </row>
        <row r="22">
          <cell r="B22" t="str">
            <v>Press. gauge</v>
          </cell>
        </row>
        <row r="23">
          <cell r="B23" t="str">
            <v>Thermometer</v>
          </cell>
        </row>
        <row r="24">
          <cell r="B24" t="str">
            <v>Pump I.D.</v>
          </cell>
        </row>
        <row r="28">
          <cell r="B28" t="str">
            <v>Bubble point pressure (psig)</v>
          </cell>
        </row>
        <row r="29">
          <cell r="B29" t="str">
            <v>Bubble point temperature (°F)</v>
          </cell>
        </row>
        <row r="30">
          <cell r="B30" t="str">
            <v>Cylinder total volume (cm3)</v>
          </cell>
        </row>
        <row r="31">
          <cell r="B31" t="str">
            <v>Water drained out (cm3)</v>
          </cell>
        </row>
        <row r="32">
          <cell r="B32" t="str">
            <v>Total pressurising fluid (cm3)</v>
          </cell>
        </row>
        <row r="33">
          <cell r="B33" t="str">
            <v>Approx. sample volume (cm3)</v>
          </cell>
        </row>
        <row r="37">
          <cell r="B37" t="str">
            <v>Comments</v>
          </cell>
        </row>
        <row r="45">
          <cell r="B45" t="str">
            <v>DMPVT001.FOR</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ylinder Database"/>
      <sheetName val="Bubble Point"/>
      <sheetName val="Deviation Z"/>
      <sheetName val="Coil Density"/>
      <sheetName val="Zero Shrink"/>
      <sheetName val="Targets"/>
      <sheetName val="Density Correction (VCF)"/>
      <sheetName val="Gas Viscosity"/>
      <sheetName val="Mercury K"/>
      <sheetName val="Theoretical Z"/>
      <sheetName val="Compression"/>
      <sheetName val="Viscosity v Temperature"/>
      <sheetName val="Database"/>
      <sheetName val="Revision History"/>
      <sheetName val="18896-QA"/>
      <sheetName val="Viscosity v Temperature (2)"/>
    </sheetNames>
    <sheetDataSet>
      <sheetData sheetId="0"/>
      <sheetData sheetId="1">
        <row r="2">
          <cell r="C2">
            <v>990227</v>
          </cell>
        </row>
        <row r="5">
          <cell r="V5" t="str">
            <v>$G$12:$N$88</v>
          </cell>
        </row>
        <row r="17">
          <cell r="G17">
            <v>11.01</v>
          </cell>
          <cell r="H17">
            <v>0.47</v>
          </cell>
          <cell r="I17" t="str">
            <v>CONGAS</v>
          </cell>
          <cell r="J17" t="str">
            <v>K1712</v>
          </cell>
          <cell r="K17">
            <v>36542</v>
          </cell>
          <cell r="L17">
            <v>37867</v>
          </cell>
          <cell r="M17">
            <v>9139</v>
          </cell>
        </row>
        <row r="18">
          <cell r="G18">
            <v>11.1</v>
          </cell>
          <cell r="H18">
            <v>0.36</v>
          </cell>
          <cell r="I18" t="str">
            <v>CONGAS</v>
          </cell>
          <cell r="J18" t="str">
            <v>K7904</v>
          </cell>
          <cell r="K18">
            <v>36866</v>
          </cell>
          <cell r="L18">
            <v>37867</v>
          </cell>
          <cell r="M18">
            <v>1725</v>
          </cell>
        </row>
        <row r="19">
          <cell r="G19">
            <v>26.8</v>
          </cell>
          <cell r="H19">
            <v>0.37</v>
          </cell>
          <cell r="I19" t="str">
            <v>CONGAS</v>
          </cell>
          <cell r="J19" t="str">
            <v>K4311</v>
          </cell>
          <cell r="K19">
            <v>36809</v>
          </cell>
          <cell r="L19">
            <v>37867</v>
          </cell>
          <cell r="M19">
            <v>1833</v>
          </cell>
        </row>
        <row r="20">
          <cell r="G20">
            <v>27.1</v>
          </cell>
          <cell r="H20">
            <v>0.5</v>
          </cell>
          <cell r="I20" t="str">
            <v>CONGAS</v>
          </cell>
          <cell r="J20" t="str">
            <v>K7515</v>
          </cell>
          <cell r="K20">
            <v>36715</v>
          </cell>
          <cell r="L20">
            <v>37867</v>
          </cell>
          <cell r="M20">
            <v>1753</v>
          </cell>
        </row>
        <row r="21">
          <cell r="G21">
            <v>27.2</v>
          </cell>
          <cell r="H21">
            <v>0.48</v>
          </cell>
          <cell r="I21" t="str">
            <v>CONGAS</v>
          </cell>
          <cell r="J21" t="str">
            <v>K3611</v>
          </cell>
          <cell r="K21">
            <v>36715</v>
          </cell>
          <cell r="L21">
            <v>37867</v>
          </cell>
          <cell r="M21">
            <v>1757</v>
          </cell>
        </row>
        <row r="22">
          <cell r="G22">
            <v>27.3</v>
          </cell>
          <cell r="H22">
            <v>0.5</v>
          </cell>
          <cell r="I22" t="str">
            <v>CONGAS</v>
          </cell>
          <cell r="J22" t="str">
            <v>K6713</v>
          </cell>
          <cell r="K22">
            <v>36720</v>
          </cell>
          <cell r="L22">
            <v>36859</v>
          </cell>
          <cell r="M22">
            <v>0</v>
          </cell>
        </row>
        <row r="23">
          <cell r="G23">
            <v>27.4</v>
          </cell>
          <cell r="H23">
            <v>0.5</v>
          </cell>
          <cell r="I23" t="str">
            <v>CONGAS</v>
          </cell>
          <cell r="J23" t="str">
            <v>K5802</v>
          </cell>
          <cell r="K23">
            <v>36720</v>
          </cell>
          <cell r="L23">
            <v>36756</v>
          </cell>
          <cell r="M23">
            <v>1759</v>
          </cell>
        </row>
        <row r="24">
          <cell r="G24">
            <v>27.5</v>
          </cell>
          <cell r="H24">
            <v>0.48</v>
          </cell>
          <cell r="I24" t="str">
            <v>CONGAS</v>
          </cell>
          <cell r="J24" t="str">
            <v>K7705</v>
          </cell>
          <cell r="K24">
            <v>36724</v>
          </cell>
          <cell r="L24">
            <v>36756</v>
          </cell>
          <cell r="M24">
            <v>0</v>
          </cell>
        </row>
        <row r="25">
          <cell r="G25">
            <v>27.6</v>
          </cell>
          <cell r="H25">
            <v>0.49</v>
          </cell>
          <cell r="I25" t="str">
            <v>CONGAS</v>
          </cell>
          <cell r="J25" t="str">
            <v>K6519</v>
          </cell>
          <cell r="K25">
            <v>36724</v>
          </cell>
          <cell r="L25">
            <v>36756</v>
          </cell>
          <cell r="M25">
            <v>0</v>
          </cell>
        </row>
        <row r="26">
          <cell r="G26">
            <v>27.7</v>
          </cell>
          <cell r="H26">
            <v>0.3</v>
          </cell>
          <cell r="I26" t="str">
            <v>CONGAS</v>
          </cell>
          <cell r="J26" t="str">
            <v>8310205</v>
          </cell>
          <cell r="K26">
            <v>36795</v>
          </cell>
          <cell r="L26">
            <v>37867</v>
          </cell>
          <cell r="M26">
            <v>1804</v>
          </cell>
        </row>
        <row r="27">
          <cell r="G27">
            <v>25.01</v>
          </cell>
          <cell r="H27">
            <v>0.51</v>
          </cell>
          <cell r="I27" t="str">
            <v>CONGAS</v>
          </cell>
          <cell r="J27" t="str">
            <v>811455</v>
          </cell>
          <cell r="K27">
            <v>36613</v>
          </cell>
          <cell r="L27">
            <v>36649</v>
          </cell>
          <cell r="M27">
            <v>9027</v>
          </cell>
        </row>
        <row r="28">
          <cell r="G28">
            <v>25.11</v>
          </cell>
          <cell r="H28">
            <v>0.53</v>
          </cell>
          <cell r="I28" t="str">
            <v>CONGAS</v>
          </cell>
          <cell r="J28" t="str">
            <v>810977</v>
          </cell>
          <cell r="K28">
            <v>36649</v>
          </cell>
          <cell r="L28">
            <v>37867</v>
          </cell>
          <cell r="M28">
            <v>9021</v>
          </cell>
        </row>
        <row r="29">
          <cell r="G29">
            <v>25.12</v>
          </cell>
          <cell r="H29">
            <v>0.2</v>
          </cell>
          <cell r="I29" t="str">
            <v>CONGAS</v>
          </cell>
          <cell r="J29" t="str">
            <v>K6511</v>
          </cell>
          <cell r="K29">
            <v>36649</v>
          </cell>
          <cell r="L29">
            <v>36663</v>
          </cell>
          <cell r="M29">
            <v>1644</v>
          </cell>
        </row>
        <row r="30">
          <cell r="G30">
            <v>25.13</v>
          </cell>
          <cell r="H30">
            <v>0.49</v>
          </cell>
          <cell r="I30" t="str">
            <v>CONGAS</v>
          </cell>
          <cell r="J30" t="str">
            <v>80518</v>
          </cell>
          <cell r="K30">
            <v>36650</v>
          </cell>
          <cell r="L30">
            <v>37867</v>
          </cell>
          <cell r="M30">
            <v>9036</v>
          </cell>
        </row>
        <row r="31">
          <cell r="G31">
            <v>25.14</v>
          </cell>
          <cell r="H31">
            <v>0.5</v>
          </cell>
          <cell r="I31" t="str">
            <v>CONGAS</v>
          </cell>
          <cell r="J31" t="str">
            <v>811059</v>
          </cell>
          <cell r="K31">
            <v>36650</v>
          </cell>
          <cell r="L31">
            <v>36675</v>
          </cell>
          <cell r="M31">
            <v>9037</v>
          </cell>
        </row>
        <row r="32">
          <cell r="G32">
            <v>25.15</v>
          </cell>
          <cell r="H32">
            <v>0.5</v>
          </cell>
          <cell r="I32" t="str">
            <v>CONGAS</v>
          </cell>
          <cell r="J32" t="str">
            <v>810252</v>
          </cell>
          <cell r="K32">
            <v>36651</v>
          </cell>
          <cell r="L32">
            <v>36675</v>
          </cell>
          <cell r="M32">
            <v>9042</v>
          </cell>
        </row>
        <row r="33">
          <cell r="G33">
            <v>25.17</v>
          </cell>
          <cell r="H33">
            <v>0.49</v>
          </cell>
          <cell r="I33" t="str">
            <v>CONGAS</v>
          </cell>
          <cell r="J33" t="str">
            <v>K6114</v>
          </cell>
          <cell r="K33">
            <v>36655</v>
          </cell>
          <cell r="L33">
            <v>37867</v>
          </cell>
          <cell r="M33">
            <v>1666</v>
          </cell>
        </row>
        <row r="34">
          <cell r="G34">
            <v>25.18</v>
          </cell>
          <cell r="H34">
            <v>0.48</v>
          </cell>
          <cell r="I34" t="str">
            <v>CONGAS</v>
          </cell>
          <cell r="J34" t="str">
            <v>K5105</v>
          </cell>
          <cell r="K34">
            <v>36502</v>
          </cell>
          <cell r="L34">
            <v>37867</v>
          </cell>
          <cell r="M34">
            <v>1667</v>
          </cell>
        </row>
        <row r="35">
          <cell r="G35">
            <v>26.1</v>
          </cell>
          <cell r="H35">
            <v>0.54</v>
          </cell>
          <cell r="I35" t="str">
            <v>CONGAS</v>
          </cell>
          <cell r="J35" t="str">
            <v>K8521</v>
          </cell>
          <cell r="K35">
            <v>36685</v>
          </cell>
          <cell r="L35">
            <v>36756</v>
          </cell>
          <cell r="M35">
            <v>1678</v>
          </cell>
        </row>
        <row r="36">
          <cell r="G36">
            <v>26.2</v>
          </cell>
          <cell r="H36">
            <v>0.56999999999999995</v>
          </cell>
          <cell r="I36" t="str">
            <v>CONGAS</v>
          </cell>
          <cell r="J36" t="str">
            <v>K6711</v>
          </cell>
          <cell r="K36">
            <v>36686</v>
          </cell>
          <cell r="L36">
            <v>36859</v>
          </cell>
          <cell r="M36">
            <v>0</v>
          </cell>
        </row>
        <row r="37">
          <cell r="G37">
            <v>26.3</v>
          </cell>
          <cell r="H37">
            <v>0.56999999999999995</v>
          </cell>
          <cell r="I37" t="str">
            <v>CONGAS</v>
          </cell>
          <cell r="J37" t="str">
            <v>85014614</v>
          </cell>
          <cell r="K37">
            <v>36686</v>
          </cell>
          <cell r="L37">
            <v>36756</v>
          </cell>
          <cell r="M37">
            <v>1680</v>
          </cell>
        </row>
        <row r="38">
          <cell r="G38">
            <v>26.4</v>
          </cell>
          <cell r="H38">
            <v>0.51</v>
          </cell>
          <cell r="I38" t="str">
            <v>CONGAS</v>
          </cell>
          <cell r="J38" t="str">
            <v>K6717</v>
          </cell>
          <cell r="K38">
            <v>36690</v>
          </cell>
          <cell r="L38">
            <v>36859</v>
          </cell>
          <cell r="M38">
            <v>0</v>
          </cell>
        </row>
        <row r="39">
          <cell r="G39">
            <v>26.5</v>
          </cell>
          <cell r="H39">
            <v>0.39</v>
          </cell>
          <cell r="I39" t="str">
            <v>CONGAS</v>
          </cell>
          <cell r="J39" t="str">
            <v>K6608</v>
          </cell>
          <cell r="K39">
            <v>36690</v>
          </cell>
          <cell r="L39">
            <v>37867</v>
          </cell>
          <cell r="M39">
            <v>1685</v>
          </cell>
        </row>
        <row r="40">
          <cell r="G40">
            <v>26.6</v>
          </cell>
          <cell r="H40">
            <v>0.49</v>
          </cell>
          <cell r="I40" t="str">
            <v>CONGAS</v>
          </cell>
          <cell r="J40" t="str">
            <v>K8006</v>
          </cell>
          <cell r="K40">
            <v>36699</v>
          </cell>
          <cell r="L40">
            <v>37867</v>
          </cell>
          <cell r="M40">
            <v>1687</v>
          </cell>
        </row>
        <row r="41">
          <cell r="G41">
            <v>26.7</v>
          </cell>
          <cell r="H41">
            <v>0.49</v>
          </cell>
          <cell r="I41" t="str">
            <v>CONGAS</v>
          </cell>
          <cell r="J41" t="str">
            <v>K3412</v>
          </cell>
          <cell r="K41">
            <v>36699</v>
          </cell>
          <cell r="L41">
            <v>36859</v>
          </cell>
          <cell r="M41">
            <v>1688</v>
          </cell>
        </row>
        <row r="42">
          <cell r="G42">
            <v>5.21</v>
          </cell>
          <cell r="H42">
            <v>0.6</v>
          </cell>
          <cell r="I42" t="str">
            <v>GAS</v>
          </cell>
          <cell r="J42" t="str">
            <v>TS-26-02</v>
          </cell>
          <cell r="K42">
            <v>36726</v>
          </cell>
          <cell r="L42">
            <v>36843</v>
          </cell>
          <cell r="M42">
            <v>8015</v>
          </cell>
        </row>
        <row r="43">
          <cell r="G43">
            <v>5.22</v>
          </cell>
          <cell r="H43">
            <v>0.16</v>
          </cell>
          <cell r="I43" t="str">
            <v>GAS</v>
          </cell>
          <cell r="J43" t="str">
            <v>TS-41-14</v>
          </cell>
          <cell r="K43">
            <v>36726</v>
          </cell>
          <cell r="L43">
            <v>36843</v>
          </cell>
          <cell r="M43">
            <v>9000</v>
          </cell>
        </row>
        <row r="44">
          <cell r="G44">
            <v>5.23</v>
          </cell>
          <cell r="H44">
            <v>0.18</v>
          </cell>
          <cell r="I44" t="str">
            <v>OIL</v>
          </cell>
          <cell r="J44" t="str">
            <v>TS-41-08</v>
          </cell>
          <cell r="K44">
            <v>36728</v>
          </cell>
          <cell r="L44">
            <v>36843</v>
          </cell>
          <cell r="M44">
            <v>8014</v>
          </cell>
        </row>
        <row r="45">
          <cell r="G45">
            <v>30</v>
          </cell>
          <cell r="I45" t="str">
            <v>OIL</v>
          </cell>
          <cell r="J45" t="str">
            <v>TS-26-18</v>
          </cell>
          <cell r="K45">
            <v>36502</v>
          </cell>
          <cell r="L45">
            <v>36843</v>
          </cell>
          <cell r="M45">
            <v>8014</v>
          </cell>
        </row>
        <row r="46">
          <cell r="G46">
            <v>1.02</v>
          </cell>
          <cell r="H46">
            <v>0.36</v>
          </cell>
          <cell r="I46" t="str">
            <v>RECOMB</v>
          </cell>
          <cell r="J46" t="str">
            <v>TS-26-13</v>
          </cell>
          <cell r="K46">
            <v>36645</v>
          </cell>
          <cell r="L46">
            <v>36648</v>
          </cell>
          <cell r="M46">
            <v>0</v>
          </cell>
        </row>
        <row r="47">
          <cell r="G47">
            <v>5.12</v>
          </cell>
          <cell r="H47">
            <v>0.32</v>
          </cell>
          <cell r="I47" t="str">
            <v>RECOMB</v>
          </cell>
          <cell r="J47" t="str">
            <v>811590</v>
          </cell>
          <cell r="K47">
            <v>36726</v>
          </cell>
          <cell r="M47">
            <v>9069</v>
          </cell>
        </row>
        <row r="48">
          <cell r="G48">
            <v>10.01</v>
          </cell>
          <cell r="H48">
            <v>0.39</v>
          </cell>
          <cell r="I48" t="str">
            <v>RECOMB</v>
          </cell>
          <cell r="J48" t="str">
            <v>811061</v>
          </cell>
          <cell r="K48">
            <v>36621</v>
          </cell>
          <cell r="L48">
            <v>37903</v>
          </cell>
          <cell r="M48">
            <v>9009</v>
          </cell>
        </row>
        <row r="49">
          <cell r="G49">
            <v>10.1</v>
          </cell>
          <cell r="H49">
            <v>0.5</v>
          </cell>
          <cell r="I49" t="str">
            <v>RECOMB</v>
          </cell>
          <cell r="J49" t="str">
            <v>TS-26-03</v>
          </cell>
          <cell r="K49">
            <v>36868</v>
          </cell>
          <cell r="L49">
            <v>37517</v>
          </cell>
          <cell r="M49">
            <v>0</v>
          </cell>
        </row>
        <row r="50">
          <cell r="G50">
            <v>12.2</v>
          </cell>
          <cell r="H50">
            <v>1.5</v>
          </cell>
          <cell r="I50" t="str">
            <v>RECOMB</v>
          </cell>
          <cell r="J50" t="str">
            <v>186-01</v>
          </cell>
          <cell r="K50">
            <v>36844</v>
          </cell>
          <cell r="L50">
            <v>37181</v>
          </cell>
          <cell r="M50">
            <v>0</v>
          </cell>
          <cell r="N50">
            <v>1493</v>
          </cell>
        </row>
        <row r="51">
          <cell r="G51">
            <v>29</v>
          </cell>
          <cell r="H51">
            <v>2.1</v>
          </cell>
          <cell r="I51" t="str">
            <v>RECOMB</v>
          </cell>
          <cell r="J51" t="str">
            <v>156-01</v>
          </cell>
          <cell r="K51">
            <v>36675</v>
          </cell>
          <cell r="L51">
            <v>36735</v>
          </cell>
          <cell r="M51">
            <v>0</v>
          </cell>
          <cell r="N51">
            <v>1448</v>
          </cell>
        </row>
        <row r="52">
          <cell r="G52">
            <v>32</v>
          </cell>
          <cell r="H52">
            <v>2.87</v>
          </cell>
          <cell r="I52" t="str">
            <v>RECOMB</v>
          </cell>
          <cell r="J52" t="str">
            <v>TS-473-03</v>
          </cell>
          <cell r="K52">
            <v>37138</v>
          </cell>
          <cell r="L52">
            <v>37151</v>
          </cell>
          <cell r="M52">
            <v>9000</v>
          </cell>
        </row>
        <row r="53">
          <cell r="G53">
            <v>2</v>
          </cell>
          <cell r="I53" t="str">
            <v>SEP GAS</v>
          </cell>
          <cell r="J53" t="str">
            <v>4748-C1-F</v>
          </cell>
          <cell r="K53">
            <v>36502</v>
          </cell>
          <cell r="L53">
            <v>36644</v>
          </cell>
          <cell r="M53">
            <v>0</v>
          </cell>
        </row>
        <row r="54">
          <cell r="G54">
            <v>4</v>
          </cell>
          <cell r="I54" t="str">
            <v>SEP GAS</v>
          </cell>
          <cell r="J54" t="str">
            <v>4721-C1-F</v>
          </cell>
          <cell r="K54">
            <v>36502</v>
          </cell>
          <cell r="L54">
            <v>36644</v>
          </cell>
          <cell r="M54">
            <v>0</v>
          </cell>
        </row>
        <row r="55">
          <cell r="G55">
            <v>6</v>
          </cell>
          <cell r="I55" t="str">
            <v>SEP GAS</v>
          </cell>
          <cell r="J55" t="str">
            <v>5046-C1-F</v>
          </cell>
          <cell r="K55">
            <v>36502</v>
          </cell>
          <cell r="L55">
            <v>36644</v>
          </cell>
          <cell r="M55">
            <v>0</v>
          </cell>
        </row>
        <row r="56">
          <cell r="G56">
            <v>8</v>
          </cell>
          <cell r="I56" t="str">
            <v>SEP GAS</v>
          </cell>
          <cell r="J56" t="str">
            <v>5038-C1-F</v>
          </cell>
          <cell r="K56">
            <v>36502</v>
          </cell>
          <cell r="L56">
            <v>36644</v>
          </cell>
          <cell r="M56">
            <v>0</v>
          </cell>
        </row>
        <row r="57">
          <cell r="G57">
            <v>9</v>
          </cell>
          <cell r="I57" t="str">
            <v>SEP GAS</v>
          </cell>
          <cell r="J57" t="str">
            <v>4068-C1-F</v>
          </cell>
          <cell r="K57">
            <v>36502</v>
          </cell>
          <cell r="L57">
            <v>36644</v>
          </cell>
          <cell r="M57">
            <v>0</v>
          </cell>
        </row>
        <row r="58">
          <cell r="G58">
            <v>11</v>
          </cell>
          <cell r="I58" t="str">
            <v>SEP GAS</v>
          </cell>
          <cell r="J58" t="str">
            <v>4904-C1-F</v>
          </cell>
          <cell r="K58">
            <v>36502</v>
          </cell>
          <cell r="M58">
            <v>6176</v>
          </cell>
        </row>
        <row r="59">
          <cell r="G59">
            <v>13</v>
          </cell>
          <cell r="I59" t="str">
            <v>SEP GAS</v>
          </cell>
          <cell r="J59" t="str">
            <v>2145-C1-F</v>
          </cell>
          <cell r="K59">
            <v>36502</v>
          </cell>
          <cell r="L59">
            <v>36644</v>
          </cell>
          <cell r="M59">
            <v>0</v>
          </cell>
        </row>
        <row r="60">
          <cell r="G60">
            <v>15</v>
          </cell>
          <cell r="I60" t="str">
            <v>SEP GAS</v>
          </cell>
          <cell r="J60" t="str">
            <v>2050-C1-F</v>
          </cell>
          <cell r="K60">
            <v>36502</v>
          </cell>
          <cell r="L60">
            <v>36644</v>
          </cell>
          <cell r="M60">
            <v>0</v>
          </cell>
        </row>
        <row r="61">
          <cell r="G61">
            <v>17</v>
          </cell>
          <cell r="I61" t="str">
            <v>SEP GAS</v>
          </cell>
          <cell r="J61" t="str">
            <v>3728-C1-F</v>
          </cell>
          <cell r="K61">
            <v>36502</v>
          </cell>
          <cell r="L61">
            <v>36644</v>
          </cell>
          <cell r="M61">
            <v>0</v>
          </cell>
        </row>
        <row r="62">
          <cell r="G62">
            <v>18</v>
          </cell>
          <cell r="I62" t="str">
            <v>SEP GAS</v>
          </cell>
          <cell r="J62" t="str">
            <v>4691-C1-F</v>
          </cell>
          <cell r="K62">
            <v>36502</v>
          </cell>
          <cell r="L62">
            <v>36644</v>
          </cell>
          <cell r="M62">
            <v>0</v>
          </cell>
        </row>
        <row r="63">
          <cell r="G63">
            <v>20</v>
          </cell>
          <cell r="I63" t="str">
            <v>SEP GAS</v>
          </cell>
          <cell r="J63" t="str">
            <v>4225-C1-F</v>
          </cell>
          <cell r="K63">
            <v>36502</v>
          </cell>
          <cell r="L63">
            <v>36644</v>
          </cell>
          <cell r="M63">
            <v>0</v>
          </cell>
        </row>
        <row r="64">
          <cell r="G64">
            <v>22</v>
          </cell>
          <cell r="I64" t="str">
            <v>SEP GAS</v>
          </cell>
          <cell r="J64" t="str">
            <v>2482-C1-F</v>
          </cell>
          <cell r="K64">
            <v>36502</v>
          </cell>
          <cell r="L64">
            <v>36644</v>
          </cell>
          <cell r="M64">
            <v>0</v>
          </cell>
        </row>
        <row r="65">
          <cell r="G65">
            <v>24</v>
          </cell>
          <cell r="I65" t="str">
            <v>SEP GAS</v>
          </cell>
          <cell r="J65" t="str">
            <v>1878-C1-F</v>
          </cell>
          <cell r="K65">
            <v>36502</v>
          </cell>
          <cell r="L65">
            <v>36644</v>
          </cell>
          <cell r="M65">
            <v>0</v>
          </cell>
        </row>
        <row r="66">
          <cell r="G66">
            <v>1</v>
          </cell>
          <cell r="I66" t="str">
            <v>SEP LIQ</v>
          </cell>
          <cell r="J66" t="str">
            <v>5122-M1-F</v>
          </cell>
          <cell r="K66">
            <v>36502</v>
          </cell>
          <cell r="L66">
            <v>36607</v>
          </cell>
          <cell r="M66">
            <v>0</v>
          </cell>
        </row>
        <row r="67">
          <cell r="G67">
            <v>3</v>
          </cell>
          <cell r="I67" t="str">
            <v>SEP LIQ</v>
          </cell>
          <cell r="J67" t="str">
            <v>5125-M1-F</v>
          </cell>
          <cell r="K67">
            <v>36502</v>
          </cell>
          <cell r="L67">
            <v>36607</v>
          </cell>
          <cell r="M67">
            <v>0</v>
          </cell>
        </row>
        <row r="68">
          <cell r="G68">
            <v>5</v>
          </cell>
          <cell r="I68" t="str">
            <v>SEP LIQ</v>
          </cell>
          <cell r="J68" t="str">
            <v>4012-M1-F</v>
          </cell>
          <cell r="K68">
            <v>36502</v>
          </cell>
          <cell r="L68">
            <v>36691</v>
          </cell>
          <cell r="M68">
            <v>0</v>
          </cell>
        </row>
        <row r="69">
          <cell r="G69">
            <v>7</v>
          </cell>
          <cell r="I69" t="str">
            <v>SEP LIQ</v>
          </cell>
          <cell r="J69" t="str">
            <v>5120-M1-F</v>
          </cell>
          <cell r="K69">
            <v>36502</v>
          </cell>
          <cell r="L69">
            <v>36691</v>
          </cell>
          <cell r="M69">
            <v>0</v>
          </cell>
        </row>
        <row r="70">
          <cell r="G70">
            <v>10</v>
          </cell>
          <cell r="I70" t="str">
            <v>SEP LIQ</v>
          </cell>
          <cell r="J70" t="str">
            <v>5123-M1-F</v>
          </cell>
          <cell r="K70">
            <v>36502</v>
          </cell>
          <cell r="M70">
            <v>1224</v>
          </cell>
        </row>
        <row r="71">
          <cell r="G71">
            <v>12</v>
          </cell>
          <cell r="I71" t="str">
            <v>SEP LIQ</v>
          </cell>
          <cell r="J71" t="str">
            <v>5121-M1-F</v>
          </cell>
          <cell r="K71">
            <v>36502</v>
          </cell>
          <cell r="L71">
            <v>36809</v>
          </cell>
          <cell r="M71">
            <v>0</v>
          </cell>
        </row>
        <row r="72">
          <cell r="G72">
            <v>12.1</v>
          </cell>
          <cell r="H72">
            <v>1.1200000000000001</v>
          </cell>
          <cell r="I72" t="str">
            <v>SEP LIQ</v>
          </cell>
          <cell r="J72" t="str">
            <v>359-03</v>
          </cell>
          <cell r="K72">
            <v>36809</v>
          </cell>
          <cell r="L72">
            <v>37196</v>
          </cell>
          <cell r="M72">
            <v>0</v>
          </cell>
        </row>
        <row r="73">
          <cell r="G73">
            <v>12.11</v>
          </cell>
          <cell r="H73">
            <v>0</v>
          </cell>
          <cell r="I73" t="str">
            <v>SEP LIQ</v>
          </cell>
          <cell r="J73" t="str">
            <v>429-01</v>
          </cell>
          <cell r="K73">
            <v>37106</v>
          </cell>
          <cell r="L73">
            <v>37889</v>
          </cell>
          <cell r="M73">
            <v>8000</v>
          </cell>
        </row>
        <row r="74">
          <cell r="G74">
            <v>14</v>
          </cell>
          <cell r="I74" t="str">
            <v>SEP LIQ</v>
          </cell>
          <cell r="J74" t="str">
            <v>5119-M1-F</v>
          </cell>
          <cell r="K74">
            <v>36502</v>
          </cell>
          <cell r="L74">
            <v>36809</v>
          </cell>
          <cell r="M74">
            <v>0</v>
          </cell>
        </row>
        <row r="75">
          <cell r="G75">
            <v>16</v>
          </cell>
          <cell r="I75" t="str">
            <v>SEP LIQ</v>
          </cell>
          <cell r="J75" t="str">
            <v>5129-M1-F</v>
          </cell>
          <cell r="K75">
            <v>36502</v>
          </cell>
          <cell r="M75">
            <v>1227</v>
          </cell>
        </row>
        <row r="76">
          <cell r="G76">
            <v>112.11</v>
          </cell>
          <cell r="H76">
            <v>0.24</v>
          </cell>
          <cell r="I76" t="str">
            <v>SEP LIQ</v>
          </cell>
          <cell r="J76" t="str">
            <v>TS-26-07</v>
          </cell>
          <cell r="K76">
            <v>37882</v>
          </cell>
          <cell r="M76">
            <v>8015</v>
          </cell>
        </row>
        <row r="77">
          <cell r="G77">
            <v>19</v>
          </cell>
          <cell r="I77" t="str">
            <v>SEP LIQ</v>
          </cell>
          <cell r="J77" t="str">
            <v>5130-M1-F</v>
          </cell>
          <cell r="K77">
            <v>36502</v>
          </cell>
          <cell r="L77">
            <v>37112</v>
          </cell>
          <cell r="M77">
            <v>0</v>
          </cell>
        </row>
        <row r="78">
          <cell r="G78">
            <v>19.100000000000001</v>
          </cell>
          <cell r="H78">
            <v>1.1000000000000001</v>
          </cell>
          <cell r="I78" t="str">
            <v>SEP LIQ</v>
          </cell>
          <cell r="J78" t="str">
            <v>303-01</v>
          </cell>
          <cell r="K78">
            <v>37112</v>
          </cell>
          <cell r="L78">
            <v>37198</v>
          </cell>
          <cell r="M78">
            <v>0</v>
          </cell>
        </row>
        <row r="79">
          <cell r="G79">
            <v>21</v>
          </cell>
          <cell r="I79" t="str">
            <v>SEP LIQ</v>
          </cell>
          <cell r="J79" t="str">
            <v>5127-M1-F</v>
          </cell>
          <cell r="K79">
            <v>36502</v>
          </cell>
          <cell r="L79">
            <v>37112</v>
          </cell>
          <cell r="M79">
            <v>0</v>
          </cell>
        </row>
        <row r="80">
          <cell r="G80">
            <v>27</v>
          </cell>
          <cell r="H80">
            <v>50</v>
          </cell>
          <cell r="I80" t="str">
            <v>SYN GAS</v>
          </cell>
          <cell r="J80" t="str">
            <v>11080141</v>
          </cell>
          <cell r="K80">
            <v>36656</v>
          </cell>
          <cell r="L80">
            <v>36548</v>
          </cell>
          <cell r="M80">
            <v>0</v>
          </cell>
        </row>
        <row r="81">
          <cell r="G81">
            <v>31</v>
          </cell>
          <cell r="H81">
            <v>50</v>
          </cell>
          <cell r="I81" t="str">
            <v>SYN GAS</v>
          </cell>
          <cell r="J81" t="str">
            <v>30020313</v>
          </cell>
          <cell r="K81">
            <v>37113</v>
          </cell>
          <cell r="L81">
            <v>37867</v>
          </cell>
          <cell r="M81">
            <v>8000</v>
          </cell>
        </row>
        <row r="82">
          <cell r="G82">
            <v>31.1</v>
          </cell>
          <cell r="H82">
            <v>0.52500000000000002</v>
          </cell>
          <cell r="I82" t="str">
            <v>SYN GAS</v>
          </cell>
          <cell r="J82" t="str">
            <v>38-13</v>
          </cell>
          <cell r="K82">
            <v>37123</v>
          </cell>
          <cell r="L82">
            <v>37160</v>
          </cell>
          <cell r="M82">
            <v>0</v>
          </cell>
        </row>
        <row r="83">
          <cell r="G83">
            <v>31.2</v>
          </cell>
          <cell r="H83">
            <v>0.53</v>
          </cell>
          <cell r="I83" t="str">
            <v>SYN GAS</v>
          </cell>
          <cell r="J83" t="str">
            <v>232-07</v>
          </cell>
          <cell r="K83">
            <v>37123</v>
          </cell>
          <cell r="L83">
            <v>37140</v>
          </cell>
          <cell r="M83">
            <v>0</v>
          </cell>
        </row>
        <row r="84">
          <cell r="G84">
            <v>31.3</v>
          </cell>
          <cell r="H84">
            <v>0.53</v>
          </cell>
          <cell r="I84" t="str">
            <v>SYN GAS</v>
          </cell>
          <cell r="J84" t="str">
            <v>230-03</v>
          </cell>
          <cell r="K84">
            <v>37123</v>
          </cell>
          <cell r="L84">
            <v>37140</v>
          </cell>
          <cell r="M84">
            <v>0</v>
          </cell>
        </row>
        <row r="85">
          <cell r="G85">
            <v>31.4</v>
          </cell>
          <cell r="H85">
            <v>0.53500000000000003</v>
          </cell>
          <cell r="I85" t="str">
            <v>SYN GAS</v>
          </cell>
          <cell r="J85" t="str">
            <v>230-06</v>
          </cell>
          <cell r="K85">
            <v>37123</v>
          </cell>
          <cell r="L85">
            <v>37140</v>
          </cell>
          <cell r="M85">
            <v>0</v>
          </cell>
        </row>
        <row r="86">
          <cell r="G86">
            <v>31.5</v>
          </cell>
          <cell r="H86">
            <v>0.52500000000000002</v>
          </cell>
          <cell r="I86" t="str">
            <v>SYN GAS</v>
          </cell>
          <cell r="J86" t="str">
            <v>284-07</v>
          </cell>
          <cell r="K86">
            <v>37123</v>
          </cell>
          <cell r="L86">
            <v>37140</v>
          </cell>
          <cell r="M86">
            <v>0</v>
          </cell>
        </row>
        <row r="87">
          <cell r="G87">
            <v>25</v>
          </cell>
          <cell r="H87">
            <v>50</v>
          </cell>
          <cell r="I87" t="str">
            <v>SYN GAS</v>
          </cell>
          <cell r="J87" t="str">
            <v>11080342</v>
          </cell>
          <cell r="K87">
            <v>36607</v>
          </cell>
          <cell r="L87">
            <v>36656</v>
          </cell>
          <cell r="M87">
            <v>0</v>
          </cell>
        </row>
        <row r="88">
          <cell r="G88">
            <v>26</v>
          </cell>
          <cell r="H88">
            <v>50</v>
          </cell>
          <cell r="I88" t="str">
            <v>SYN GAS</v>
          </cell>
          <cell r="J88" t="str">
            <v>11003191</v>
          </cell>
          <cell r="K88">
            <v>36656</v>
          </cell>
          <cell r="L88">
            <v>36810</v>
          </cell>
          <cell r="M88">
            <v>0</v>
          </cell>
        </row>
      </sheetData>
      <sheetData sheetId="2">
        <row r="22">
          <cell r="U22">
            <v>2900</v>
          </cell>
        </row>
        <row r="23">
          <cell r="U23">
            <v>2350</v>
          </cell>
        </row>
        <row r="25">
          <cell r="U25">
            <v>88</v>
          </cell>
        </row>
        <row r="26">
          <cell r="U26">
            <v>86.8</v>
          </cell>
        </row>
      </sheetData>
      <sheetData sheetId="3"/>
      <sheetData sheetId="4">
        <row r="8">
          <cell r="H8" t="str">
            <v>c:\pvt_calculations\bpamoco\20000168\coilTS1825.xls</v>
          </cell>
        </row>
      </sheetData>
      <sheetData sheetId="5"/>
      <sheetData sheetId="6"/>
      <sheetData sheetId="7">
        <row r="4">
          <cell r="C4">
            <v>341.09570000000002</v>
          </cell>
          <cell r="D4">
            <v>0</v>
          </cell>
        </row>
      </sheetData>
      <sheetData sheetId="8">
        <row r="4">
          <cell r="D4">
            <v>0.97640000000000005</v>
          </cell>
        </row>
      </sheetData>
      <sheetData sheetId="9"/>
      <sheetData sheetId="10"/>
      <sheetData sheetId="11">
        <row r="21">
          <cell r="E21">
            <v>8.3377661524487294</v>
          </cell>
        </row>
      </sheetData>
      <sheetData sheetId="12"/>
      <sheetData sheetId="13">
        <row r="5">
          <cell r="D5" t="str">
            <v xml:space="preserve"> sample.rfla, job.client_name, job.well, sample.sample_no, sample.sample_volume, sample.sample_type, sample.cylno, sample.start_date, sample.end_date, sample.location, sample.hire_no</v>
          </cell>
        </row>
        <row r="7">
          <cell r="D7" t="str">
            <v>rfla</v>
          </cell>
          <cell r="E7" t="str">
            <v>client_name</v>
          </cell>
          <cell r="F7" t="str">
            <v>well</v>
          </cell>
          <cell r="G7" t="str">
            <v>sample_no</v>
          </cell>
          <cell r="H7" t="str">
            <v>sample_volume</v>
          </cell>
          <cell r="I7" t="str">
            <v>sample_type</v>
          </cell>
          <cell r="J7" t="str">
            <v>cylno</v>
          </cell>
          <cell r="K7" t="str">
            <v>start_date</v>
          </cell>
          <cell r="L7" t="str">
            <v>end_date</v>
          </cell>
          <cell r="M7" t="str">
            <v>location</v>
          </cell>
          <cell r="N7" t="str">
            <v>hire_no</v>
          </cell>
          <cell r="Q7">
            <v>0</v>
          </cell>
        </row>
        <row r="8">
          <cell r="D8">
            <v>990227</v>
          </cell>
          <cell r="E8" t="str">
            <v>BRITISH GAS</v>
          </cell>
          <cell r="F8" t="str">
            <v>KARACHAGANAK 432</v>
          </cell>
          <cell r="G8">
            <v>11.01</v>
          </cell>
          <cell r="H8">
            <v>0.47</v>
          </cell>
          <cell r="I8" t="str">
            <v>CONGAS</v>
          </cell>
          <cell r="J8" t="str">
            <v>K1712</v>
          </cell>
          <cell r="K8">
            <v>36542</v>
          </cell>
          <cell r="L8">
            <v>37867</v>
          </cell>
          <cell r="M8">
            <v>9139</v>
          </cell>
        </row>
        <row r="9">
          <cell r="D9">
            <v>990227</v>
          </cell>
          <cell r="E9" t="str">
            <v>BRITISH GAS</v>
          </cell>
          <cell r="F9" t="str">
            <v>KARACHAGANAK 432</v>
          </cell>
          <cell r="G9">
            <v>11.1</v>
          </cell>
          <cell r="H9">
            <v>0.36</v>
          </cell>
          <cell r="I9" t="str">
            <v>CONGAS</v>
          </cell>
          <cell r="J9" t="str">
            <v>K7904</v>
          </cell>
          <cell r="K9">
            <v>36866</v>
          </cell>
          <cell r="L9">
            <v>37867</v>
          </cell>
          <cell r="M9">
            <v>1725</v>
          </cell>
        </row>
        <row r="10">
          <cell r="D10">
            <v>990227</v>
          </cell>
          <cell r="E10" t="str">
            <v>BRITISH GAS</v>
          </cell>
          <cell r="F10" t="str">
            <v>KARACHAGANAK 432</v>
          </cell>
          <cell r="G10">
            <v>26.8</v>
          </cell>
          <cell r="H10">
            <v>0.37</v>
          </cell>
          <cell r="I10" t="str">
            <v>CONGAS</v>
          </cell>
          <cell r="J10" t="str">
            <v>K4311</v>
          </cell>
          <cell r="K10">
            <v>36809</v>
          </cell>
          <cell r="L10">
            <v>37867</v>
          </cell>
          <cell r="M10">
            <v>1833</v>
          </cell>
        </row>
        <row r="11">
          <cell r="D11">
            <v>990227</v>
          </cell>
          <cell r="E11" t="str">
            <v>BRITISH GAS</v>
          </cell>
          <cell r="F11" t="str">
            <v>KARACHAGANAK 432</v>
          </cell>
          <cell r="G11">
            <v>27.1</v>
          </cell>
          <cell r="H11">
            <v>0.5</v>
          </cell>
          <cell r="I11" t="str">
            <v>CONGAS</v>
          </cell>
          <cell r="J11" t="str">
            <v>K7515</v>
          </cell>
          <cell r="K11">
            <v>36715</v>
          </cell>
          <cell r="L11">
            <v>37867</v>
          </cell>
          <cell r="M11">
            <v>1753</v>
          </cell>
        </row>
        <row r="12">
          <cell r="D12">
            <v>990227</v>
          </cell>
          <cell r="E12" t="str">
            <v>BRITISH GAS</v>
          </cell>
          <cell r="F12" t="str">
            <v>KARACHAGANAK 432</v>
          </cell>
          <cell r="G12">
            <v>27.2</v>
          </cell>
          <cell r="H12">
            <v>0.48</v>
          </cell>
          <cell r="I12" t="str">
            <v>CONGAS</v>
          </cell>
          <cell r="J12" t="str">
            <v>K3611</v>
          </cell>
          <cell r="K12">
            <v>36715</v>
          </cell>
          <cell r="L12">
            <v>37867</v>
          </cell>
          <cell r="M12">
            <v>1757</v>
          </cell>
        </row>
        <row r="13">
          <cell r="D13">
            <v>990227</v>
          </cell>
          <cell r="E13" t="str">
            <v>BRITISH GAS</v>
          </cell>
          <cell r="F13" t="str">
            <v>KARACHAGANAK 432</v>
          </cell>
          <cell r="G13">
            <v>27.3</v>
          </cell>
          <cell r="H13">
            <v>0.5</v>
          </cell>
          <cell r="I13" t="str">
            <v>CONGAS</v>
          </cell>
          <cell r="J13" t="str">
            <v>K6713</v>
          </cell>
          <cell r="K13">
            <v>36720</v>
          </cell>
          <cell r="L13">
            <v>36859</v>
          </cell>
          <cell r="M13">
            <v>0</v>
          </cell>
        </row>
        <row r="14">
          <cell r="D14">
            <v>990227</v>
          </cell>
          <cell r="E14" t="str">
            <v>BRITISH GAS</v>
          </cell>
          <cell r="F14" t="str">
            <v>KARACHAGANAK 432</v>
          </cell>
          <cell r="G14">
            <v>27.4</v>
          </cell>
          <cell r="H14">
            <v>0.5</v>
          </cell>
          <cell r="I14" t="str">
            <v>CONGAS</v>
          </cell>
          <cell r="J14" t="str">
            <v>K5802</v>
          </cell>
          <cell r="K14">
            <v>36720</v>
          </cell>
          <cell r="L14">
            <v>36756</v>
          </cell>
          <cell r="M14">
            <v>1759</v>
          </cell>
        </row>
        <row r="15">
          <cell r="D15">
            <v>990227</v>
          </cell>
          <cell r="E15" t="str">
            <v>BRITISH GAS</v>
          </cell>
          <cell r="F15" t="str">
            <v>KARACHAGANAK 432</v>
          </cell>
          <cell r="G15">
            <v>27.5</v>
          </cell>
          <cell r="H15">
            <v>0.48</v>
          </cell>
          <cell r="I15" t="str">
            <v>CONGAS</v>
          </cell>
          <cell r="J15" t="str">
            <v>K7705</v>
          </cell>
          <cell r="K15">
            <v>36724</v>
          </cell>
          <cell r="L15">
            <v>36756</v>
          </cell>
          <cell r="M15">
            <v>0</v>
          </cell>
        </row>
        <row r="16">
          <cell r="D16">
            <v>990227</v>
          </cell>
          <cell r="E16" t="str">
            <v>BRITISH GAS</v>
          </cell>
          <cell r="F16" t="str">
            <v>KARACHAGANAK 432</v>
          </cell>
          <cell r="G16">
            <v>27.6</v>
          </cell>
          <cell r="H16">
            <v>0.49</v>
          </cell>
          <cell r="I16" t="str">
            <v>CONGAS</v>
          </cell>
          <cell r="J16" t="str">
            <v>K6519</v>
          </cell>
          <cell r="K16">
            <v>36724</v>
          </cell>
          <cell r="L16">
            <v>36756</v>
          </cell>
          <cell r="M16">
            <v>0</v>
          </cell>
        </row>
        <row r="17">
          <cell r="D17">
            <v>990227</v>
          </cell>
          <cell r="E17" t="str">
            <v>BRITISH GAS</v>
          </cell>
          <cell r="F17" t="str">
            <v>KARACHAGANAK 432</v>
          </cell>
          <cell r="G17">
            <v>27.7</v>
          </cell>
          <cell r="H17">
            <v>0.3</v>
          </cell>
          <cell r="I17" t="str">
            <v>CONGAS</v>
          </cell>
          <cell r="J17" t="str">
            <v>8310205</v>
          </cell>
          <cell r="K17">
            <v>36795</v>
          </cell>
          <cell r="L17">
            <v>37867</v>
          </cell>
          <cell r="M17">
            <v>1804</v>
          </cell>
        </row>
        <row r="18">
          <cell r="D18">
            <v>990227</v>
          </cell>
          <cell r="E18" t="str">
            <v>BRITISH GAS</v>
          </cell>
          <cell r="F18" t="str">
            <v>KARACHAGANAK 432</v>
          </cell>
          <cell r="G18">
            <v>25.01</v>
          </cell>
          <cell r="H18">
            <v>0.51</v>
          </cell>
          <cell r="I18" t="str">
            <v>CONGAS</v>
          </cell>
          <cell r="J18" t="str">
            <v>811455</v>
          </cell>
          <cell r="K18">
            <v>36613</v>
          </cell>
          <cell r="L18">
            <v>36649</v>
          </cell>
          <cell r="M18">
            <v>9027</v>
          </cell>
        </row>
        <row r="19">
          <cell r="D19">
            <v>990227</v>
          </cell>
          <cell r="E19" t="str">
            <v>BRITISH GAS</v>
          </cell>
          <cell r="F19" t="str">
            <v>KARACHAGANAK 432</v>
          </cell>
          <cell r="G19">
            <v>25.11</v>
          </cell>
          <cell r="H19">
            <v>0.53</v>
          </cell>
          <cell r="I19" t="str">
            <v>CONGAS</v>
          </cell>
          <cell r="J19" t="str">
            <v>810977</v>
          </cell>
          <cell r="K19">
            <v>36649</v>
          </cell>
          <cell r="L19">
            <v>37867</v>
          </cell>
          <cell r="M19">
            <v>9021</v>
          </cell>
        </row>
        <row r="20">
          <cell r="D20">
            <v>990227</v>
          </cell>
          <cell r="E20" t="str">
            <v>BRITISH GAS</v>
          </cell>
          <cell r="F20" t="str">
            <v>KARACHAGANAK 432</v>
          </cell>
          <cell r="G20">
            <v>25.12</v>
          </cell>
          <cell r="H20">
            <v>0.2</v>
          </cell>
          <cell r="I20" t="str">
            <v>CONGAS</v>
          </cell>
          <cell r="J20" t="str">
            <v>K6511</v>
          </cell>
          <cell r="K20">
            <v>36649</v>
          </cell>
          <cell r="L20">
            <v>36663</v>
          </cell>
          <cell r="M20">
            <v>1644</v>
          </cell>
        </row>
        <row r="21">
          <cell r="D21">
            <v>990227</v>
          </cell>
          <cell r="E21" t="str">
            <v>BRITISH GAS</v>
          </cell>
          <cell r="F21" t="str">
            <v>KARACHAGANAK 432</v>
          </cell>
          <cell r="G21">
            <v>25.13</v>
          </cell>
          <cell r="H21">
            <v>0.49</v>
          </cell>
          <cell r="I21" t="str">
            <v>CONGAS</v>
          </cell>
          <cell r="J21" t="str">
            <v>80518</v>
          </cell>
          <cell r="K21">
            <v>36650</v>
          </cell>
          <cell r="L21">
            <v>37867</v>
          </cell>
          <cell r="M21">
            <v>9036</v>
          </cell>
        </row>
        <row r="22">
          <cell r="D22">
            <v>990227</v>
          </cell>
          <cell r="E22" t="str">
            <v>BRITISH GAS</v>
          </cell>
          <cell r="F22" t="str">
            <v>KARACHAGANAK 432</v>
          </cell>
          <cell r="G22">
            <v>25.14</v>
          </cell>
          <cell r="H22">
            <v>0.5</v>
          </cell>
          <cell r="I22" t="str">
            <v>CONGAS</v>
          </cell>
          <cell r="J22" t="str">
            <v>811059</v>
          </cell>
          <cell r="K22">
            <v>36650</v>
          </cell>
          <cell r="L22">
            <v>36675</v>
          </cell>
          <cell r="M22">
            <v>9037</v>
          </cell>
        </row>
        <row r="23">
          <cell r="D23">
            <v>990227</v>
          </cell>
          <cell r="E23" t="str">
            <v>BRITISH GAS</v>
          </cell>
          <cell r="F23" t="str">
            <v>KARACHAGANAK 432</v>
          </cell>
          <cell r="G23">
            <v>25.15</v>
          </cell>
          <cell r="H23">
            <v>0.5</v>
          </cell>
          <cell r="I23" t="str">
            <v>CONGAS</v>
          </cell>
          <cell r="J23" t="str">
            <v>810252</v>
          </cell>
          <cell r="K23">
            <v>36651</v>
          </cell>
          <cell r="L23">
            <v>36675</v>
          </cell>
          <cell r="M23">
            <v>9042</v>
          </cell>
        </row>
        <row r="24">
          <cell r="D24">
            <v>990227</v>
          </cell>
          <cell r="E24" t="str">
            <v>BRITISH GAS</v>
          </cell>
          <cell r="F24" t="str">
            <v>KARACHAGANAK 432</v>
          </cell>
          <cell r="G24">
            <v>25.17</v>
          </cell>
          <cell r="H24">
            <v>0.49</v>
          </cell>
          <cell r="I24" t="str">
            <v>CONGAS</v>
          </cell>
          <cell r="J24" t="str">
            <v>K6114</v>
          </cell>
          <cell r="K24">
            <v>36655</v>
          </cell>
          <cell r="L24">
            <v>37867</v>
          </cell>
          <cell r="M24">
            <v>1666</v>
          </cell>
        </row>
        <row r="25">
          <cell r="D25">
            <v>990227</v>
          </cell>
          <cell r="E25" t="str">
            <v>BRITISH GAS</v>
          </cell>
          <cell r="F25" t="str">
            <v>KARACHAGANAK 432</v>
          </cell>
          <cell r="G25">
            <v>25.18</v>
          </cell>
          <cell r="H25">
            <v>0.48</v>
          </cell>
          <cell r="I25" t="str">
            <v>CONGAS</v>
          </cell>
          <cell r="J25" t="str">
            <v>K5105</v>
          </cell>
          <cell r="K25">
            <v>36502</v>
          </cell>
          <cell r="L25">
            <v>37867</v>
          </cell>
          <cell r="M25">
            <v>1667</v>
          </cell>
        </row>
        <row r="26">
          <cell r="D26">
            <v>990227</v>
          </cell>
          <cell r="E26" t="str">
            <v>BRITISH GAS</v>
          </cell>
          <cell r="F26" t="str">
            <v>KARACHAGANAK 432</v>
          </cell>
          <cell r="G26">
            <v>26.1</v>
          </cell>
          <cell r="H26">
            <v>0.54</v>
          </cell>
          <cell r="I26" t="str">
            <v>CONGAS</v>
          </cell>
          <cell r="J26" t="str">
            <v>K8521</v>
          </cell>
          <cell r="K26">
            <v>36685</v>
          </cell>
          <cell r="L26">
            <v>36756</v>
          </cell>
          <cell r="M26">
            <v>1678</v>
          </cell>
        </row>
        <row r="27">
          <cell r="D27">
            <v>990227</v>
          </cell>
          <cell r="E27" t="str">
            <v>BRITISH GAS</v>
          </cell>
          <cell r="F27" t="str">
            <v>KARACHAGANAK 432</v>
          </cell>
          <cell r="G27">
            <v>26.2</v>
          </cell>
          <cell r="H27">
            <v>0.56999999999999995</v>
          </cell>
          <cell r="I27" t="str">
            <v>CONGAS</v>
          </cell>
          <cell r="J27" t="str">
            <v>K6711</v>
          </cell>
          <cell r="K27">
            <v>36686</v>
          </cell>
          <cell r="L27">
            <v>36859</v>
          </cell>
          <cell r="M27">
            <v>0</v>
          </cell>
        </row>
        <row r="28">
          <cell r="D28">
            <v>990227</v>
          </cell>
          <cell r="E28" t="str">
            <v>BRITISH GAS</v>
          </cell>
          <cell r="F28" t="str">
            <v>KARACHAGANAK 432</v>
          </cell>
          <cell r="G28">
            <v>26.3</v>
          </cell>
          <cell r="H28">
            <v>0.56999999999999995</v>
          </cell>
          <cell r="I28" t="str">
            <v>CONGAS</v>
          </cell>
          <cell r="J28" t="str">
            <v>85014614</v>
          </cell>
          <cell r="K28">
            <v>36686</v>
          </cell>
          <cell r="L28">
            <v>36756</v>
          </cell>
          <cell r="M28">
            <v>1680</v>
          </cell>
        </row>
        <row r="29">
          <cell r="D29">
            <v>990227</v>
          </cell>
          <cell r="E29" t="str">
            <v>BRITISH GAS</v>
          </cell>
          <cell r="F29" t="str">
            <v>KARACHAGANAK 432</v>
          </cell>
          <cell r="G29">
            <v>26.4</v>
          </cell>
          <cell r="H29">
            <v>0.51</v>
          </cell>
          <cell r="I29" t="str">
            <v>CONGAS</v>
          </cell>
          <cell r="J29" t="str">
            <v>K6717</v>
          </cell>
          <cell r="K29">
            <v>36690</v>
          </cell>
          <cell r="L29">
            <v>36859</v>
          </cell>
          <cell r="M29">
            <v>0</v>
          </cell>
        </row>
        <row r="30">
          <cell r="D30">
            <v>990227</v>
          </cell>
          <cell r="E30" t="str">
            <v>BRITISH GAS</v>
          </cell>
          <cell r="F30" t="str">
            <v>KARACHAGANAK 432</v>
          </cell>
          <cell r="G30">
            <v>26.5</v>
          </cell>
          <cell r="H30">
            <v>0.39</v>
          </cell>
          <cell r="I30" t="str">
            <v>CONGAS</v>
          </cell>
          <cell r="J30" t="str">
            <v>K6608</v>
          </cell>
          <cell r="K30">
            <v>36690</v>
          </cell>
          <cell r="L30">
            <v>37867</v>
          </cell>
          <cell r="M30">
            <v>1685</v>
          </cell>
        </row>
        <row r="31">
          <cell r="D31">
            <v>990227</v>
          </cell>
          <cell r="E31" t="str">
            <v>BRITISH GAS</v>
          </cell>
          <cell r="F31" t="str">
            <v>KARACHAGANAK 432</v>
          </cell>
          <cell r="G31">
            <v>26.6</v>
          </cell>
          <cell r="H31">
            <v>0.49</v>
          </cell>
          <cell r="I31" t="str">
            <v>CONGAS</v>
          </cell>
          <cell r="J31" t="str">
            <v>K8006</v>
          </cell>
          <cell r="K31">
            <v>36699</v>
          </cell>
          <cell r="L31">
            <v>37867</v>
          </cell>
          <cell r="M31">
            <v>1687</v>
          </cell>
        </row>
        <row r="32">
          <cell r="D32">
            <v>990227</v>
          </cell>
          <cell r="E32" t="str">
            <v>BRITISH GAS</v>
          </cell>
          <cell r="F32" t="str">
            <v>KARACHAGANAK 432</v>
          </cell>
          <cell r="G32">
            <v>26.7</v>
          </cell>
          <cell r="H32">
            <v>0.49</v>
          </cell>
          <cell r="I32" t="str">
            <v>CONGAS</v>
          </cell>
          <cell r="J32" t="str">
            <v>K3412</v>
          </cell>
          <cell r="K32">
            <v>36699</v>
          </cell>
          <cell r="L32">
            <v>36859</v>
          </cell>
          <cell r="M32">
            <v>1688</v>
          </cell>
        </row>
        <row r="33">
          <cell r="D33">
            <v>990227</v>
          </cell>
          <cell r="E33" t="str">
            <v>BRITISH GAS</v>
          </cell>
          <cell r="F33" t="str">
            <v>KARACHAGANAK 432</v>
          </cell>
          <cell r="G33">
            <v>5.21</v>
          </cell>
          <cell r="H33">
            <v>0.6</v>
          </cell>
          <cell r="I33" t="str">
            <v>GAS</v>
          </cell>
          <cell r="J33" t="str">
            <v>TS-26-02</v>
          </cell>
          <cell r="K33">
            <v>36726</v>
          </cell>
          <cell r="L33">
            <v>36843</v>
          </cell>
          <cell r="M33">
            <v>8015</v>
          </cell>
        </row>
        <row r="34">
          <cell r="D34">
            <v>990227</v>
          </cell>
          <cell r="E34" t="str">
            <v>BRITISH GAS</v>
          </cell>
          <cell r="F34" t="str">
            <v>KARACHAGANAK 432</v>
          </cell>
          <cell r="G34">
            <v>5.22</v>
          </cell>
          <cell r="H34">
            <v>0.16</v>
          </cell>
          <cell r="I34" t="str">
            <v>GAS</v>
          </cell>
          <cell r="J34" t="str">
            <v>TS-41-14</v>
          </cell>
          <cell r="K34">
            <v>36726</v>
          </cell>
          <cell r="L34">
            <v>36843</v>
          </cell>
          <cell r="M34">
            <v>9000</v>
          </cell>
        </row>
        <row r="35">
          <cell r="D35">
            <v>990227</v>
          </cell>
          <cell r="E35" t="str">
            <v>BRITISH GAS</v>
          </cell>
          <cell r="F35" t="str">
            <v>KARACHAGANAK 432</v>
          </cell>
          <cell r="G35">
            <v>5.23</v>
          </cell>
          <cell r="H35">
            <v>0.18</v>
          </cell>
          <cell r="I35" t="str">
            <v>OIL</v>
          </cell>
          <cell r="J35" t="str">
            <v>TS-41-08</v>
          </cell>
          <cell r="K35">
            <v>36728</v>
          </cell>
          <cell r="L35">
            <v>36843</v>
          </cell>
          <cell r="M35">
            <v>8014</v>
          </cell>
        </row>
        <row r="36">
          <cell r="D36">
            <v>990227</v>
          </cell>
          <cell r="E36" t="str">
            <v>BRITISH GAS</v>
          </cell>
          <cell r="F36" t="str">
            <v>KARACHAGANAK 432</v>
          </cell>
          <cell r="G36">
            <v>30</v>
          </cell>
          <cell r="I36" t="str">
            <v>OIL</v>
          </cell>
          <cell r="J36" t="str">
            <v>TS-26-18</v>
          </cell>
          <cell r="K36">
            <v>36502</v>
          </cell>
          <cell r="L36">
            <v>36843</v>
          </cell>
          <cell r="M36">
            <v>8014</v>
          </cell>
        </row>
        <row r="37">
          <cell r="D37">
            <v>990227</v>
          </cell>
          <cell r="E37" t="str">
            <v>BRITISH GAS</v>
          </cell>
          <cell r="F37" t="str">
            <v>KARACHAGANAK 432</v>
          </cell>
          <cell r="G37">
            <v>1.02</v>
          </cell>
          <cell r="H37">
            <v>0.36</v>
          </cell>
          <cell r="I37" t="str">
            <v>RECOMB</v>
          </cell>
          <cell r="J37" t="str">
            <v>TS-26-13</v>
          </cell>
          <cell r="K37">
            <v>36645</v>
          </cell>
          <cell r="L37">
            <v>36648</v>
          </cell>
          <cell r="M37">
            <v>0</v>
          </cell>
        </row>
        <row r="38">
          <cell r="D38">
            <v>990227</v>
          </cell>
          <cell r="E38" t="str">
            <v>BRITISH GAS</v>
          </cell>
          <cell r="F38" t="str">
            <v>KARACHAGANAK 432</v>
          </cell>
          <cell r="G38">
            <v>5.12</v>
          </cell>
          <cell r="H38">
            <v>0.32</v>
          </cell>
          <cell r="I38" t="str">
            <v>RECOMB</v>
          </cell>
          <cell r="J38" t="str">
            <v>811590</v>
          </cell>
          <cell r="K38">
            <v>36726</v>
          </cell>
          <cell r="M38">
            <v>9069</v>
          </cell>
        </row>
        <row r="39">
          <cell r="D39">
            <v>990227</v>
          </cell>
          <cell r="E39" t="str">
            <v>BRITISH GAS</v>
          </cell>
          <cell r="F39" t="str">
            <v>KARACHAGANAK 432</v>
          </cell>
          <cell r="G39">
            <v>10.01</v>
          </cell>
          <cell r="H39">
            <v>0.39</v>
          </cell>
          <cell r="I39" t="str">
            <v>RECOMB</v>
          </cell>
          <cell r="J39" t="str">
            <v>811061</v>
          </cell>
          <cell r="K39">
            <v>36621</v>
          </cell>
          <cell r="L39">
            <v>37903</v>
          </cell>
          <cell r="M39">
            <v>9009</v>
          </cell>
        </row>
        <row r="40">
          <cell r="D40">
            <v>990227</v>
          </cell>
          <cell r="E40" t="str">
            <v>BRITISH GAS</v>
          </cell>
          <cell r="F40" t="str">
            <v>KARACHAGANAK 432</v>
          </cell>
          <cell r="G40">
            <v>10.1</v>
          </cell>
          <cell r="H40">
            <v>0.5</v>
          </cell>
          <cell r="I40" t="str">
            <v>RECOMB</v>
          </cell>
          <cell r="J40" t="str">
            <v>TS-26-03</v>
          </cell>
          <cell r="K40">
            <v>36868</v>
          </cell>
          <cell r="L40">
            <v>37517</v>
          </cell>
          <cell r="M40">
            <v>0</v>
          </cell>
        </row>
        <row r="41">
          <cell r="D41">
            <v>990227</v>
          </cell>
          <cell r="E41" t="str">
            <v>BRITISH GAS</v>
          </cell>
          <cell r="F41" t="str">
            <v>KARACHAGANAK 432</v>
          </cell>
          <cell r="G41">
            <v>12.2</v>
          </cell>
          <cell r="H41">
            <v>1.5</v>
          </cell>
          <cell r="I41" t="str">
            <v>RECOMB</v>
          </cell>
          <cell r="J41" t="str">
            <v>186-01</v>
          </cell>
          <cell r="K41">
            <v>36844</v>
          </cell>
          <cell r="L41">
            <v>37181</v>
          </cell>
          <cell r="M41">
            <v>0</v>
          </cell>
          <cell r="N41">
            <v>1493</v>
          </cell>
        </row>
        <row r="42">
          <cell r="D42">
            <v>990227</v>
          </cell>
          <cell r="E42" t="str">
            <v>BRITISH GAS</v>
          </cell>
          <cell r="F42" t="str">
            <v>KARACHAGANAK 432</v>
          </cell>
          <cell r="G42">
            <v>29</v>
          </cell>
          <cell r="H42">
            <v>2.1</v>
          </cell>
          <cell r="I42" t="str">
            <v>RECOMB</v>
          </cell>
          <cell r="J42" t="str">
            <v>156-01</v>
          </cell>
          <cell r="K42">
            <v>36675</v>
          </cell>
          <cell r="L42">
            <v>36735</v>
          </cell>
          <cell r="M42">
            <v>0</v>
          </cell>
          <cell r="N42">
            <v>1448</v>
          </cell>
        </row>
        <row r="43">
          <cell r="D43">
            <v>990227</v>
          </cell>
          <cell r="E43" t="str">
            <v>BRITISH GAS</v>
          </cell>
          <cell r="F43" t="str">
            <v>KARACHAGANAK 432</v>
          </cell>
          <cell r="G43">
            <v>32</v>
          </cell>
          <cell r="H43">
            <v>2.87</v>
          </cell>
          <cell r="I43" t="str">
            <v>RECOMB</v>
          </cell>
          <cell r="J43" t="str">
            <v>TS-473-03</v>
          </cell>
          <cell r="K43">
            <v>37138</v>
          </cell>
          <cell r="L43">
            <v>37151</v>
          </cell>
          <cell r="M43">
            <v>9000</v>
          </cell>
        </row>
        <row r="44">
          <cell r="D44">
            <v>990227</v>
          </cell>
          <cell r="E44" t="str">
            <v>BRITISH GAS</v>
          </cell>
          <cell r="F44" t="str">
            <v>KARACHAGANAK 432</v>
          </cell>
          <cell r="G44">
            <v>2</v>
          </cell>
          <cell r="I44" t="str">
            <v>SEP GAS</v>
          </cell>
          <cell r="J44" t="str">
            <v>4748-C1-F</v>
          </cell>
          <cell r="K44">
            <v>36502</v>
          </cell>
          <cell r="L44">
            <v>36644</v>
          </cell>
          <cell r="M44">
            <v>0</v>
          </cell>
        </row>
        <row r="45">
          <cell r="D45">
            <v>990227</v>
          </cell>
          <cell r="E45" t="str">
            <v>BRITISH GAS</v>
          </cell>
          <cell r="F45" t="str">
            <v>KARACHAGANAK 432</v>
          </cell>
          <cell r="G45">
            <v>4</v>
          </cell>
          <cell r="I45" t="str">
            <v>SEP GAS</v>
          </cell>
          <cell r="J45" t="str">
            <v>4721-C1-F</v>
          </cell>
          <cell r="K45">
            <v>36502</v>
          </cell>
          <cell r="L45">
            <v>36644</v>
          </cell>
          <cell r="M45">
            <v>0</v>
          </cell>
        </row>
        <row r="46">
          <cell r="D46">
            <v>990227</v>
          </cell>
          <cell r="E46" t="str">
            <v>BRITISH GAS</v>
          </cell>
          <cell r="F46" t="str">
            <v>KARACHAGANAK 432</v>
          </cell>
          <cell r="G46">
            <v>6</v>
          </cell>
          <cell r="I46" t="str">
            <v>SEP GAS</v>
          </cell>
          <cell r="J46" t="str">
            <v>5046-C1-F</v>
          </cell>
          <cell r="K46">
            <v>36502</v>
          </cell>
          <cell r="L46">
            <v>36644</v>
          </cell>
          <cell r="M46">
            <v>0</v>
          </cell>
        </row>
        <row r="47">
          <cell r="D47">
            <v>990227</v>
          </cell>
          <cell r="E47" t="str">
            <v>BRITISH GAS</v>
          </cell>
          <cell r="F47" t="str">
            <v>KARACHAGANAK 432</v>
          </cell>
          <cell r="G47">
            <v>8</v>
          </cell>
          <cell r="I47" t="str">
            <v>SEP GAS</v>
          </cell>
          <cell r="J47" t="str">
            <v>5038-C1-F</v>
          </cell>
          <cell r="K47">
            <v>36502</v>
          </cell>
          <cell r="L47">
            <v>36644</v>
          </cell>
          <cell r="M47">
            <v>0</v>
          </cell>
        </row>
        <row r="48">
          <cell r="D48">
            <v>990227</v>
          </cell>
          <cell r="E48" t="str">
            <v>BRITISH GAS</v>
          </cell>
          <cell r="F48" t="str">
            <v>KARACHAGANAK 432</v>
          </cell>
          <cell r="G48">
            <v>9</v>
          </cell>
          <cell r="I48" t="str">
            <v>SEP GAS</v>
          </cell>
          <cell r="J48" t="str">
            <v>4068-C1-F</v>
          </cell>
          <cell r="K48">
            <v>36502</v>
          </cell>
          <cell r="L48">
            <v>36644</v>
          </cell>
          <cell r="M48">
            <v>0</v>
          </cell>
        </row>
        <row r="49">
          <cell r="D49">
            <v>990227</v>
          </cell>
          <cell r="E49" t="str">
            <v>BRITISH GAS</v>
          </cell>
          <cell r="F49" t="str">
            <v>KARACHAGANAK 432</v>
          </cell>
          <cell r="G49">
            <v>11</v>
          </cell>
          <cell r="I49" t="str">
            <v>SEP GAS</v>
          </cell>
          <cell r="J49" t="str">
            <v>4904-C1-F</v>
          </cell>
          <cell r="K49">
            <v>36502</v>
          </cell>
          <cell r="M49">
            <v>6176</v>
          </cell>
        </row>
        <row r="50">
          <cell r="D50">
            <v>990227</v>
          </cell>
          <cell r="E50" t="str">
            <v>BRITISH GAS</v>
          </cell>
          <cell r="F50" t="str">
            <v>KARACHAGANAK 432</v>
          </cell>
          <cell r="G50">
            <v>13</v>
          </cell>
          <cell r="I50" t="str">
            <v>SEP GAS</v>
          </cell>
          <cell r="J50" t="str">
            <v>2145-C1-F</v>
          </cell>
          <cell r="K50">
            <v>36502</v>
          </cell>
          <cell r="L50">
            <v>36644</v>
          </cell>
          <cell r="M50">
            <v>0</v>
          </cell>
        </row>
        <row r="51">
          <cell r="D51">
            <v>990227</v>
          </cell>
          <cell r="E51" t="str">
            <v>BRITISH GAS</v>
          </cell>
          <cell r="F51" t="str">
            <v>KARACHAGANAK 432</v>
          </cell>
          <cell r="G51">
            <v>15</v>
          </cell>
          <cell r="I51" t="str">
            <v>SEP GAS</v>
          </cell>
          <cell r="J51" t="str">
            <v>2050-C1-F</v>
          </cell>
          <cell r="K51">
            <v>36502</v>
          </cell>
          <cell r="L51">
            <v>36644</v>
          </cell>
          <cell r="M51">
            <v>0</v>
          </cell>
        </row>
        <row r="52">
          <cell r="D52">
            <v>990227</v>
          </cell>
          <cell r="E52" t="str">
            <v>BRITISH GAS</v>
          </cell>
          <cell r="F52" t="str">
            <v>KARACHAGANAK 432</v>
          </cell>
          <cell r="G52">
            <v>17</v>
          </cell>
          <cell r="I52" t="str">
            <v>SEP GAS</v>
          </cell>
          <cell r="J52" t="str">
            <v>3728-C1-F</v>
          </cell>
          <cell r="K52">
            <v>36502</v>
          </cell>
          <cell r="L52">
            <v>36644</v>
          </cell>
          <cell r="M52">
            <v>0</v>
          </cell>
        </row>
        <row r="53">
          <cell r="D53">
            <v>990227</v>
          </cell>
          <cell r="E53" t="str">
            <v>BRITISH GAS</v>
          </cell>
          <cell r="F53" t="str">
            <v>KARACHAGANAK 432</v>
          </cell>
          <cell r="G53">
            <v>18</v>
          </cell>
          <cell r="I53" t="str">
            <v>SEP GAS</v>
          </cell>
          <cell r="J53" t="str">
            <v>4691-C1-F</v>
          </cell>
          <cell r="K53">
            <v>36502</v>
          </cell>
          <cell r="L53">
            <v>36644</v>
          </cell>
          <cell r="M53">
            <v>0</v>
          </cell>
        </row>
        <row r="54">
          <cell r="D54">
            <v>990227</v>
          </cell>
          <cell r="E54" t="str">
            <v>BRITISH GAS</v>
          </cell>
          <cell r="F54" t="str">
            <v>KARACHAGANAK 432</v>
          </cell>
          <cell r="G54">
            <v>20</v>
          </cell>
          <cell r="I54" t="str">
            <v>SEP GAS</v>
          </cell>
          <cell r="J54" t="str">
            <v>4225-C1-F</v>
          </cell>
          <cell r="K54">
            <v>36502</v>
          </cell>
          <cell r="L54">
            <v>36644</v>
          </cell>
          <cell r="M54">
            <v>0</v>
          </cell>
        </row>
        <row r="55">
          <cell r="D55">
            <v>990227</v>
          </cell>
          <cell r="E55" t="str">
            <v>BRITISH GAS</v>
          </cell>
          <cell r="F55" t="str">
            <v>KARACHAGANAK 432</v>
          </cell>
          <cell r="G55">
            <v>22</v>
          </cell>
          <cell r="I55" t="str">
            <v>SEP GAS</v>
          </cell>
          <cell r="J55" t="str">
            <v>2482-C1-F</v>
          </cell>
          <cell r="K55">
            <v>36502</v>
          </cell>
          <cell r="L55">
            <v>36644</v>
          </cell>
          <cell r="M55">
            <v>0</v>
          </cell>
        </row>
        <row r="56">
          <cell r="D56">
            <v>990227</v>
          </cell>
          <cell r="E56" t="str">
            <v>BRITISH GAS</v>
          </cell>
          <cell r="F56" t="str">
            <v>KARACHAGANAK 432</v>
          </cell>
          <cell r="G56">
            <v>24</v>
          </cell>
          <cell r="I56" t="str">
            <v>SEP GAS</v>
          </cell>
          <cell r="J56" t="str">
            <v>1878-C1-F</v>
          </cell>
          <cell r="K56">
            <v>36502</v>
          </cell>
          <cell r="L56">
            <v>36644</v>
          </cell>
          <cell r="M56">
            <v>0</v>
          </cell>
        </row>
        <row r="57">
          <cell r="D57">
            <v>990227</v>
          </cell>
          <cell r="E57" t="str">
            <v>BRITISH GAS</v>
          </cell>
          <cell r="F57" t="str">
            <v>KARACHAGANAK 432</v>
          </cell>
          <cell r="G57">
            <v>1</v>
          </cell>
          <cell r="I57" t="str">
            <v>SEP LIQ</v>
          </cell>
          <cell r="J57" t="str">
            <v>5122-M1-F</v>
          </cell>
          <cell r="K57">
            <v>36502</v>
          </cell>
          <cell r="L57">
            <v>36607</v>
          </cell>
          <cell r="M57">
            <v>0</v>
          </cell>
        </row>
        <row r="58">
          <cell r="D58">
            <v>990227</v>
          </cell>
          <cell r="E58" t="str">
            <v>BRITISH GAS</v>
          </cell>
          <cell r="F58" t="str">
            <v>KARACHAGANAK 432</v>
          </cell>
          <cell r="G58">
            <v>3</v>
          </cell>
          <cell r="I58" t="str">
            <v>SEP LIQ</v>
          </cell>
          <cell r="J58" t="str">
            <v>5125-M1-F</v>
          </cell>
          <cell r="K58">
            <v>36502</v>
          </cell>
          <cell r="L58">
            <v>36607</v>
          </cell>
          <cell r="M58">
            <v>0</v>
          </cell>
        </row>
        <row r="59">
          <cell r="D59">
            <v>990227</v>
          </cell>
          <cell r="E59" t="str">
            <v>BRITISH GAS</v>
          </cell>
          <cell r="F59" t="str">
            <v>KARACHAGANAK 432</v>
          </cell>
          <cell r="G59">
            <v>5</v>
          </cell>
          <cell r="I59" t="str">
            <v>SEP LIQ</v>
          </cell>
          <cell r="J59" t="str">
            <v>4012-M1-F</v>
          </cell>
          <cell r="K59">
            <v>36502</v>
          </cell>
          <cell r="L59">
            <v>36691</v>
          </cell>
          <cell r="M59">
            <v>0</v>
          </cell>
        </row>
        <row r="60">
          <cell r="D60">
            <v>990227</v>
          </cell>
          <cell r="E60" t="str">
            <v>BRITISH GAS</v>
          </cell>
          <cell r="F60" t="str">
            <v>KARACHAGANAK 432</v>
          </cell>
          <cell r="G60">
            <v>7</v>
          </cell>
          <cell r="I60" t="str">
            <v>SEP LIQ</v>
          </cell>
          <cell r="J60" t="str">
            <v>5120-M1-F</v>
          </cell>
          <cell r="K60">
            <v>36502</v>
          </cell>
          <cell r="L60">
            <v>36691</v>
          </cell>
          <cell r="M60">
            <v>0</v>
          </cell>
        </row>
        <row r="61">
          <cell r="D61">
            <v>990227</v>
          </cell>
          <cell r="E61" t="str">
            <v>BRITISH GAS</v>
          </cell>
          <cell r="F61" t="str">
            <v>KARACHAGANAK 432</v>
          </cell>
          <cell r="G61">
            <v>10</v>
          </cell>
          <cell r="I61" t="str">
            <v>SEP LIQ</v>
          </cell>
          <cell r="J61" t="str">
            <v>5123-M1-F</v>
          </cell>
          <cell r="K61">
            <v>36502</v>
          </cell>
          <cell r="M61">
            <v>1224</v>
          </cell>
        </row>
        <row r="62">
          <cell r="D62">
            <v>990227</v>
          </cell>
          <cell r="E62" t="str">
            <v>BRITISH GAS</v>
          </cell>
          <cell r="F62" t="str">
            <v>KARACHAGANAK 432</v>
          </cell>
          <cell r="G62">
            <v>12</v>
          </cell>
          <cell r="I62" t="str">
            <v>SEP LIQ</v>
          </cell>
          <cell r="J62" t="str">
            <v>5121-M1-F</v>
          </cell>
          <cell r="K62">
            <v>36502</v>
          </cell>
          <cell r="L62">
            <v>36809</v>
          </cell>
          <cell r="M62">
            <v>0</v>
          </cell>
        </row>
        <row r="63">
          <cell r="D63">
            <v>990227</v>
          </cell>
          <cell r="E63" t="str">
            <v>BRITISH GAS</v>
          </cell>
          <cell r="F63" t="str">
            <v>KARACHAGANAK 432</v>
          </cell>
          <cell r="G63">
            <v>12.1</v>
          </cell>
          <cell r="H63">
            <v>1.1200000000000001</v>
          </cell>
          <cell r="I63" t="str">
            <v>SEP LIQ</v>
          </cell>
          <cell r="J63" t="str">
            <v>359-03</v>
          </cell>
          <cell r="K63">
            <v>36809</v>
          </cell>
          <cell r="L63">
            <v>37196</v>
          </cell>
          <cell r="M63">
            <v>0</v>
          </cell>
        </row>
        <row r="64">
          <cell r="D64">
            <v>990227</v>
          </cell>
          <cell r="E64" t="str">
            <v>BRITISH GAS</v>
          </cell>
          <cell r="F64" t="str">
            <v>KARACHAGANAK 432</v>
          </cell>
          <cell r="G64">
            <v>12.11</v>
          </cell>
          <cell r="H64">
            <v>0</v>
          </cell>
          <cell r="I64" t="str">
            <v>SEP LIQ</v>
          </cell>
          <cell r="J64" t="str">
            <v>429-01</v>
          </cell>
          <cell r="K64">
            <v>37106</v>
          </cell>
          <cell r="L64">
            <v>37889</v>
          </cell>
          <cell r="M64">
            <v>8000</v>
          </cell>
        </row>
        <row r="65">
          <cell r="D65">
            <v>990227</v>
          </cell>
          <cell r="E65" t="str">
            <v>BRITISH GAS</v>
          </cell>
          <cell r="F65" t="str">
            <v>KARACHAGANAK 432</v>
          </cell>
          <cell r="G65">
            <v>14</v>
          </cell>
          <cell r="I65" t="str">
            <v>SEP LIQ</v>
          </cell>
          <cell r="J65" t="str">
            <v>5119-M1-F</v>
          </cell>
          <cell r="K65">
            <v>36502</v>
          </cell>
          <cell r="L65">
            <v>36809</v>
          </cell>
          <cell r="M65">
            <v>0</v>
          </cell>
        </row>
        <row r="66">
          <cell r="D66">
            <v>990227</v>
          </cell>
          <cell r="E66" t="str">
            <v>BRITISH GAS</v>
          </cell>
          <cell r="F66" t="str">
            <v>KARACHAGANAK 432</v>
          </cell>
          <cell r="G66">
            <v>16</v>
          </cell>
          <cell r="I66" t="str">
            <v>SEP LIQ</v>
          </cell>
          <cell r="J66" t="str">
            <v>5129-M1-F</v>
          </cell>
          <cell r="K66">
            <v>36502</v>
          </cell>
          <cell r="M66">
            <v>1227</v>
          </cell>
        </row>
        <row r="67">
          <cell r="D67">
            <v>990227</v>
          </cell>
          <cell r="E67" t="str">
            <v>BRITISH GAS</v>
          </cell>
          <cell r="F67" t="str">
            <v>KARACHAGANAK 432</v>
          </cell>
          <cell r="G67">
            <v>112.11</v>
          </cell>
          <cell r="H67">
            <v>0.24</v>
          </cell>
          <cell r="I67" t="str">
            <v>SEP LIQ</v>
          </cell>
          <cell r="J67" t="str">
            <v>TS-26-07</v>
          </cell>
          <cell r="K67">
            <v>37882</v>
          </cell>
          <cell r="M67">
            <v>8015</v>
          </cell>
        </row>
        <row r="68">
          <cell r="D68">
            <v>990227</v>
          </cell>
          <cell r="E68" t="str">
            <v>BRITISH GAS</v>
          </cell>
          <cell r="F68" t="str">
            <v>KARACHAGANAK 432</v>
          </cell>
          <cell r="G68">
            <v>19</v>
          </cell>
          <cell r="I68" t="str">
            <v>SEP LIQ</v>
          </cell>
          <cell r="J68" t="str">
            <v>5130-M1-F</v>
          </cell>
          <cell r="K68">
            <v>36502</v>
          </cell>
          <cell r="L68">
            <v>37112</v>
          </cell>
          <cell r="M68">
            <v>0</v>
          </cell>
        </row>
        <row r="69">
          <cell r="D69">
            <v>990227</v>
          </cell>
          <cell r="E69" t="str">
            <v>BRITISH GAS</v>
          </cell>
          <cell r="F69" t="str">
            <v>KARACHAGANAK 432</v>
          </cell>
          <cell r="G69">
            <v>19.100000000000001</v>
          </cell>
          <cell r="H69">
            <v>1.1000000000000001</v>
          </cell>
          <cell r="I69" t="str">
            <v>SEP LIQ</v>
          </cell>
          <cell r="J69" t="str">
            <v>303-01</v>
          </cell>
          <cell r="K69">
            <v>37112</v>
          </cell>
          <cell r="L69">
            <v>37198</v>
          </cell>
          <cell r="M69">
            <v>0</v>
          </cell>
        </row>
        <row r="70">
          <cell r="D70">
            <v>990227</v>
          </cell>
          <cell r="E70" t="str">
            <v>BRITISH GAS</v>
          </cell>
          <cell r="F70" t="str">
            <v>KARACHAGANAK 432</v>
          </cell>
          <cell r="G70">
            <v>21</v>
          </cell>
          <cell r="I70" t="str">
            <v>SEP LIQ</v>
          </cell>
          <cell r="J70" t="str">
            <v>5127-M1-F</v>
          </cell>
          <cell r="K70">
            <v>36502</v>
          </cell>
          <cell r="L70">
            <v>37112</v>
          </cell>
          <cell r="M70">
            <v>0</v>
          </cell>
        </row>
        <row r="71">
          <cell r="D71">
            <v>990227</v>
          </cell>
          <cell r="E71" t="str">
            <v>BRITISH GAS</v>
          </cell>
          <cell r="F71" t="str">
            <v>KARACHAGANAK 432</v>
          </cell>
          <cell r="G71">
            <v>27</v>
          </cell>
          <cell r="H71">
            <v>50</v>
          </cell>
          <cell r="I71" t="str">
            <v>SYN GAS</v>
          </cell>
          <cell r="J71" t="str">
            <v>11080141</v>
          </cell>
          <cell r="K71">
            <v>36656</v>
          </cell>
          <cell r="L71">
            <v>36548</v>
          </cell>
          <cell r="M71">
            <v>0</v>
          </cell>
        </row>
        <row r="72">
          <cell r="D72">
            <v>990227</v>
          </cell>
          <cell r="E72" t="str">
            <v>BRITISH GAS</v>
          </cell>
          <cell r="F72" t="str">
            <v>KARACHAGANAK 432</v>
          </cell>
          <cell r="G72">
            <v>31</v>
          </cell>
          <cell r="H72">
            <v>50</v>
          </cell>
          <cell r="I72" t="str">
            <v>SYN GAS</v>
          </cell>
          <cell r="J72" t="str">
            <v>30020313</v>
          </cell>
          <cell r="K72">
            <v>37113</v>
          </cell>
          <cell r="L72">
            <v>37867</v>
          </cell>
          <cell r="M72">
            <v>8000</v>
          </cell>
        </row>
        <row r="73">
          <cell r="D73">
            <v>990227</v>
          </cell>
          <cell r="E73" t="str">
            <v>BRITISH GAS</v>
          </cell>
          <cell r="F73" t="str">
            <v>KARACHAGANAK 432</v>
          </cell>
          <cell r="G73">
            <v>31.1</v>
          </cell>
          <cell r="H73">
            <v>0.52500000000000002</v>
          </cell>
          <cell r="I73" t="str">
            <v>SYN GAS</v>
          </cell>
          <cell r="J73" t="str">
            <v>38-13</v>
          </cell>
          <cell r="K73">
            <v>37123</v>
          </cell>
          <cell r="L73">
            <v>37160</v>
          </cell>
          <cell r="M73">
            <v>0</v>
          </cell>
        </row>
        <row r="74">
          <cell r="D74">
            <v>990227</v>
          </cell>
          <cell r="E74" t="str">
            <v>BRITISH GAS</v>
          </cell>
          <cell r="F74" t="str">
            <v>KARACHAGANAK 432</v>
          </cell>
          <cell r="G74">
            <v>31.2</v>
          </cell>
          <cell r="H74">
            <v>0.53</v>
          </cell>
          <cell r="I74" t="str">
            <v>SYN GAS</v>
          </cell>
          <cell r="J74" t="str">
            <v>232-07</v>
          </cell>
          <cell r="K74">
            <v>37123</v>
          </cell>
          <cell r="L74">
            <v>37140</v>
          </cell>
          <cell r="M74">
            <v>0</v>
          </cell>
        </row>
        <row r="75">
          <cell r="D75">
            <v>990227</v>
          </cell>
          <cell r="E75" t="str">
            <v>BRITISH GAS</v>
          </cell>
          <cell r="F75" t="str">
            <v>KARACHAGANAK 432</v>
          </cell>
          <cell r="G75">
            <v>31.3</v>
          </cell>
          <cell r="H75">
            <v>0.53</v>
          </cell>
          <cell r="I75" t="str">
            <v>SYN GAS</v>
          </cell>
          <cell r="J75" t="str">
            <v>230-03</v>
          </cell>
          <cell r="K75">
            <v>37123</v>
          </cell>
          <cell r="L75">
            <v>37140</v>
          </cell>
          <cell r="M75">
            <v>0</v>
          </cell>
        </row>
        <row r="76">
          <cell r="D76">
            <v>990227</v>
          </cell>
          <cell r="E76" t="str">
            <v>BRITISH GAS</v>
          </cell>
          <cell r="F76" t="str">
            <v>KARACHAGANAK 432</v>
          </cell>
          <cell r="G76">
            <v>31.4</v>
          </cell>
          <cell r="H76">
            <v>0.53500000000000003</v>
          </cell>
          <cell r="I76" t="str">
            <v>SYN GAS</v>
          </cell>
          <cell r="J76" t="str">
            <v>230-06</v>
          </cell>
          <cell r="K76">
            <v>37123</v>
          </cell>
          <cell r="L76">
            <v>37140</v>
          </cell>
          <cell r="M76">
            <v>0</v>
          </cell>
        </row>
        <row r="77">
          <cell r="D77">
            <v>990227</v>
          </cell>
          <cell r="E77" t="str">
            <v>BRITISH GAS</v>
          </cell>
          <cell r="F77" t="str">
            <v>KARACHAGANAK 432</v>
          </cell>
          <cell r="G77">
            <v>31.5</v>
          </cell>
          <cell r="H77">
            <v>0.52500000000000002</v>
          </cell>
          <cell r="I77" t="str">
            <v>SYN GAS</v>
          </cell>
          <cell r="J77" t="str">
            <v>284-07</v>
          </cell>
          <cell r="K77">
            <v>37123</v>
          </cell>
          <cell r="L77">
            <v>37140</v>
          </cell>
          <cell r="M77">
            <v>0</v>
          </cell>
        </row>
        <row r="78">
          <cell r="D78">
            <v>990227</v>
          </cell>
          <cell r="E78" t="str">
            <v>BRITISH GAS</v>
          </cell>
          <cell r="F78" t="str">
            <v>KARACHAGANAK 432</v>
          </cell>
          <cell r="G78">
            <v>25</v>
          </cell>
          <cell r="H78">
            <v>50</v>
          </cell>
          <cell r="I78" t="str">
            <v>SYN GAS</v>
          </cell>
          <cell r="J78" t="str">
            <v>11080342</v>
          </cell>
          <cell r="K78">
            <v>36607</v>
          </cell>
          <cell r="L78">
            <v>36656</v>
          </cell>
          <cell r="M78">
            <v>0</v>
          </cell>
        </row>
        <row r="79">
          <cell r="D79">
            <v>990227</v>
          </cell>
          <cell r="E79" t="str">
            <v>BRITISH GAS</v>
          </cell>
          <cell r="F79" t="str">
            <v>KARACHAGANAK 432</v>
          </cell>
          <cell r="G79">
            <v>26</v>
          </cell>
          <cell r="H79">
            <v>50</v>
          </cell>
          <cell r="I79" t="str">
            <v>SYN GAS</v>
          </cell>
          <cell r="J79" t="str">
            <v>11003191</v>
          </cell>
          <cell r="K79">
            <v>36656</v>
          </cell>
          <cell r="L79">
            <v>36810</v>
          </cell>
          <cell r="M79">
            <v>0</v>
          </cell>
        </row>
      </sheetData>
      <sheetData sheetId="14"/>
      <sheetData sheetId="15"/>
      <sheetData sheetId="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r"/>
      <sheetName val="Data Entry - Volumetrics"/>
      <sheetName val="Data Entry - Compositions"/>
      <sheetName val="Volumetric Graphs"/>
      <sheetName val="GG Curve Fit"/>
      <sheetName val="Z Curve Fit"/>
      <sheetName val="Compositional Graphs"/>
      <sheetName val="Create Report Page"/>
      <sheetName val="Final Report Page"/>
      <sheetName val="Properties + Constants"/>
      <sheetName val="Residual Oil Composition"/>
      <sheetName val="Database"/>
      <sheetName val="Linked Data"/>
      <sheetName val="Revision History"/>
    </sheetNames>
    <sheetDataSet>
      <sheetData sheetId="0" refreshError="1"/>
      <sheetData sheetId="1" refreshError="1"/>
      <sheetData sheetId="2">
        <row r="8">
          <cell r="J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C8">
            <v>0</v>
          </cell>
          <cell r="AD8">
            <v>0</v>
          </cell>
        </row>
        <row r="9">
          <cell r="J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C9">
            <v>0</v>
          </cell>
          <cell r="AD9">
            <v>0</v>
          </cell>
        </row>
        <row r="10">
          <cell r="J10">
            <v>0.78</v>
          </cell>
          <cell r="L10">
            <v>2.15</v>
          </cell>
          <cell r="M10">
            <v>2.31</v>
          </cell>
          <cell r="N10">
            <v>2.35</v>
          </cell>
          <cell r="O10">
            <v>2.4700000000000002</v>
          </cell>
          <cell r="P10">
            <v>2.5499999999999998</v>
          </cell>
          <cell r="Q10">
            <v>2.66</v>
          </cell>
          <cell r="R10">
            <v>2.74</v>
          </cell>
          <cell r="S10">
            <v>2.65</v>
          </cell>
          <cell r="T10">
            <v>2.3199999999999998</v>
          </cell>
          <cell r="U10">
            <v>0.36</v>
          </cell>
          <cell r="V10">
            <v>0</v>
          </cell>
          <cell r="W10">
            <v>0</v>
          </cell>
          <cell r="X10">
            <v>0</v>
          </cell>
          <cell r="Y10">
            <v>0</v>
          </cell>
          <cell r="Z10">
            <v>0</v>
          </cell>
          <cell r="AA10">
            <v>0</v>
          </cell>
          <cell r="AC10">
            <v>0.2</v>
          </cell>
          <cell r="AD10">
            <v>0.36</v>
          </cell>
        </row>
        <row r="11">
          <cell r="J11">
            <v>0.12</v>
          </cell>
          <cell r="L11">
            <v>1.46</v>
          </cell>
          <cell r="M11">
            <v>1.04</v>
          </cell>
          <cell r="N11">
            <v>0.8</v>
          </cell>
          <cell r="O11">
            <v>0.59</v>
          </cell>
          <cell r="P11">
            <v>0.42</v>
          </cell>
          <cell r="Q11">
            <v>0.25</v>
          </cell>
          <cell r="R11">
            <v>0.14000000000000001</v>
          </cell>
          <cell r="S11">
            <v>0.05</v>
          </cell>
          <cell r="T11">
            <v>0.01</v>
          </cell>
          <cell r="U11">
            <v>0</v>
          </cell>
          <cell r="V11">
            <v>0</v>
          </cell>
          <cell r="W11">
            <v>0</v>
          </cell>
          <cell r="X11">
            <v>0</v>
          </cell>
          <cell r="Y11">
            <v>0</v>
          </cell>
          <cell r="Z11">
            <v>0</v>
          </cell>
          <cell r="AA11">
            <v>0</v>
          </cell>
          <cell r="AC11">
            <v>0</v>
          </cell>
          <cell r="AD11">
            <v>0</v>
          </cell>
        </row>
        <row r="12">
          <cell r="J12">
            <v>16.28</v>
          </cell>
          <cell r="L12">
            <v>69.040000000000006</v>
          </cell>
          <cell r="M12">
            <v>69.73</v>
          </cell>
          <cell r="N12">
            <v>67.78</v>
          </cell>
          <cell r="O12">
            <v>65.52</v>
          </cell>
          <cell r="P12">
            <v>62.42</v>
          </cell>
          <cell r="Q12">
            <v>57.32</v>
          </cell>
          <cell r="R12">
            <v>50.96</v>
          </cell>
          <cell r="S12">
            <v>39.07</v>
          </cell>
          <cell r="T12">
            <v>24.38</v>
          </cell>
          <cell r="U12">
            <v>6.33</v>
          </cell>
          <cell r="V12">
            <v>0</v>
          </cell>
          <cell r="W12">
            <v>0</v>
          </cell>
          <cell r="X12">
            <v>0</v>
          </cell>
          <cell r="Y12">
            <v>0</v>
          </cell>
          <cell r="Z12">
            <v>0</v>
          </cell>
          <cell r="AA12">
            <v>0</v>
          </cell>
          <cell r="AC12">
            <v>0.72</v>
          </cell>
          <cell r="AD12">
            <v>1.33</v>
          </cell>
        </row>
        <row r="13">
          <cell r="J13">
            <v>7.33</v>
          </cell>
          <cell r="L13">
            <v>11.88</v>
          </cell>
          <cell r="M13">
            <v>12.9</v>
          </cell>
          <cell r="N13">
            <v>13.72</v>
          </cell>
          <cell r="O13">
            <v>14.91</v>
          </cell>
          <cell r="P13">
            <v>16.34</v>
          </cell>
          <cell r="Q13">
            <v>18.04</v>
          </cell>
          <cell r="R13">
            <v>20.54</v>
          </cell>
          <cell r="S13">
            <v>23.7</v>
          </cell>
          <cell r="T13">
            <v>26.14</v>
          </cell>
          <cell r="U13">
            <v>11.52</v>
          </cell>
          <cell r="V13">
            <v>0</v>
          </cell>
          <cell r="W13">
            <v>0</v>
          </cell>
          <cell r="X13">
            <v>0</v>
          </cell>
          <cell r="Y13">
            <v>0</v>
          </cell>
          <cell r="Z13">
            <v>0</v>
          </cell>
          <cell r="AA13">
            <v>0</v>
          </cell>
          <cell r="AC13">
            <v>7.07</v>
          </cell>
          <cell r="AD13">
            <v>10.52</v>
          </cell>
        </row>
        <row r="14">
          <cell r="J14">
            <v>8.27</v>
          </cell>
          <cell r="L14">
            <v>7.1</v>
          </cell>
          <cell r="M14">
            <v>7.67</v>
          </cell>
          <cell r="N14">
            <v>8.25</v>
          </cell>
          <cell r="O14">
            <v>9.07</v>
          </cell>
          <cell r="P14">
            <v>10.14</v>
          </cell>
          <cell r="Q14">
            <v>11.76</v>
          </cell>
          <cell r="R14">
            <v>14.01</v>
          </cell>
          <cell r="S14">
            <v>18.22</v>
          </cell>
          <cell r="T14">
            <v>24.23</v>
          </cell>
          <cell r="U14">
            <v>22.91</v>
          </cell>
          <cell r="V14">
            <v>0</v>
          </cell>
          <cell r="W14">
            <v>0</v>
          </cell>
          <cell r="X14">
            <v>0</v>
          </cell>
          <cell r="Y14">
            <v>0</v>
          </cell>
          <cell r="Z14">
            <v>0</v>
          </cell>
          <cell r="AA14">
            <v>0.05</v>
          </cell>
          <cell r="AC14">
            <v>22.85</v>
          </cell>
          <cell r="AD14">
            <v>27.91</v>
          </cell>
        </row>
        <row r="15">
          <cell r="J15">
            <v>1.67</v>
          </cell>
          <cell r="L15">
            <v>0.95</v>
          </cell>
          <cell r="M15">
            <v>1.01</v>
          </cell>
          <cell r="N15">
            <v>1.25</v>
          </cell>
          <cell r="O15">
            <v>1.21</v>
          </cell>
          <cell r="P15">
            <v>1.36</v>
          </cell>
          <cell r="Q15">
            <v>1.6</v>
          </cell>
          <cell r="R15">
            <v>1.91</v>
          </cell>
          <cell r="S15">
            <v>2.57</v>
          </cell>
          <cell r="T15">
            <v>3.65</v>
          </cell>
          <cell r="U15">
            <v>5.13</v>
          </cell>
          <cell r="V15">
            <v>0</v>
          </cell>
          <cell r="W15">
            <v>0</v>
          </cell>
          <cell r="X15">
            <v>0</v>
          </cell>
          <cell r="Y15">
            <v>0</v>
          </cell>
          <cell r="Z15">
            <v>0</v>
          </cell>
          <cell r="AA15">
            <v>0.06</v>
          </cell>
          <cell r="AC15">
            <v>6.68</v>
          </cell>
          <cell r="AD15">
            <v>7.13</v>
          </cell>
        </row>
        <row r="16">
          <cell r="J16">
            <v>5.09</v>
          </cell>
          <cell r="L16">
            <v>2.37</v>
          </cell>
          <cell r="M16">
            <v>2.46</v>
          </cell>
          <cell r="N16">
            <v>2.77</v>
          </cell>
          <cell r="O16">
            <v>3</v>
          </cell>
          <cell r="P16">
            <v>3.31</v>
          </cell>
          <cell r="Q16">
            <v>3.97</v>
          </cell>
          <cell r="R16">
            <v>4.66</v>
          </cell>
          <cell r="S16">
            <v>6.35</v>
          </cell>
          <cell r="T16">
            <v>9.24</v>
          </cell>
          <cell r="U16">
            <v>15.86</v>
          </cell>
          <cell r="V16">
            <v>0</v>
          </cell>
          <cell r="W16">
            <v>0</v>
          </cell>
          <cell r="X16">
            <v>0</v>
          </cell>
          <cell r="Y16">
            <v>0</v>
          </cell>
          <cell r="Z16">
            <v>0</v>
          </cell>
          <cell r="AA16">
            <v>0.28999999999999998</v>
          </cell>
          <cell r="AC16">
            <v>21.84</v>
          </cell>
          <cell r="AD16">
            <v>21.86</v>
          </cell>
        </row>
        <row r="17">
          <cell r="J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C17">
            <v>0</v>
          </cell>
          <cell r="AD17">
            <v>0</v>
          </cell>
        </row>
        <row r="18">
          <cell r="J18">
            <v>2.21</v>
          </cell>
          <cell r="L18">
            <v>0.67</v>
          </cell>
          <cell r="M18">
            <v>0.67</v>
          </cell>
          <cell r="N18">
            <v>0.71</v>
          </cell>
          <cell r="O18">
            <v>0.78</v>
          </cell>
          <cell r="P18">
            <v>0.86</v>
          </cell>
          <cell r="Q18">
            <v>1.05</v>
          </cell>
          <cell r="R18">
            <v>1.24</v>
          </cell>
          <cell r="S18">
            <v>1.76</v>
          </cell>
          <cell r="T18">
            <v>2.56</v>
          </cell>
          <cell r="U18">
            <v>6.67</v>
          </cell>
          <cell r="V18">
            <v>0</v>
          </cell>
          <cell r="W18">
            <v>0</v>
          </cell>
          <cell r="X18">
            <v>0</v>
          </cell>
          <cell r="Y18">
            <v>0</v>
          </cell>
          <cell r="Z18">
            <v>0</v>
          </cell>
          <cell r="AA18">
            <v>0.37</v>
          </cell>
          <cell r="AC18">
            <v>10.07</v>
          </cell>
          <cell r="AD18">
            <v>8.67</v>
          </cell>
        </row>
        <row r="19">
          <cell r="J19">
            <v>3.32</v>
          </cell>
          <cell r="L19">
            <v>0.88</v>
          </cell>
          <cell r="M19">
            <v>0.86</v>
          </cell>
          <cell r="N19">
            <v>0.91</v>
          </cell>
          <cell r="O19">
            <v>1</v>
          </cell>
          <cell r="P19">
            <v>1.0900000000000001</v>
          </cell>
          <cell r="Q19">
            <v>1.35</v>
          </cell>
          <cell r="R19">
            <v>1.57</v>
          </cell>
          <cell r="S19">
            <v>2.25</v>
          </cell>
          <cell r="T19">
            <v>3.23</v>
          </cell>
          <cell r="U19">
            <v>9.2100000000000009</v>
          </cell>
          <cell r="V19">
            <v>0</v>
          </cell>
          <cell r="W19">
            <v>0</v>
          </cell>
          <cell r="X19">
            <v>0</v>
          </cell>
          <cell r="Y19">
            <v>0</v>
          </cell>
          <cell r="Z19">
            <v>0</v>
          </cell>
          <cell r="AA19">
            <v>0.68</v>
          </cell>
          <cell r="AC19">
            <v>13.87</v>
          </cell>
          <cell r="AD19">
            <v>11.21</v>
          </cell>
        </row>
        <row r="20">
          <cell r="J20">
            <v>4.5999999999999996</v>
          </cell>
          <cell r="L20">
            <v>1.86</v>
          </cell>
          <cell r="M20">
            <v>0.69</v>
          </cell>
          <cell r="N20">
            <v>0.76</v>
          </cell>
          <cell r="O20">
            <v>0.77</v>
          </cell>
          <cell r="P20">
            <v>0.81</v>
          </cell>
          <cell r="Q20">
            <v>1.05</v>
          </cell>
          <cell r="R20">
            <v>1.1499999999999999</v>
          </cell>
          <cell r="S20">
            <v>1.74</v>
          </cell>
          <cell r="T20">
            <v>2.36</v>
          </cell>
          <cell r="U20">
            <v>2.2300000000000004</v>
          </cell>
          <cell r="V20">
            <v>0</v>
          </cell>
          <cell r="W20">
            <v>0</v>
          </cell>
          <cell r="X20">
            <v>0</v>
          </cell>
          <cell r="Y20">
            <v>0</v>
          </cell>
          <cell r="Z20">
            <v>0</v>
          </cell>
          <cell r="AA20">
            <v>2.86</v>
          </cell>
          <cell r="AC20">
            <v>10.53</v>
          </cell>
          <cell r="AD20">
            <v>7.23</v>
          </cell>
        </row>
        <row r="21">
          <cell r="J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C21">
            <v>0</v>
          </cell>
          <cell r="AD21">
            <v>0</v>
          </cell>
        </row>
        <row r="22">
          <cell r="J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C22">
            <v>0</v>
          </cell>
          <cell r="AD22">
            <v>0</v>
          </cell>
        </row>
        <row r="23">
          <cell r="J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C23">
            <v>0</v>
          </cell>
          <cell r="AD23">
            <v>0</v>
          </cell>
        </row>
        <row r="24">
          <cell r="J24">
            <v>4.83</v>
          </cell>
          <cell r="L24">
            <v>0.7</v>
          </cell>
          <cell r="M24">
            <v>0.36</v>
          </cell>
          <cell r="N24">
            <v>0.39</v>
          </cell>
          <cell r="O24">
            <v>0.41</v>
          </cell>
          <cell r="P24">
            <v>0.41</v>
          </cell>
          <cell r="Q24">
            <v>0.56999999999999995</v>
          </cell>
          <cell r="R24">
            <v>0.59</v>
          </cell>
          <cell r="S24">
            <v>0.94</v>
          </cell>
          <cell r="T24">
            <v>1.17</v>
          </cell>
          <cell r="U24">
            <v>12.16</v>
          </cell>
          <cell r="V24">
            <v>0</v>
          </cell>
          <cell r="W24">
            <v>0</v>
          </cell>
          <cell r="X24">
            <v>0</v>
          </cell>
          <cell r="Y24">
            <v>0</v>
          </cell>
          <cell r="Z24">
            <v>0</v>
          </cell>
          <cell r="AA24">
            <v>1.86</v>
          </cell>
          <cell r="AC24">
            <v>4.4400000000000004</v>
          </cell>
          <cell r="AD24">
            <v>2.66</v>
          </cell>
        </row>
        <row r="25">
          <cell r="J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C25">
            <v>0</v>
          </cell>
          <cell r="AD25">
            <v>0</v>
          </cell>
        </row>
        <row r="26">
          <cell r="J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C26">
            <v>0</v>
          </cell>
          <cell r="AD26">
            <v>0</v>
          </cell>
        </row>
        <row r="27">
          <cell r="J27">
            <v>4.91</v>
          </cell>
          <cell r="L27">
            <v>0.79</v>
          </cell>
          <cell r="M27">
            <v>0.21</v>
          </cell>
          <cell r="N27">
            <v>0.24</v>
          </cell>
          <cell r="O27">
            <v>0.2</v>
          </cell>
          <cell r="P27">
            <v>0.2</v>
          </cell>
          <cell r="Q27">
            <v>0.28000000000000003</v>
          </cell>
          <cell r="R27">
            <v>0.31</v>
          </cell>
          <cell r="S27">
            <v>0.48</v>
          </cell>
          <cell r="T27">
            <v>0.52</v>
          </cell>
          <cell r="U27">
            <v>3.36</v>
          </cell>
          <cell r="V27">
            <v>0</v>
          </cell>
          <cell r="W27">
            <v>0</v>
          </cell>
          <cell r="X27">
            <v>0</v>
          </cell>
          <cell r="Y27">
            <v>0</v>
          </cell>
          <cell r="Z27">
            <v>0</v>
          </cell>
          <cell r="AA27">
            <v>3.92</v>
          </cell>
          <cell r="AC27">
            <v>1.39</v>
          </cell>
          <cell r="AD27">
            <v>0.86</v>
          </cell>
        </row>
        <row r="28">
          <cell r="J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C28">
            <v>0</v>
          </cell>
          <cell r="AD28">
            <v>0</v>
          </cell>
        </row>
        <row r="29">
          <cell r="J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C29">
            <v>0</v>
          </cell>
          <cell r="AD29">
            <v>0</v>
          </cell>
        </row>
        <row r="30">
          <cell r="J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C30">
            <v>0</v>
          </cell>
          <cell r="AD30">
            <v>0</v>
          </cell>
        </row>
        <row r="31">
          <cell r="J31">
            <v>4.5999999999999996</v>
          </cell>
          <cell r="L31">
            <v>0.12</v>
          </cell>
          <cell r="M31">
            <v>7.0000000000000007E-2</v>
          </cell>
          <cell r="N31">
            <v>0.06</v>
          </cell>
          <cell r="O31">
            <v>0.06</v>
          </cell>
          <cell r="P31">
            <v>7.0000000000000007E-2</v>
          </cell>
          <cell r="Q31">
            <v>0.09</v>
          </cell>
          <cell r="R31">
            <v>0.14000000000000001</v>
          </cell>
          <cell r="S31">
            <v>0.18</v>
          </cell>
          <cell r="T31">
            <v>0.16</v>
          </cell>
          <cell r="U31">
            <v>2.72</v>
          </cell>
          <cell r="V31">
            <v>0</v>
          </cell>
          <cell r="W31">
            <v>0</v>
          </cell>
          <cell r="X31">
            <v>0</v>
          </cell>
          <cell r="Y31">
            <v>0</v>
          </cell>
          <cell r="Z31">
            <v>0</v>
          </cell>
          <cell r="AA31">
            <v>4.2699999999999996</v>
          </cell>
          <cell r="AC31">
            <v>0.28999999999999998</v>
          </cell>
          <cell r="AD31">
            <v>0.22</v>
          </cell>
        </row>
        <row r="32">
          <cell r="J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C32">
            <v>0</v>
          </cell>
          <cell r="AD32">
            <v>0</v>
          </cell>
        </row>
        <row r="33">
          <cell r="J33">
            <v>4.08</v>
          </cell>
          <cell r="L33">
            <v>0.03</v>
          </cell>
          <cell r="M33">
            <v>0.02</v>
          </cell>
          <cell r="N33">
            <v>0.01</v>
          </cell>
          <cell r="O33">
            <v>0.01</v>
          </cell>
          <cell r="P33">
            <v>0.02</v>
          </cell>
          <cell r="Q33">
            <v>0.01</v>
          </cell>
          <cell r="R33">
            <v>0.04</v>
          </cell>
          <cell r="S33">
            <v>0.04</v>
          </cell>
          <cell r="T33">
            <v>0.03</v>
          </cell>
          <cell r="U33">
            <v>1.54</v>
          </cell>
          <cell r="V33">
            <v>0</v>
          </cell>
          <cell r="W33">
            <v>0</v>
          </cell>
          <cell r="X33">
            <v>0</v>
          </cell>
          <cell r="Y33">
            <v>0</v>
          </cell>
          <cell r="Z33">
            <v>0</v>
          </cell>
          <cell r="AA33">
            <v>4.47</v>
          </cell>
          <cell r="AC33">
            <v>0.05</v>
          </cell>
          <cell r="AD33">
            <v>0.04</v>
          </cell>
        </row>
        <row r="34">
          <cell r="J34">
            <v>3.5</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4.1100000000000003</v>
          </cell>
          <cell r="AC34">
            <v>0</v>
          </cell>
          <cell r="AD34">
            <v>0</v>
          </cell>
        </row>
        <row r="35">
          <cell r="J35">
            <v>2.91</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3.76</v>
          </cell>
          <cell r="AC35">
            <v>0</v>
          </cell>
          <cell r="AD35">
            <v>0</v>
          </cell>
        </row>
        <row r="36">
          <cell r="J36">
            <v>2.56</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3.6</v>
          </cell>
          <cell r="AC36">
            <v>0</v>
          </cell>
          <cell r="AD36">
            <v>0</v>
          </cell>
        </row>
        <row r="37">
          <cell r="J37">
            <v>2.14</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3.25</v>
          </cell>
          <cell r="AC37">
            <v>0</v>
          </cell>
          <cell r="AD37">
            <v>0</v>
          </cell>
        </row>
        <row r="38">
          <cell r="J38">
            <v>2.11</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3.37</v>
          </cell>
          <cell r="AC38">
            <v>0</v>
          </cell>
          <cell r="AD38">
            <v>0</v>
          </cell>
        </row>
        <row r="39">
          <cell r="J39">
            <v>1.8</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3.14</v>
          </cell>
          <cell r="AC39">
            <v>0</v>
          </cell>
          <cell r="AD39">
            <v>0</v>
          </cell>
        </row>
        <row r="40">
          <cell r="J40">
            <v>1.53</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2.79</v>
          </cell>
          <cell r="AC40">
            <v>0</v>
          </cell>
          <cell r="AD40">
            <v>0</v>
          </cell>
        </row>
        <row r="41">
          <cell r="J41">
            <v>1.36</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2.68</v>
          </cell>
          <cell r="AC41">
            <v>0</v>
          </cell>
          <cell r="AD41">
            <v>0</v>
          </cell>
        </row>
        <row r="42">
          <cell r="J42">
            <v>1.34</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3.04</v>
          </cell>
          <cell r="AC42">
            <v>0</v>
          </cell>
          <cell r="AD42">
            <v>0</v>
          </cell>
        </row>
        <row r="43">
          <cell r="J43">
            <v>1.1100000000000001</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2.19</v>
          </cell>
          <cell r="AC43">
            <v>0</v>
          </cell>
          <cell r="AD43">
            <v>0</v>
          </cell>
        </row>
        <row r="44">
          <cell r="J44">
            <v>0.96</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2.2799999999999998</v>
          </cell>
          <cell r="AC44">
            <v>0</v>
          </cell>
          <cell r="AD44">
            <v>0</v>
          </cell>
        </row>
        <row r="45">
          <cell r="J45">
            <v>0.88</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2.21</v>
          </cell>
          <cell r="AC45">
            <v>0</v>
          </cell>
          <cell r="AD45">
            <v>0</v>
          </cell>
        </row>
        <row r="46">
          <cell r="J46">
            <v>0.78</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2</v>
          </cell>
          <cell r="AC46">
            <v>0</v>
          </cell>
          <cell r="AD46">
            <v>0</v>
          </cell>
        </row>
        <row r="47">
          <cell r="J47">
            <v>0.7</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1.97</v>
          </cell>
          <cell r="AC47">
            <v>0</v>
          </cell>
          <cell r="AD47">
            <v>0</v>
          </cell>
        </row>
        <row r="48">
          <cell r="J48">
            <v>0.63</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1.71</v>
          </cell>
          <cell r="AC48">
            <v>0</v>
          </cell>
          <cell r="AD48">
            <v>0</v>
          </cell>
        </row>
        <row r="49">
          <cell r="J49">
            <v>0.57999999999999996</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1.67</v>
          </cell>
          <cell r="AC49">
            <v>0</v>
          </cell>
          <cell r="AD49">
            <v>0</v>
          </cell>
        </row>
        <row r="50">
          <cell r="J50">
            <v>0.51</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1.7</v>
          </cell>
          <cell r="AC50">
            <v>0</v>
          </cell>
          <cell r="AD50">
            <v>0</v>
          </cell>
        </row>
        <row r="51">
          <cell r="J51">
            <v>0.49</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1.58</v>
          </cell>
          <cell r="AC51">
            <v>0</v>
          </cell>
          <cell r="AD51">
            <v>0</v>
          </cell>
        </row>
        <row r="52">
          <cell r="J52">
            <v>0.45</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1.56</v>
          </cell>
          <cell r="AC52">
            <v>0</v>
          </cell>
          <cell r="AD52">
            <v>0</v>
          </cell>
        </row>
        <row r="53">
          <cell r="J53">
            <v>0.44</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1.36</v>
          </cell>
          <cell r="AC53">
            <v>0</v>
          </cell>
          <cell r="AD53">
            <v>0</v>
          </cell>
        </row>
        <row r="54">
          <cell r="J54">
            <v>0.39</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1.43</v>
          </cell>
          <cell r="AC54">
            <v>0</v>
          </cell>
          <cell r="AD54">
            <v>0</v>
          </cell>
        </row>
        <row r="55">
          <cell r="J55">
            <v>0.32</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1.31</v>
          </cell>
          <cell r="AC55">
            <v>0</v>
          </cell>
          <cell r="AD55">
            <v>0</v>
          </cell>
        </row>
        <row r="56">
          <cell r="J56">
            <v>0.3</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1.1399999999999999</v>
          </cell>
          <cell r="AC56">
            <v>0</v>
          </cell>
          <cell r="AD56">
            <v>0</v>
          </cell>
        </row>
        <row r="57">
          <cell r="J57">
            <v>0.28000000000000003</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1.1000000000000001</v>
          </cell>
          <cell r="AC57">
            <v>0</v>
          </cell>
          <cell r="AD57">
            <v>0</v>
          </cell>
        </row>
        <row r="58">
          <cell r="J58">
            <v>0.25</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1.05</v>
          </cell>
          <cell r="AC58">
            <v>0</v>
          </cell>
          <cell r="AD58">
            <v>0</v>
          </cell>
        </row>
        <row r="59">
          <cell r="J59">
            <v>3.59</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25.17</v>
          </cell>
          <cell r="AC59">
            <v>0</v>
          </cell>
          <cell r="AD59">
            <v>0</v>
          </cell>
        </row>
        <row r="64">
          <cell r="J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C64">
            <v>0</v>
          </cell>
          <cell r="AD64">
            <v>0</v>
          </cell>
        </row>
        <row r="65">
          <cell r="J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C65">
            <v>0</v>
          </cell>
          <cell r="AD65">
            <v>0</v>
          </cell>
        </row>
        <row r="68">
          <cell r="J68">
            <v>815</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778.77532107841148</v>
          </cell>
          <cell r="AC68">
            <v>0</v>
          </cell>
          <cell r="AD68">
            <v>0</v>
          </cell>
        </row>
        <row r="69">
          <cell r="J69">
            <v>1.0419</v>
          </cell>
          <cell r="L69">
            <v>1</v>
          </cell>
          <cell r="M69">
            <v>1</v>
          </cell>
          <cell r="N69">
            <v>1</v>
          </cell>
          <cell r="O69">
            <v>1</v>
          </cell>
          <cell r="P69">
            <v>1</v>
          </cell>
          <cell r="Q69">
            <v>1</v>
          </cell>
          <cell r="R69">
            <v>1</v>
          </cell>
          <cell r="S69">
            <v>1</v>
          </cell>
          <cell r="T69">
            <v>1</v>
          </cell>
          <cell r="U69">
            <v>1</v>
          </cell>
          <cell r="V69">
            <v>1</v>
          </cell>
          <cell r="W69">
            <v>1</v>
          </cell>
          <cell r="X69">
            <v>1</v>
          </cell>
          <cell r="Y69">
            <v>1</v>
          </cell>
          <cell r="Z69">
            <v>1</v>
          </cell>
          <cell r="AA69">
            <v>1.0365</v>
          </cell>
          <cell r="AC69">
            <v>0</v>
          </cell>
          <cell r="AD69">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alc"/>
      <sheetName val="curve fit"/>
      <sheetName val="Solver"/>
      <sheetName val="Create Report Page"/>
      <sheetName val="Final Report Page"/>
      <sheetName val="Revision History"/>
      <sheetName val="Viscosity v Temperature"/>
    </sheetNames>
    <sheetDataSet>
      <sheetData sheetId="0"/>
      <sheetData sheetId="1"/>
      <sheetData sheetId="2" refreshError="1"/>
      <sheetData sheetId="3"/>
      <sheetData sheetId="4" refreshError="1"/>
      <sheetData sheetId="5" refreshError="1"/>
      <sheetData sheetId="6">
        <row r="6">
          <cell r="L6">
            <v>-0.21045442729591179</v>
          </cell>
          <cell r="N6">
            <v>2.8442720956027419</v>
          </cell>
        </row>
      </sheetData>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Input"/>
      <sheetName val="TB_FLASH"/>
      <sheetName val="Report_2_Stages"/>
      <sheetName val="Report_3_Stages"/>
      <sheetName val="Report_4_Stages"/>
      <sheetName val="Revision History"/>
      <sheetName val="TB_FLASH_Gas"/>
    </sheetNames>
    <sheetDataSet>
      <sheetData sheetId="0">
        <row r="6">
          <cell r="D6" t="str">
            <v>JVPC</v>
          </cell>
        </row>
        <row r="18">
          <cell r="C18">
            <v>4955</v>
          </cell>
        </row>
        <row r="20">
          <cell r="C20">
            <v>0</v>
          </cell>
        </row>
        <row r="22">
          <cell r="B22" t="str">
            <v>Carbon dioxide</v>
          </cell>
          <cell r="D22">
            <v>0.01</v>
          </cell>
          <cell r="F22">
            <v>0.01</v>
          </cell>
        </row>
        <row r="23">
          <cell r="B23" t="str">
            <v>Nitrogen</v>
          </cell>
          <cell r="D23">
            <v>0.32</v>
          </cell>
          <cell r="F23">
            <v>0.33</v>
          </cell>
          <cell r="G23">
            <v>0.34</v>
          </cell>
          <cell r="H23">
            <v>0.33</v>
          </cell>
        </row>
        <row r="24">
          <cell r="B24" t="str">
            <v>Methane</v>
          </cell>
          <cell r="D24">
            <v>74.650000000000006</v>
          </cell>
          <cell r="F24">
            <v>77.45</v>
          </cell>
          <cell r="G24">
            <v>78.11</v>
          </cell>
          <cell r="H24">
            <v>77.89</v>
          </cell>
        </row>
        <row r="25">
          <cell r="B25" t="str">
            <v>Ethane</v>
          </cell>
          <cell r="D25">
            <v>9.93</v>
          </cell>
          <cell r="F25">
            <v>9.99</v>
          </cell>
          <cell r="G25">
            <v>10.09</v>
          </cell>
          <cell r="H25">
            <v>10.37</v>
          </cell>
        </row>
        <row r="26">
          <cell r="B26" t="str">
            <v>Propane</v>
          </cell>
          <cell r="D26">
            <v>5.46</v>
          </cell>
          <cell r="F26">
            <v>5.33</v>
          </cell>
          <cell r="G26">
            <v>5.35</v>
          </cell>
          <cell r="H26">
            <v>5.54</v>
          </cell>
        </row>
        <row r="27">
          <cell r="B27" t="str">
            <v>i-Butane</v>
          </cell>
          <cell r="D27">
            <v>0.96</v>
          </cell>
          <cell r="F27">
            <v>0.91</v>
          </cell>
          <cell r="G27">
            <v>0.9</v>
          </cell>
          <cell r="H27">
            <v>0.94</v>
          </cell>
        </row>
        <row r="28">
          <cell r="B28" t="str">
            <v>n-Butane</v>
          </cell>
          <cell r="D28">
            <v>1.87</v>
          </cell>
          <cell r="F28">
            <v>1.73</v>
          </cell>
          <cell r="G28">
            <v>1.71</v>
          </cell>
          <cell r="H28">
            <v>1.78</v>
          </cell>
        </row>
        <row r="29">
          <cell r="B29" t="str">
            <v>i-Pentane</v>
          </cell>
          <cell r="D29">
            <v>0.61</v>
          </cell>
          <cell r="F29">
            <v>0.53</v>
          </cell>
          <cell r="G29">
            <v>0.51</v>
          </cell>
          <cell r="H29">
            <v>0.53</v>
          </cell>
        </row>
        <row r="30">
          <cell r="B30" t="str">
            <v>n-Pentane</v>
          </cell>
          <cell r="D30">
            <v>0.74</v>
          </cell>
          <cell r="F30">
            <v>0.65</v>
          </cell>
          <cell r="G30">
            <v>0.61</v>
          </cell>
          <cell r="H30">
            <v>0.62</v>
          </cell>
        </row>
        <row r="31">
          <cell r="B31" t="str">
            <v>Hexanes</v>
          </cell>
          <cell r="D31">
            <v>0.81</v>
          </cell>
          <cell r="F31">
            <v>0.64</v>
          </cell>
          <cell r="G31">
            <v>0.59</v>
          </cell>
          <cell r="H31">
            <v>0.59</v>
          </cell>
        </row>
        <row r="32">
          <cell r="B32" t="str">
            <v>Heptanes plus</v>
          </cell>
          <cell r="D32">
            <v>4.6400000000000148</v>
          </cell>
          <cell r="F32">
            <v>2.4299999999999926</v>
          </cell>
          <cell r="G32">
            <v>1.7800000000000011</v>
          </cell>
          <cell r="H32">
            <v>1.3999999999999773</v>
          </cell>
          <cell r="J32">
            <v>100</v>
          </cell>
        </row>
        <row r="33">
          <cell r="B33" t="str">
            <v>Totals :</v>
          </cell>
          <cell r="F33">
            <v>100</v>
          </cell>
          <cell r="J33">
            <v>100</v>
          </cell>
        </row>
        <row r="36">
          <cell r="C36">
            <v>160.5</v>
          </cell>
        </row>
        <row r="39">
          <cell r="C39">
            <v>0</v>
          </cell>
          <cell r="D39">
            <v>7.59</v>
          </cell>
          <cell r="E39">
            <v>17.98</v>
          </cell>
          <cell r="F39">
            <v>30.9</v>
          </cell>
          <cell r="G39">
            <v>45.77</v>
          </cell>
          <cell r="H39">
            <v>61.69</v>
          </cell>
          <cell r="I39">
            <v>78.010000000000005</v>
          </cell>
        </row>
      </sheetData>
      <sheetData sheetId="1">
        <row r="9">
          <cell r="AE9" t="str">
            <v>A(JI2)=</v>
          </cell>
        </row>
        <row r="10">
          <cell r="AE10" t="str">
            <v>A(JI2)=</v>
          </cell>
        </row>
        <row r="12">
          <cell r="AK12">
            <v>15.974780932465958</v>
          </cell>
        </row>
        <row r="33">
          <cell r="T33">
            <v>2</v>
          </cell>
        </row>
        <row r="38">
          <cell r="U38">
            <v>1.2984008053038047E-3</v>
          </cell>
        </row>
        <row r="48">
          <cell r="AN48">
            <v>800</v>
          </cell>
        </row>
      </sheetData>
      <sheetData sheetId="2"/>
      <sheetData sheetId="3"/>
      <sheetData sheetId="4"/>
      <sheetData sheetId="5"/>
      <sheetData sheetId="6"/>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
      <sheetName val="Format"/>
      <sheetName val="Data Entry"/>
      <sheetName val="GC"/>
      <sheetName val="BRD"/>
      <sheetName val="TBP_Autodest"/>
      <sheetName val="TBP Data"/>
      <sheetName val="MB"/>
      <sheetName val="MB_MolWt"/>
    </sheetNames>
    <sheetDataSet>
      <sheetData sheetId="0" refreshError="1"/>
      <sheetData sheetId="1">
        <row r="5">
          <cell r="C5" t="str">
            <v>LPG</v>
          </cell>
          <cell r="D5">
            <v>15</v>
          </cell>
          <cell r="E5" t="str">
            <v>LPG</v>
          </cell>
          <cell r="F5">
            <v>15</v>
          </cell>
          <cell r="G5" t="str">
            <v>LPG</v>
          </cell>
          <cell r="H5">
            <v>17.8</v>
          </cell>
          <cell r="I5" t="str">
            <v>LPG</v>
          </cell>
          <cell r="J5">
            <v>15</v>
          </cell>
          <cell r="K5" t="str">
            <v>C1 - C4</v>
          </cell>
          <cell r="L5">
            <v>0</v>
          </cell>
          <cell r="M5" t="str">
            <v>LPG</v>
          </cell>
          <cell r="N5">
            <v>15</v>
          </cell>
          <cell r="O5" t="str">
            <v>LPG</v>
          </cell>
          <cell r="P5">
            <v>15</v>
          </cell>
        </row>
        <row r="6">
          <cell r="C6" t="str">
            <v>C5 - 40</v>
          </cell>
          <cell r="D6">
            <v>40</v>
          </cell>
          <cell r="E6" t="str">
            <v>C5 - 40</v>
          </cell>
          <cell r="F6">
            <v>40</v>
          </cell>
          <cell r="G6" t="str">
            <v>C5 - 40</v>
          </cell>
          <cell r="H6">
            <v>40</v>
          </cell>
          <cell r="I6" t="str">
            <v>C5 - 40</v>
          </cell>
          <cell r="J6">
            <v>40</v>
          </cell>
          <cell r="K6" t="str">
            <v>C5</v>
          </cell>
          <cell r="L6">
            <v>36</v>
          </cell>
          <cell r="M6" t="str">
            <v>C5 - 40</v>
          </cell>
          <cell r="N6">
            <v>40</v>
          </cell>
          <cell r="O6" t="str">
            <v>C5 - 40</v>
          </cell>
          <cell r="P6">
            <v>40</v>
          </cell>
        </row>
        <row r="7">
          <cell r="C7" t="str">
            <v>40 - 60</v>
          </cell>
          <cell r="D7">
            <v>60</v>
          </cell>
          <cell r="E7" t="str">
            <v>40 - 70</v>
          </cell>
          <cell r="F7">
            <v>70</v>
          </cell>
          <cell r="G7" t="str">
            <v>40 - 60</v>
          </cell>
          <cell r="H7">
            <v>60</v>
          </cell>
          <cell r="I7" t="str">
            <v>40 - 60</v>
          </cell>
          <cell r="J7">
            <v>60</v>
          </cell>
          <cell r="K7" t="str">
            <v>C6</v>
          </cell>
          <cell r="L7">
            <v>69</v>
          </cell>
          <cell r="M7" t="str">
            <v>40 - 70</v>
          </cell>
          <cell r="N7">
            <v>70</v>
          </cell>
          <cell r="O7" t="str">
            <v>40 - 70</v>
          </cell>
          <cell r="P7">
            <v>70</v>
          </cell>
        </row>
        <row r="8">
          <cell r="C8" t="str">
            <v>60 - 70</v>
          </cell>
          <cell r="D8">
            <v>70</v>
          </cell>
          <cell r="E8" t="str">
            <v>70 - 90</v>
          </cell>
          <cell r="F8">
            <v>90</v>
          </cell>
          <cell r="G8" t="str">
            <v>60 - 70</v>
          </cell>
          <cell r="H8">
            <v>70</v>
          </cell>
          <cell r="I8" t="str">
            <v>60 - 80</v>
          </cell>
          <cell r="J8">
            <v>80</v>
          </cell>
          <cell r="K8" t="str">
            <v>C7</v>
          </cell>
          <cell r="L8">
            <v>98</v>
          </cell>
          <cell r="M8" t="str">
            <v>70 - 100</v>
          </cell>
          <cell r="N8">
            <v>100</v>
          </cell>
          <cell r="O8" t="str">
            <v>70 - 80</v>
          </cell>
          <cell r="P8">
            <v>80</v>
          </cell>
        </row>
        <row r="9">
          <cell r="C9" t="str">
            <v>70 - 80</v>
          </cell>
          <cell r="D9">
            <v>80</v>
          </cell>
          <cell r="E9" t="str">
            <v>90 - 105</v>
          </cell>
          <cell r="F9">
            <v>105</v>
          </cell>
          <cell r="G9" t="str">
            <v>70 - 80</v>
          </cell>
          <cell r="H9">
            <v>80</v>
          </cell>
          <cell r="I9" t="str">
            <v>80 - 100</v>
          </cell>
          <cell r="J9">
            <v>100</v>
          </cell>
          <cell r="K9" t="str">
            <v>C8</v>
          </cell>
          <cell r="L9">
            <v>126</v>
          </cell>
          <cell r="M9" t="str">
            <v>100 - 120</v>
          </cell>
          <cell r="N9">
            <v>120</v>
          </cell>
          <cell r="O9" t="str">
            <v>80 - 90</v>
          </cell>
          <cell r="P9">
            <v>90</v>
          </cell>
        </row>
        <row r="10">
          <cell r="C10" t="str">
            <v>80 - 90</v>
          </cell>
          <cell r="D10">
            <v>90</v>
          </cell>
          <cell r="E10" t="str">
            <v>105 - 120</v>
          </cell>
          <cell r="F10">
            <v>120</v>
          </cell>
          <cell r="G10" t="str">
            <v>80 - 90</v>
          </cell>
          <cell r="H10">
            <v>90</v>
          </cell>
          <cell r="I10" t="str">
            <v>100 - 120</v>
          </cell>
          <cell r="J10">
            <v>120</v>
          </cell>
          <cell r="K10" t="str">
            <v>C9</v>
          </cell>
          <cell r="L10">
            <v>151</v>
          </cell>
          <cell r="M10" t="str">
            <v>120 - 140</v>
          </cell>
          <cell r="N10">
            <v>140</v>
          </cell>
          <cell r="O10" t="str">
            <v>90 - 100</v>
          </cell>
          <cell r="P10">
            <v>100</v>
          </cell>
        </row>
        <row r="11">
          <cell r="C11" t="str">
            <v>90 - 100</v>
          </cell>
          <cell r="D11">
            <v>100</v>
          </cell>
          <cell r="E11" t="str">
            <v>120 - 140</v>
          </cell>
          <cell r="F11">
            <v>140</v>
          </cell>
          <cell r="G11" t="str">
            <v>90 - 100</v>
          </cell>
          <cell r="H11">
            <v>100</v>
          </cell>
          <cell r="I11" t="str">
            <v>120 - 140</v>
          </cell>
          <cell r="J11">
            <v>140</v>
          </cell>
          <cell r="K11" t="str">
            <v>C10</v>
          </cell>
          <cell r="L11">
            <v>174</v>
          </cell>
          <cell r="M11" t="str">
            <v>140 - 160</v>
          </cell>
          <cell r="N11">
            <v>160</v>
          </cell>
          <cell r="O11" t="str">
            <v>100 - 120</v>
          </cell>
          <cell r="P11">
            <v>120</v>
          </cell>
        </row>
        <row r="12">
          <cell r="C12" t="str">
            <v>100 - 110</v>
          </cell>
          <cell r="D12">
            <v>110</v>
          </cell>
          <cell r="E12" t="str">
            <v>140 - 155</v>
          </cell>
          <cell r="F12">
            <v>155</v>
          </cell>
          <cell r="G12" t="str">
            <v>100 - 110</v>
          </cell>
          <cell r="H12">
            <v>110</v>
          </cell>
          <cell r="I12" t="str">
            <v>140 - 160</v>
          </cell>
          <cell r="J12">
            <v>160</v>
          </cell>
          <cell r="K12" t="str">
            <v>C11</v>
          </cell>
          <cell r="L12">
            <v>196</v>
          </cell>
          <cell r="M12" t="str">
            <v>160 - 175</v>
          </cell>
          <cell r="N12">
            <v>175</v>
          </cell>
          <cell r="O12" t="str">
            <v>120 - 135</v>
          </cell>
          <cell r="P12">
            <v>135</v>
          </cell>
        </row>
        <row r="13">
          <cell r="C13" t="str">
            <v>110 - 120</v>
          </cell>
          <cell r="D13">
            <v>120</v>
          </cell>
          <cell r="E13" t="str">
            <v>155 - 170</v>
          </cell>
          <cell r="F13">
            <v>170</v>
          </cell>
          <cell r="G13" t="str">
            <v>110 - 120</v>
          </cell>
          <cell r="H13">
            <v>120</v>
          </cell>
          <cell r="I13" t="str">
            <v>160 - 180</v>
          </cell>
          <cell r="J13">
            <v>180</v>
          </cell>
          <cell r="K13" t="str">
            <v>C12</v>
          </cell>
          <cell r="L13">
            <v>216</v>
          </cell>
          <cell r="M13" t="str">
            <v>175 - 190</v>
          </cell>
          <cell r="N13">
            <v>190</v>
          </cell>
          <cell r="O13" t="str">
            <v>135 - 150</v>
          </cell>
          <cell r="P13">
            <v>150</v>
          </cell>
        </row>
        <row r="14">
          <cell r="C14" t="str">
            <v>120 - 135</v>
          </cell>
          <cell r="D14">
            <v>135</v>
          </cell>
          <cell r="E14" t="str">
            <v>170 - 185</v>
          </cell>
          <cell r="F14">
            <v>185</v>
          </cell>
          <cell r="G14" t="str">
            <v>120 - 135</v>
          </cell>
          <cell r="H14">
            <v>135</v>
          </cell>
          <cell r="I14" t="str">
            <v>180 - 200</v>
          </cell>
          <cell r="J14">
            <v>200</v>
          </cell>
          <cell r="K14" t="str">
            <v>C13</v>
          </cell>
          <cell r="L14">
            <v>235</v>
          </cell>
          <cell r="M14" t="str">
            <v>190 - 210</v>
          </cell>
          <cell r="N14">
            <v>210</v>
          </cell>
          <cell r="O14" t="str">
            <v>150 - 170</v>
          </cell>
          <cell r="P14">
            <v>170</v>
          </cell>
        </row>
        <row r="15">
          <cell r="C15" t="str">
            <v>135 - 145</v>
          </cell>
          <cell r="D15">
            <v>145</v>
          </cell>
          <cell r="E15" t="str">
            <v>185 - 200</v>
          </cell>
          <cell r="F15">
            <v>200</v>
          </cell>
          <cell r="G15" t="str">
            <v>135 - 145</v>
          </cell>
          <cell r="H15">
            <v>145</v>
          </cell>
          <cell r="I15" t="str">
            <v>200 - 220</v>
          </cell>
          <cell r="J15">
            <v>220</v>
          </cell>
          <cell r="K15" t="str">
            <v>C14</v>
          </cell>
          <cell r="L15">
            <v>254</v>
          </cell>
          <cell r="M15" t="str">
            <v xml:space="preserve">210 - 230 </v>
          </cell>
          <cell r="N15">
            <v>230</v>
          </cell>
          <cell r="O15" t="str">
            <v>170 - 190</v>
          </cell>
          <cell r="P15">
            <v>190</v>
          </cell>
        </row>
        <row r="16">
          <cell r="C16" t="str">
            <v>145 - 155</v>
          </cell>
          <cell r="D16">
            <v>155</v>
          </cell>
          <cell r="E16" t="str">
            <v>200 - 220</v>
          </cell>
          <cell r="F16">
            <v>220</v>
          </cell>
          <cell r="G16" t="str">
            <v>145 - 155</v>
          </cell>
          <cell r="H16">
            <v>155</v>
          </cell>
          <cell r="I16" t="str">
            <v>220 - 240</v>
          </cell>
          <cell r="J16">
            <v>240</v>
          </cell>
          <cell r="K16" t="str">
            <v>C15</v>
          </cell>
          <cell r="L16">
            <v>271</v>
          </cell>
          <cell r="M16" t="str">
            <v>230 - 245</v>
          </cell>
          <cell r="N16">
            <v>245</v>
          </cell>
          <cell r="O16" t="str">
            <v>190 - 205</v>
          </cell>
          <cell r="P16">
            <v>205</v>
          </cell>
        </row>
        <row r="17">
          <cell r="C17" t="str">
            <v>155 - 165</v>
          </cell>
          <cell r="D17">
            <v>165</v>
          </cell>
          <cell r="E17" t="str">
            <v>220 - 230</v>
          </cell>
          <cell r="F17">
            <v>230</v>
          </cell>
          <cell r="G17" t="str">
            <v>155 - 165</v>
          </cell>
          <cell r="H17">
            <v>165</v>
          </cell>
          <cell r="I17" t="str">
            <v>240 - 260</v>
          </cell>
          <cell r="J17">
            <v>260</v>
          </cell>
          <cell r="K17" t="str">
            <v>C16</v>
          </cell>
          <cell r="L17">
            <v>287</v>
          </cell>
          <cell r="M17" t="str">
            <v>245 - 260</v>
          </cell>
          <cell r="N17">
            <v>260</v>
          </cell>
          <cell r="O17" t="str">
            <v>205 - 220</v>
          </cell>
          <cell r="P17">
            <v>220</v>
          </cell>
        </row>
        <row r="18">
          <cell r="C18" t="str">
            <v>165 - 175</v>
          </cell>
          <cell r="D18">
            <v>175</v>
          </cell>
          <cell r="E18" t="str">
            <v>230 - 245</v>
          </cell>
          <cell r="F18">
            <v>245</v>
          </cell>
          <cell r="G18" t="str">
            <v>165 - 175</v>
          </cell>
          <cell r="H18">
            <v>175</v>
          </cell>
          <cell r="I18" t="str">
            <v>260 - 280</v>
          </cell>
          <cell r="J18">
            <v>280</v>
          </cell>
          <cell r="K18" t="str">
            <v>C17</v>
          </cell>
          <cell r="L18">
            <v>302</v>
          </cell>
          <cell r="M18" t="str">
            <v>260 - 280</v>
          </cell>
          <cell r="N18">
            <v>280</v>
          </cell>
          <cell r="O18" t="str">
            <v>220 - 235</v>
          </cell>
          <cell r="P18">
            <v>235</v>
          </cell>
        </row>
        <row r="19">
          <cell r="C19" t="str">
            <v>175 - 190</v>
          </cell>
          <cell r="D19">
            <v>190</v>
          </cell>
          <cell r="E19" t="str">
            <v>245 - 260</v>
          </cell>
          <cell r="F19">
            <v>260</v>
          </cell>
          <cell r="G19" t="str">
            <v>175 - 190</v>
          </cell>
          <cell r="H19">
            <v>190</v>
          </cell>
          <cell r="I19" t="str">
            <v>280 - 300</v>
          </cell>
          <cell r="J19">
            <v>300</v>
          </cell>
          <cell r="K19" t="str">
            <v>C18</v>
          </cell>
          <cell r="L19">
            <v>316</v>
          </cell>
          <cell r="M19" t="str">
            <v>280 - 300</v>
          </cell>
          <cell r="N19">
            <v>300</v>
          </cell>
          <cell r="O19" t="str">
            <v>235 - 250</v>
          </cell>
          <cell r="P19">
            <v>250</v>
          </cell>
        </row>
        <row r="20">
          <cell r="C20" t="str">
            <v>190 - 200</v>
          </cell>
          <cell r="D20">
            <v>200</v>
          </cell>
          <cell r="E20" t="str">
            <v>260 - 280</v>
          </cell>
          <cell r="F20">
            <v>280</v>
          </cell>
          <cell r="G20" t="str">
            <v>190 - 200</v>
          </cell>
          <cell r="H20">
            <v>200</v>
          </cell>
          <cell r="I20" t="str">
            <v>300 - 315</v>
          </cell>
          <cell r="J20">
            <v>315</v>
          </cell>
          <cell r="K20" t="str">
            <v>C19</v>
          </cell>
          <cell r="L20">
            <v>330</v>
          </cell>
          <cell r="M20" t="str">
            <v>300 - 315</v>
          </cell>
          <cell r="N20">
            <v>315</v>
          </cell>
          <cell r="O20" t="str">
            <v>250 - 265</v>
          </cell>
          <cell r="P20">
            <v>265</v>
          </cell>
        </row>
        <row r="21">
          <cell r="C21" t="str">
            <v>200 - 210</v>
          </cell>
          <cell r="D21">
            <v>210</v>
          </cell>
          <cell r="E21" t="str">
            <v>280 - 300</v>
          </cell>
          <cell r="F21">
            <v>300</v>
          </cell>
          <cell r="G21" t="str">
            <v>200 - 210</v>
          </cell>
          <cell r="H21">
            <v>210</v>
          </cell>
          <cell r="I21" t="str">
            <v>315 - 330</v>
          </cell>
          <cell r="J21">
            <v>330</v>
          </cell>
          <cell r="K21" t="str">
            <v>C20</v>
          </cell>
          <cell r="L21">
            <v>344</v>
          </cell>
          <cell r="M21" t="str">
            <v>315 - 330</v>
          </cell>
          <cell r="N21">
            <v>330</v>
          </cell>
          <cell r="O21" t="str">
            <v>265 - 280</v>
          </cell>
          <cell r="P21">
            <v>280</v>
          </cell>
        </row>
        <row r="22">
          <cell r="C22" t="str">
            <v>210 - 220</v>
          </cell>
          <cell r="D22">
            <v>220</v>
          </cell>
          <cell r="E22" t="str">
            <v>300 - 315</v>
          </cell>
          <cell r="F22">
            <v>315</v>
          </cell>
          <cell r="G22" t="str">
            <v>210 - 220</v>
          </cell>
          <cell r="H22">
            <v>220</v>
          </cell>
          <cell r="I22" t="str">
            <v>330 - 350</v>
          </cell>
          <cell r="J22">
            <v>350</v>
          </cell>
          <cell r="K22" t="str">
            <v>C21</v>
          </cell>
          <cell r="L22">
            <v>356</v>
          </cell>
          <cell r="M22" t="str">
            <v>330 - 345</v>
          </cell>
          <cell r="N22">
            <v>345</v>
          </cell>
          <cell r="O22" t="str">
            <v>280 - 300</v>
          </cell>
          <cell r="P22">
            <v>300</v>
          </cell>
        </row>
        <row r="23">
          <cell r="C23" t="str">
            <v>220 - 230</v>
          </cell>
          <cell r="D23">
            <v>230</v>
          </cell>
          <cell r="E23" t="str">
            <v>315 - 330</v>
          </cell>
          <cell r="F23">
            <v>330</v>
          </cell>
          <cell r="G23" t="str">
            <v>220 - 230</v>
          </cell>
          <cell r="H23">
            <v>230</v>
          </cell>
          <cell r="I23" t="str">
            <v>350 - 370</v>
          </cell>
          <cell r="J23">
            <v>370</v>
          </cell>
          <cell r="K23" t="str">
            <v>C22</v>
          </cell>
          <cell r="L23">
            <v>369</v>
          </cell>
          <cell r="M23" t="str">
            <v>345 - 360</v>
          </cell>
          <cell r="N23">
            <v>360</v>
          </cell>
          <cell r="O23" t="str">
            <v>300 - 320</v>
          </cell>
          <cell r="P23">
            <v>320</v>
          </cell>
        </row>
        <row r="24">
          <cell r="C24" t="str">
            <v>230 - 240</v>
          </cell>
          <cell r="D24">
            <v>240</v>
          </cell>
          <cell r="E24" t="str">
            <v>330 - 340</v>
          </cell>
          <cell r="F24">
            <v>340</v>
          </cell>
          <cell r="G24" t="str">
            <v>230 - 240</v>
          </cell>
          <cell r="H24">
            <v>240</v>
          </cell>
          <cell r="I24" t="str">
            <v>370 - 390</v>
          </cell>
          <cell r="J24">
            <v>390</v>
          </cell>
          <cell r="K24" t="str">
            <v>C23</v>
          </cell>
          <cell r="L24">
            <v>380</v>
          </cell>
          <cell r="M24" t="str">
            <v>360 - 380</v>
          </cell>
          <cell r="N24">
            <v>380</v>
          </cell>
          <cell r="O24" t="str">
            <v>320 - 340</v>
          </cell>
          <cell r="P24">
            <v>340</v>
          </cell>
        </row>
        <row r="25">
          <cell r="C25" t="str">
            <v>240 - 250</v>
          </cell>
          <cell r="D25">
            <v>250</v>
          </cell>
          <cell r="E25" t="str">
            <v>340 - 350</v>
          </cell>
          <cell r="F25">
            <v>350</v>
          </cell>
          <cell r="G25" t="str">
            <v>240 - 250</v>
          </cell>
          <cell r="H25">
            <v>250</v>
          </cell>
          <cell r="I25" t="str">
            <v>390 - 410</v>
          </cell>
          <cell r="J25">
            <v>410</v>
          </cell>
          <cell r="K25" t="str">
            <v>C24</v>
          </cell>
          <cell r="L25">
            <v>391</v>
          </cell>
          <cell r="M25" t="str">
            <v>380 - 400</v>
          </cell>
          <cell r="N25">
            <v>400</v>
          </cell>
          <cell r="O25" t="str">
            <v>340 - 360</v>
          </cell>
          <cell r="P25">
            <v>360</v>
          </cell>
        </row>
        <row r="26">
          <cell r="C26" t="str">
            <v>250 - 260</v>
          </cell>
          <cell r="D26">
            <v>260</v>
          </cell>
          <cell r="E26" t="str">
            <v>350 - 370</v>
          </cell>
          <cell r="F26">
            <v>370</v>
          </cell>
          <cell r="G26" t="str">
            <v>250 - 260</v>
          </cell>
          <cell r="H26">
            <v>260</v>
          </cell>
          <cell r="I26" t="str">
            <v>410 - 430</v>
          </cell>
          <cell r="J26">
            <v>430</v>
          </cell>
          <cell r="K26" t="str">
            <v>C25 +</v>
          </cell>
          <cell r="L26" t="str">
            <v>&gt; 391</v>
          </cell>
          <cell r="M26" t="str">
            <v>400 - 420</v>
          </cell>
          <cell r="N26">
            <v>420</v>
          </cell>
          <cell r="O26" t="str">
            <v>360 - 380</v>
          </cell>
          <cell r="P26">
            <v>380</v>
          </cell>
        </row>
        <row r="27">
          <cell r="C27" t="str">
            <v>260 - 270</v>
          </cell>
          <cell r="D27">
            <v>270</v>
          </cell>
          <cell r="E27" t="str">
            <v>370 - 380</v>
          </cell>
          <cell r="F27">
            <v>380</v>
          </cell>
          <cell r="G27" t="str">
            <v>260 - 270</v>
          </cell>
          <cell r="H27">
            <v>270</v>
          </cell>
          <cell r="I27" t="str">
            <v>430 - 450</v>
          </cell>
          <cell r="J27">
            <v>450</v>
          </cell>
          <cell r="K27" t="str">
            <v>-</v>
          </cell>
          <cell r="L27" t="str">
            <v>-</v>
          </cell>
          <cell r="M27" t="str">
            <v>420 - 435</v>
          </cell>
          <cell r="N27">
            <v>435</v>
          </cell>
          <cell r="O27" t="str">
            <v>380 - 400</v>
          </cell>
          <cell r="P27">
            <v>400</v>
          </cell>
        </row>
        <row r="28">
          <cell r="C28" t="str">
            <v>270 - 290</v>
          </cell>
          <cell r="D28">
            <v>290</v>
          </cell>
          <cell r="E28" t="str">
            <v>380 - 400</v>
          </cell>
          <cell r="F28">
            <v>400</v>
          </cell>
          <cell r="G28" t="str">
            <v>270 - 290</v>
          </cell>
          <cell r="H28">
            <v>290</v>
          </cell>
          <cell r="I28" t="str">
            <v>450 - 470</v>
          </cell>
          <cell r="J28">
            <v>470</v>
          </cell>
          <cell r="K28" t="str">
            <v>-</v>
          </cell>
          <cell r="L28" t="str">
            <v>-</v>
          </cell>
          <cell r="M28" t="str">
            <v>435 - 450</v>
          </cell>
          <cell r="N28">
            <v>450</v>
          </cell>
          <cell r="O28" t="str">
            <v>400 +</v>
          </cell>
          <cell r="P28" t="str">
            <v>&gt; 400</v>
          </cell>
        </row>
        <row r="29">
          <cell r="C29" t="str">
            <v>290 - 310</v>
          </cell>
          <cell r="D29">
            <v>310</v>
          </cell>
          <cell r="E29" t="str">
            <v>400 - 420</v>
          </cell>
          <cell r="F29">
            <v>420</v>
          </cell>
          <cell r="G29" t="str">
            <v>290 - 310</v>
          </cell>
          <cell r="H29">
            <v>310</v>
          </cell>
          <cell r="I29" t="str">
            <v>470 - 490</v>
          </cell>
          <cell r="J29">
            <v>490</v>
          </cell>
          <cell r="K29" t="str">
            <v>-</v>
          </cell>
          <cell r="L29" t="str">
            <v>-</v>
          </cell>
          <cell r="M29" t="str">
            <v>450 - 470</v>
          </cell>
          <cell r="N29">
            <v>470</v>
          </cell>
          <cell r="O29" t="str">
            <v>-</v>
          </cell>
          <cell r="P29" t="str">
            <v>-</v>
          </cell>
        </row>
        <row r="30">
          <cell r="C30" t="str">
            <v>310 - 330</v>
          </cell>
          <cell r="D30">
            <v>330</v>
          </cell>
          <cell r="E30" t="str">
            <v>420 - 435</v>
          </cell>
          <cell r="F30">
            <v>435</v>
          </cell>
          <cell r="G30" t="str">
            <v>310 +</v>
          </cell>
          <cell r="H30" t="str">
            <v>&gt; 310</v>
          </cell>
          <cell r="I30" t="str">
            <v>490 - 515</v>
          </cell>
          <cell r="J30">
            <v>515</v>
          </cell>
          <cell r="K30" t="str">
            <v>-</v>
          </cell>
          <cell r="L30" t="str">
            <v>-</v>
          </cell>
          <cell r="M30" t="str">
            <v>470 - 490</v>
          </cell>
          <cell r="N30">
            <v>490</v>
          </cell>
          <cell r="O30" t="str">
            <v>-</v>
          </cell>
          <cell r="P30" t="str">
            <v>-</v>
          </cell>
        </row>
        <row r="31">
          <cell r="C31" t="str">
            <v>330 - 350</v>
          </cell>
          <cell r="D31">
            <v>350</v>
          </cell>
          <cell r="E31" t="str">
            <v>435 - 450</v>
          </cell>
          <cell r="F31">
            <v>450</v>
          </cell>
          <cell r="G31" t="str">
            <v>-</v>
          </cell>
          <cell r="H31" t="str">
            <v>-</v>
          </cell>
          <cell r="I31" t="str">
            <v>515 - 540</v>
          </cell>
          <cell r="J31">
            <v>540</v>
          </cell>
          <cell r="K31" t="str">
            <v>-</v>
          </cell>
          <cell r="L31" t="str">
            <v>-</v>
          </cell>
          <cell r="M31" t="str">
            <v>490 - 510</v>
          </cell>
          <cell r="N31">
            <v>510</v>
          </cell>
          <cell r="O31" t="str">
            <v>-</v>
          </cell>
          <cell r="P31" t="str">
            <v>-</v>
          </cell>
        </row>
        <row r="32">
          <cell r="C32" t="str">
            <v>350 +</v>
          </cell>
          <cell r="D32" t="str">
            <v>&gt; 350</v>
          </cell>
          <cell r="E32" t="str">
            <v>450 - 465</v>
          </cell>
          <cell r="F32">
            <v>465</v>
          </cell>
          <cell r="G32" t="str">
            <v>-</v>
          </cell>
          <cell r="H32" t="str">
            <v>-</v>
          </cell>
          <cell r="I32" t="str">
            <v>540 - 565</v>
          </cell>
          <cell r="J32">
            <v>565</v>
          </cell>
          <cell r="K32" t="str">
            <v>-</v>
          </cell>
          <cell r="L32" t="str">
            <v>-</v>
          </cell>
          <cell r="M32" t="str">
            <v>510 - 540</v>
          </cell>
          <cell r="N32">
            <v>540</v>
          </cell>
          <cell r="O32" t="str">
            <v>-</v>
          </cell>
          <cell r="P32" t="str">
            <v>-</v>
          </cell>
        </row>
        <row r="33">
          <cell r="C33" t="str">
            <v>-</v>
          </cell>
          <cell r="D33" t="str">
            <v>-</v>
          </cell>
          <cell r="E33" t="str">
            <v>465 - 480</v>
          </cell>
          <cell r="F33">
            <v>480</v>
          </cell>
          <cell r="G33" t="str">
            <v>-</v>
          </cell>
          <cell r="H33" t="str">
            <v>-</v>
          </cell>
          <cell r="I33" t="str">
            <v>565 +</v>
          </cell>
          <cell r="J33" t="str">
            <v>&gt; 565</v>
          </cell>
          <cell r="K33" t="str">
            <v>-</v>
          </cell>
          <cell r="L33" t="str">
            <v>-</v>
          </cell>
          <cell r="M33" t="str">
            <v>540 +</v>
          </cell>
          <cell r="N33" t="str">
            <v>&gt; 540</v>
          </cell>
          <cell r="O33" t="str">
            <v>-</v>
          </cell>
          <cell r="P33" t="str">
            <v>-</v>
          </cell>
        </row>
        <row r="34">
          <cell r="C34" t="str">
            <v>-</v>
          </cell>
          <cell r="D34" t="str">
            <v>-</v>
          </cell>
          <cell r="E34" t="str">
            <v>480 - 500</v>
          </cell>
          <cell r="F34">
            <v>500</v>
          </cell>
          <cell r="G34" t="str">
            <v>-</v>
          </cell>
          <cell r="H34" t="str">
            <v>-</v>
          </cell>
          <cell r="J34" t="str">
            <v>-</v>
          </cell>
          <cell r="K34" t="str">
            <v>-</v>
          </cell>
          <cell r="L34" t="str">
            <v>-</v>
          </cell>
          <cell r="M34" t="str">
            <v>-</v>
          </cell>
          <cell r="N34" t="str">
            <v>-</v>
          </cell>
          <cell r="O34" t="str">
            <v>-</v>
          </cell>
          <cell r="P34" t="str">
            <v>-</v>
          </cell>
        </row>
        <row r="35">
          <cell r="C35" t="str">
            <v>-</v>
          </cell>
          <cell r="D35" t="str">
            <v>-</v>
          </cell>
          <cell r="E35" t="str">
            <v>500 - 520</v>
          </cell>
          <cell r="F35">
            <v>520</v>
          </cell>
          <cell r="G35" t="str">
            <v>-</v>
          </cell>
          <cell r="H35" t="str">
            <v>-</v>
          </cell>
          <cell r="J35" t="str">
            <v>-</v>
          </cell>
          <cell r="K35" t="str">
            <v>-</v>
          </cell>
          <cell r="L35" t="str">
            <v>-</v>
          </cell>
          <cell r="M35" t="str">
            <v>-</v>
          </cell>
          <cell r="N35" t="str">
            <v>-</v>
          </cell>
          <cell r="O35" t="str">
            <v>-</v>
          </cell>
          <cell r="P35" t="str">
            <v>-</v>
          </cell>
        </row>
        <row r="36">
          <cell r="C36" t="str">
            <v>-</v>
          </cell>
          <cell r="D36" t="str">
            <v>-</v>
          </cell>
          <cell r="E36" t="str">
            <v>520 - 540</v>
          </cell>
          <cell r="F36">
            <v>540</v>
          </cell>
          <cell r="G36" t="str">
            <v>-</v>
          </cell>
          <cell r="H36" t="str">
            <v>-</v>
          </cell>
          <cell r="J36" t="str">
            <v>-</v>
          </cell>
          <cell r="K36" t="str">
            <v>-</v>
          </cell>
          <cell r="L36" t="str">
            <v>-</v>
          </cell>
          <cell r="M36" t="str">
            <v>-</v>
          </cell>
          <cell r="N36" t="str">
            <v>-</v>
          </cell>
          <cell r="O36" t="str">
            <v>-</v>
          </cell>
          <cell r="P36" t="str">
            <v>-</v>
          </cell>
        </row>
        <row r="37">
          <cell r="C37" t="str">
            <v>-</v>
          </cell>
          <cell r="D37" t="str">
            <v>-</v>
          </cell>
          <cell r="E37" t="str">
            <v>540 - 565</v>
          </cell>
          <cell r="F37">
            <v>565</v>
          </cell>
          <cell r="G37" t="str">
            <v>-</v>
          </cell>
          <cell r="H37" t="str">
            <v>-</v>
          </cell>
          <cell r="J37" t="str">
            <v>-</v>
          </cell>
          <cell r="K37" t="str">
            <v>-</v>
          </cell>
          <cell r="L37" t="str">
            <v>-</v>
          </cell>
          <cell r="M37" t="str">
            <v>-</v>
          </cell>
          <cell r="N37" t="str">
            <v>-</v>
          </cell>
          <cell r="O37" t="str">
            <v>-</v>
          </cell>
          <cell r="P37" t="str">
            <v>-</v>
          </cell>
        </row>
        <row r="38">
          <cell r="C38" t="str">
            <v>-</v>
          </cell>
          <cell r="D38" t="str">
            <v>-</v>
          </cell>
          <cell r="E38" t="str">
            <v>565 +</v>
          </cell>
          <cell r="F38" t="str">
            <v>&gt; 565</v>
          </cell>
          <cell r="G38" t="str">
            <v>-</v>
          </cell>
          <cell r="H38" t="str">
            <v>-</v>
          </cell>
          <cell r="J38" t="str">
            <v>-</v>
          </cell>
          <cell r="K38" t="str">
            <v>-</v>
          </cell>
          <cell r="L38" t="str">
            <v>-</v>
          </cell>
          <cell r="M38" t="str">
            <v>-</v>
          </cell>
          <cell r="N38" t="str">
            <v>-</v>
          </cell>
          <cell r="O38" t="str">
            <v>-</v>
          </cell>
          <cell r="P38" t="str">
            <v>-</v>
          </cell>
        </row>
        <row r="39">
          <cell r="C39" t="str">
            <v>-</v>
          </cell>
          <cell r="D39" t="str">
            <v>-</v>
          </cell>
          <cell r="E39" t="str">
            <v>-</v>
          </cell>
          <cell r="F39" t="str">
            <v>-</v>
          </cell>
          <cell r="G39" t="str">
            <v>-</v>
          </cell>
          <cell r="H39" t="str">
            <v>-</v>
          </cell>
          <cell r="J39" t="str">
            <v>-</v>
          </cell>
          <cell r="K39" t="str">
            <v>-</v>
          </cell>
          <cell r="L39" t="str">
            <v>-</v>
          </cell>
          <cell r="M39" t="str">
            <v>-</v>
          </cell>
          <cell r="N39" t="str">
            <v>-</v>
          </cell>
          <cell r="O39" t="str">
            <v>-</v>
          </cell>
          <cell r="P39" t="str">
            <v>-</v>
          </cell>
        </row>
        <row r="40">
          <cell r="C40" t="str">
            <v>-</v>
          </cell>
          <cell r="D40" t="str">
            <v>-</v>
          </cell>
          <cell r="E40" t="str">
            <v>-</v>
          </cell>
          <cell r="F40" t="str">
            <v>-</v>
          </cell>
          <cell r="G40" t="str">
            <v>-</v>
          </cell>
          <cell r="H40" t="str">
            <v>-</v>
          </cell>
          <cell r="J40" t="str">
            <v>-</v>
          </cell>
          <cell r="K40" t="str">
            <v>-</v>
          </cell>
          <cell r="L40" t="str">
            <v>-</v>
          </cell>
          <cell r="M40" t="str">
            <v>-</v>
          </cell>
          <cell r="N40" t="str">
            <v>-</v>
          </cell>
          <cell r="O40" t="str">
            <v>-</v>
          </cell>
          <cell r="P40" t="str">
            <v>-</v>
          </cell>
        </row>
        <row r="41">
          <cell r="C41" t="str">
            <v>-</v>
          </cell>
          <cell r="D41" t="str">
            <v>-</v>
          </cell>
          <cell r="E41" t="str">
            <v>-</v>
          </cell>
          <cell r="F41" t="str">
            <v>-</v>
          </cell>
          <cell r="G41" t="str">
            <v>-</v>
          </cell>
          <cell r="H41" t="str">
            <v>-</v>
          </cell>
          <cell r="J41" t="str">
            <v>-</v>
          </cell>
          <cell r="K41" t="str">
            <v>-</v>
          </cell>
          <cell r="L41" t="str">
            <v>-</v>
          </cell>
          <cell r="M41" t="str">
            <v>-</v>
          </cell>
          <cell r="N41" t="str">
            <v>-</v>
          </cell>
          <cell r="O41" t="str">
            <v>-</v>
          </cell>
          <cell r="P41" t="str">
            <v>-</v>
          </cell>
        </row>
        <row r="42">
          <cell r="C42" t="str">
            <v>-</v>
          </cell>
          <cell r="D42" t="str">
            <v>-</v>
          </cell>
          <cell r="E42" t="str">
            <v>-</v>
          </cell>
          <cell r="F42" t="str">
            <v>-</v>
          </cell>
          <cell r="G42" t="str">
            <v>-</v>
          </cell>
          <cell r="H42" t="str">
            <v>-</v>
          </cell>
          <cell r="J42" t="str">
            <v>-</v>
          </cell>
          <cell r="K42" t="str">
            <v>-</v>
          </cell>
          <cell r="L42" t="str">
            <v>-</v>
          </cell>
          <cell r="M42" t="str">
            <v>-</v>
          </cell>
          <cell r="N42" t="str">
            <v>-</v>
          </cell>
          <cell r="O42" t="str">
            <v>-</v>
          </cell>
          <cell r="P42" t="str">
            <v>-</v>
          </cell>
        </row>
        <row r="44">
          <cell r="C44" t="str">
            <v>350 +</v>
          </cell>
          <cell r="D44" t="str">
            <v>&gt; 350</v>
          </cell>
          <cell r="E44" t="str">
            <v>370 +</v>
          </cell>
          <cell r="F44" t="str">
            <v>&gt; 370</v>
          </cell>
          <cell r="G44" t="str">
            <v>310 +</v>
          </cell>
          <cell r="H44" t="str">
            <v>&gt; 310</v>
          </cell>
          <cell r="I44" t="str">
            <v>350 +</v>
          </cell>
          <cell r="J44" t="str">
            <v>&gt; 350</v>
          </cell>
          <cell r="K44" t="str">
            <v>C25+</v>
          </cell>
          <cell r="L44" t="str">
            <v>&gt; 391</v>
          </cell>
          <cell r="M44" t="str">
            <v>330 +</v>
          </cell>
          <cell r="N44" t="str">
            <v>&gt; 330</v>
          </cell>
          <cell r="O44" t="str">
            <v>400 +</v>
          </cell>
          <cell r="P44" t="str">
            <v xml:space="preserve"> &gt; 400</v>
          </cell>
        </row>
        <row r="45">
          <cell r="C45" t="str">
            <v>-</v>
          </cell>
          <cell r="D45" t="str">
            <v>-</v>
          </cell>
          <cell r="E45" t="str">
            <v>565 +</v>
          </cell>
          <cell r="F45" t="str">
            <v>&gt; 565</v>
          </cell>
          <cell r="G45" t="str">
            <v>-</v>
          </cell>
          <cell r="H45" t="str">
            <v>-</v>
          </cell>
          <cell r="I45" t="str">
            <v>565 +</v>
          </cell>
          <cell r="J45" t="str">
            <v>&gt; 565</v>
          </cell>
          <cell r="K45" t="str">
            <v>-</v>
          </cell>
          <cell r="L45" t="str">
            <v>-</v>
          </cell>
          <cell r="M45" t="str">
            <v>360 +</v>
          </cell>
          <cell r="N45" t="str">
            <v>&gt; 360</v>
          </cell>
        </row>
        <row r="46">
          <cell r="C46" t="str">
            <v>-</v>
          </cell>
          <cell r="D46" t="str">
            <v>-</v>
          </cell>
          <cell r="E46" t="str">
            <v>-</v>
          </cell>
          <cell r="F46" t="str">
            <v>-</v>
          </cell>
          <cell r="G46" t="str">
            <v>-</v>
          </cell>
          <cell r="H46" t="str">
            <v>-</v>
          </cell>
          <cell r="I46" t="str">
            <v>-</v>
          </cell>
          <cell r="J46" t="str">
            <v>-</v>
          </cell>
          <cell r="K46" t="str">
            <v>-</v>
          </cell>
          <cell r="L46" t="str">
            <v>-</v>
          </cell>
          <cell r="M46" t="str">
            <v>400 +</v>
          </cell>
          <cell r="N46" t="str">
            <v>&gt; 400</v>
          </cell>
        </row>
        <row r="47">
          <cell r="C47" t="str">
            <v>-</v>
          </cell>
          <cell r="D47" t="str">
            <v>-</v>
          </cell>
          <cell r="E47" t="str">
            <v>-</v>
          </cell>
          <cell r="F47" t="str">
            <v>-</v>
          </cell>
          <cell r="G47" t="str">
            <v>-</v>
          </cell>
          <cell r="H47" t="str">
            <v>-</v>
          </cell>
          <cell r="I47" t="str">
            <v>-</v>
          </cell>
          <cell r="J47" t="str">
            <v>-</v>
          </cell>
          <cell r="K47" t="str">
            <v>-</v>
          </cell>
          <cell r="L47" t="str">
            <v>-</v>
          </cell>
          <cell r="M47" t="str">
            <v>540 +</v>
          </cell>
          <cell r="N47" t="str">
            <v>&gt; 540</v>
          </cell>
        </row>
        <row r="48">
          <cell r="C48" t="str">
            <v>-</v>
          </cell>
          <cell r="D48" t="str">
            <v>-</v>
          </cell>
          <cell r="E48" t="str">
            <v>-</v>
          </cell>
          <cell r="F48" t="str">
            <v>-</v>
          </cell>
          <cell r="G48" t="str">
            <v>-</v>
          </cell>
          <cell r="H48" t="str">
            <v>-</v>
          </cell>
          <cell r="I48" t="str">
            <v>-</v>
          </cell>
          <cell r="J48" t="str">
            <v>-</v>
          </cell>
          <cell r="K48" t="str">
            <v>-</v>
          </cell>
          <cell r="L48" t="str">
            <v>-</v>
          </cell>
        </row>
        <row r="50">
          <cell r="C50" t="str">
            <v>LPG</v>
          </cell>
          <cell r="D50">
            <v>15</v>
          </cell>
          <cell r="E50" t="str">
            <v>LPG</v>
          </cell>
          <cell r="F50">
            <v>15</v>
          </cell>
          <cell r="G50" t="str">
            <v>LPG</v>
          </cell>
          <cell r="H50">
            <v>17.8</v>
          </cell>
          <cell r="I50" t="str">
            <v>LPG</v>
          </cell>
          <cell r="J50">
            <v>15</v>
          </cell>
          <cell r="M50" t="str">
            <v>LPG</v>
          </cell>
          <cell r="N50">
            <v>15</v>
          </cell>
        </row>
        <row r="51">
          <cell r="C51" t="str">
            <v>C5 - 70</v>
          </cell>
          <cell r="D51">
            <v>70</v>
          </cell>
          <cell r="E51" t="str">
            <v>C5 - 70</v>
          </cell>
          <cell r="F51">
            <v>70</v>
          </cell>
          <cell r="G51" t="str">
            <v>C5 - 70</v>
          </cell>
          <cell r="H51">
            <v>70</v>
          </cell>
          <cell r="I51" t="str">
            <v>C5 - 80</v>
          </cell>
          <cell r="J51">
            <v>80</v>
          </cell>
          <cell r="M51" t="str">
            <v>C5 - 70</v>
          </cell>
          <cell r="N51">
            <v>70</v>
          </cell>
        </row>
        <row r="52">
          <cell r="C52" t="str">
            <v>70 - 90</v>
          </cell>
          <cell r="D52">
            <v>90</v>
          </cell>
          <cell r="E52" t="str">
            <v>70 - 90</v>
          </cell>
          <cell r="F52">
            <v>90</v>
          </cell>
          <cell r="G52" t="str">
            <v>70 - 90</v>
          </cell>
          <cell r="H52">
            <v>90</v>
          </cell>
          <cell r="I52" t="str">
            <v>80 - 140</v>
          </cell>
          <cell r="J52">
            <v>140</v>
          </cell>
          <cell r="M52" t="str">
            <v>70 - 140</v>
          </cell>
          <cell r="N52">
            <v>140</v>
          </cell>
        </row>
        <row r="53">
          <cell r="C53" t="str">
            <v>90 - 135</v>
          </cell>
          <cell r="D53">
            <v>135</v>
          </cell>
          <cell r="E53" t="str">
            <v>90 - 140</v>
          </cell>
          <cell r="F53">
            <v>140</v>
          </cell>
          <cell r="G53" t="str">
            <v>90 - 135</v>
          </cell>
          <cell r="H53">
            <v>135</v>
          </cell>
          <cell r="I53" t="str">
            <v>140 - 180</v>
          </cell>
          <cell r="J53">
            <v>180</v>
          </cell>
          <cell r="M53" t="str">
            <v>70 - 190</v>
          </cell>
          <cell r="N53">
            <v>190</v>
          </cell>
        </row>
        <row r="54">
          <cell r="C54" t="str">
            <v>135 - 175</v>
          </cell>
          <cell r="D54">
            <v>175</v>
          </cell>
          <cell r="E54" t="str">
            <v>140 - 155</v>
          </cell>
          <cell r="F54">
            <v>155</v>
          </cell>
          <cell r="G54" t="str">
            <v>135 - 175</v>
          </cell>
          <cell r="H54">
            <v>175</v>
          </cell>
          <cell r="I54" t="str">
            <v>180 - 220</v>
          </cell>
          <cell r="J54">
            <v>220</v>
          </cell>
          <cell r="M54" t="str">
            <v>140 - 190</v>
          </cell>
          <cell r="N54">
            <v>190</v>
          </cell>
        </row>
        <row r="55">
          <cell r="C55" t="str">
            <v>175 - 190</v>
          </cell>
          <cell r="D55">
            <v>190</v>
          </cell>
          <cell r="E55" t="str">
            <v>140 - 185</v>
          </cell>
          <cell r="F55">
            <v>185</v>
          </cell>
          <cell r="G55" t="str">
            <v>175 - 190</v>
          </cell>
          <cell r="H55">
            <v>190</v>
          </cell>
          <cell r="I55" t="str">
            <v>220 - 260</v>
          </cell>
          <cell r="J55">
            <v>260</v>
          </cell>
          <cell r="M55" t="str">
            <v>190 - 230</v>
          </cell>
          <cell r="N55">
            <v>230</v>
          </cell>
        </row>
        <row r="56">
          <cell r="C56" t="str">
            <v>190 - 240</v>
          </cell>
          <cell r="D56">
            <v>240</v>
          </cell>
          <cell r="E56" t="str">
            <v>155 - 185</v>
          </cell>
          <cell r="F56">
            <v>185</v>
          </cell>
          <cell r="G56" t="str">
            <v>190 - 240</v>
          </cell>
          <cell r="H56">
            <v>240</v>
          </cell>
          <cell r="I56" t="str">
            <v>260 - 350</v>
          </cell>
          <cell r="J56">
            <v>350</v>
          </cell>
          <cell r="M56" t="str">
            <v>140 - 260</v>
          </cell>
          <cell r="N56">
            <v>260</v>
          </cell>
        </row>
        <row r="57">
          <cell r="C57" t="str">
            <v>240 - 350</v>
          </cell>
          <cell r="D57">
            <v>350</v>
          </cell>
          <cell r="E57" t="str">
            <v>185 - 220</v>
          </cell>
          <cell r="F57">
            <v>220</v>
          </cell>
          <cell r="G57" t="str">
            <v>240 - 297</v>
          </cell>
          <cell r="H57">
            <v>297</v>
          </cell>
          <cell r="I57" t="str">
            <v>350 - 450</v>
          </cell>
          <cell r="J57">
            <v>450</v>
          </cell>
          <cell r="M57" t="str">
            <v>260 - 330</v>
          </cell>
          <cell r="N57">
            <v>330</v>
          </cell>
        </row>
        <row r="58">
          <cell r="C58" t="str">
            <v>350 +</v>
          </cell>
          <cell r="D58" t="str">
            <v>&gt; 350</v>
          </cell>
          <cell r="E58" t="str">
            <v>220 - 230</v>
          </cell>
          <cell r="F58">
            <v>230</v>
          </cell>
          <cell r="G58" t="str">
            <v>297 +</v>
          </cell>
          <cell r="H58" t="str">
            <v>&gt; 297</v>
          </cell>
          <cell r="I58" t="str">
            <v>450 - 565</v>
          </cell>
          <cell r="J58">
            <v>565</v>
          </cell>
          <cell r="M58" t="str">
            <v>230 - 360</v>
          </cell>
          <cell r="N58">
            <v>360</v>
          </cell>
        </row>
        <row r="59">
          <cell r="E59" t="str">
            <v>230 - 260</v>
          </cell>
          <cell r="F59">
            <v>260</v>
          </cell>
          <cell r="I59" t="str">
            <v>565 +</v>
          </cell>
          <cell r="J59" t="str">
            <v>&gt; 565</v>
          </cell>
          <cell r="M59" t="str">
            <v>330 - 360</v>
          </cell>
          <cell r="N59">
            <v>360</v>
          </cell>
        </row>
        <row r="60">
          <cell r="E60" t="str">
            <v>260 - 330</v>
          </cell>
          <cell r="F60">
            <v>330</v>
          </cell>
          <cell r="M60" t="str">
            <v>360 - 400</v>
          </cell>
          <cell r="N60">
            <v>400</v>
          </cell>
        </row>
        <row r="61">
          <cell r="E61" t="str">
            <v>330 - 340</v>
          </cell>
          <cell r="F61">
            <v>340</v>
          </cell>
          <cell r="M61" t="str">
            <v>400 - 450</v>
          </cell>
          <cell r="N61">
            <v>450</v>
          </cell>
        </row>
        <row r="62">
          <cell r="E62" t="str">
            <v>340 - 350</v>
          </cell>
          <cell r="F62">
            <v>350</v>
          </cell>
          <cell r="M62" t="str">
            <v>360 - 540</v>
          </cell>
          <cell r="N62">
            <v>540</v>
          </cell>
        </row>
        <row r="63">
          <cell r="E63" t="str">
            <v>350 - 370</v>
          </cell>
          <cell r="F63">
            <v>370</v>
          </cell>
          <cell r="M63" t="str">
            <v>450 - 540</v>
          </cell>
          <cell r="N63">
            <v>540</v>
          </cell>
        </row>
        <row r="64">
          <cell r="E64" t="str">
            <v>370 - 380</v>
          </cell>
          <cell r="F64">
            <v>380</v>
          </cell>
          <cell r="M64" t="str">
            <v>540 +</v>
          </cell>
          <cell r="N64" t="str">
            <v>&gt; 540</v>
          </cell>
        </row>
        <row r="65">
          <cell r="E65" t="str">
            <v>380 - 450</v>
          </cell>
          <cell r="F65">
            <v>450</v>
          </cell>
          <cell r="M65" t="str">
            <v>-</v>
          </cell>
          <cell r="N65" t="str">
            <v>-</v>
          </cell>
        </row>
        <row r="66">
          <cell r="E66" t="str">
            <v>450 - 540</v>
          </cell>
          <cell r="F66">
            <v>540</v>
          </cell>
          <cell r="M66" t="str">
            <v>-</v>
          </cell>
          <cell r="N66" t="str">
            <v>-</v>
          </cell>
        </row>
        <row r="67">
          <cell r="E67" t="str">
            <v>540 - 565</v>
          </cell>
          <cell r="F67">
            <v>565</v>
          </cell>
          <cell r="M67" t="str">
            <v>-</v>
          </cell>
          <cell r="N67" t="str">
            <v>-</v>
          </cell>
        </row>
        <row r="68">
          <cell r="E68" t="str">
            <v>565 +</v>
          </cell>
          <cell r="F68" t="str">
            <v>&gt; 565</v>
          </cell>
          <cell r="M68" t="str">
            <v>-</v>
          </cell>
          <cell r="N68" t="str">
            <v>-</v>
          </cell>
        </row>
        <row r="69">
          <cell r="M69" t="str">
            <v>-</v>
          </cell>
          <cell r="N69" t="str">
            <v>-</v>
          </cell>
        </row>
      </sheetData>
      <sheetData sheetId="2" refreshError="1"/>
      <sheetData sheetId="3" refreshError="1"/>
      <sheetData sheetId="4"/>
      <sheetData sheetId="5"/>
      <sheetData sheetId="6"/>
      <sheetData sheetId="7" refreshError="1"/>
      <sheetData sheetId="8"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Section Leader Page"/>
      <sheetName val="Letter"/>
      <sheetName val="ToC"/>
      <sheetName val="A "/>
      <sheetName val="A.1"/>
      <sheetName val="B"/>
      <sheetName val="B.1"/>
      <sheetName val="C"/>
      <sheetName val="C.1"/>
      <sheetName val="D"/>
      <sheetName val="D.1"/>
      <sheetName val="E"/>
      <sheetName val="E.1"/>
      <sheetName val="F"/>
      <sheetName val="F.1"/>
      <sheetName val="G"/>
      <sheetName val="G.1"/>
      <sheetName val="H"/>
      <sheetName val="H.1"/>
      <sheetName val="I"/>
      <sheetName val="I.1"/>
      <sheetName val="J"/>
      <sheetName val="J.1"/>
      <sheetName val="A1"/>
      <sheetName val="A1.1"/>
      <sheetName val="Back"/>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Pour Point"/>
      <sheetName val="WAT Data"/>
    </sheetNames>
    <sheetDataSet>
      <sheetData sheetId="0"/>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Int Rep Page 1"/>
      <sheetName val="SynMix 1"/>
      <sheetName val="SynMix 2"/>
      <sheetName val="SynMix 3"/>
      <sheetName val="Ref Gas Oil"/>
      <sheetName val="Client Report"/>
      <sheetName val="Loss Adjustments"/>
      <sheetName val="Dallas nC14 Spike Method"/>
      <sheetName val="Overlay Graph"/>
      <sheetName val="Linked calculations"/>
      <sheetName val="Correlations + Corrections"/>
      <sheetName val="Properties + Constants"/>
      <sheetName val="Heavy-end Extrapolation"/>
      <sheetName val="Results"/>
      <sheetName val="Sample Table"/>
      <sheetName val="Database"/>
      <sheetName val="Atlas-time"/>
      <sheetName val="Revision History"/>
    </sheetNames>
    <sheetDataSet>
      <sheetData sheetId="0">
        <row r="133">
          <cell r="C133">
            <v>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Report Page 1"/>
      <sheetName val="Report Page 2"/>
      <sheetName val="Create Report Page"/>
      <sheetName val="CLMSB Final Report Page"/>
      <sheetName val="Final Report Page"/>
      <sheetName val="Database"/>
      <sheetName val="Properties + Constants"/>
      <sheetName val="Gravimetric+Volumetric Calcs"/>
      <sheetName val="Mass Recomb + Composition"/>
      <sheetName val="Corrections + Correlations"/>
      <sheetName val="Pc Tc Calculation"/>
      <sheetName val="Revision History"/>
    </sheetNames>
    <sheetDataSet>
      <sheetData sheetId="0">
        <row r="33">
          <cell r="N33">
            <v>3</v>
          </cell>
        </row>
      </sheetData>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Int Rep Page 1"/>
      <sheetName val="SynMix 1"/>
      <sheetName val="SynMix 2"/>
      <sheetName val="SynMix 3"/>
      <sheetName val="Ref Gas Oil"/>
      <sheetName val="Client Report"/>
      <sheetName val="CLMSB Final Report Page"/>
      <sheetName val="Loss Adjustments"/>
      <sheetName val="Dallas nC14 Spike Method"/>
      <sheetName val="Overlay Graph"/>
      <sheetName val="Linked calculations"/>
      <sheetName val="Correlations + Corrections"/>
      <sheetName val="Properties + Constants"/>
      <sheetName val="Heavy-end Extrapolation"/>
      <sheetName val="Results"/>
      <sheetName val="Sample Table"/>
      <sheetName val="Database"/>
      <sheetName val="Atlas-time"/>
      <sheetName val="Revision History"/>
      <sheetName val="HT_DRRT_22Apr200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J2" t="str">
            <v>wb03092007,3800_fid3.sdmix_1,1,1</v>
          </cell>
        </row>
        <row r="3">
          <cell r="J3" t="str">
            <v>wb03092007,3800_fid3.blank_1,1,1,1</v>
          </cell>
        </row>
        <row r="4">
          <cell r="J4" t="str">
            <v>05-Sep-2007 15:15 BST</v>
          </cell>
        </row>
      </sheetData>
      <sheetData sheetId="17"/>
      <sheetData sheetId="18"/>
      <sheetData sheetId="19"/>
      <sheetData sheetId="20"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quid Curve"/>
      <sheetName val="Sheet1"/>
      <sheetName val="Sheet2"/>
      <sheetName val="Sheet3"/>
    </sheetNames>
    <sheetDataSet>
      <sheetData sheetId="0"/>
      <sheetData sheetId="1"/>
      <sheetData sheetId="2"/>
      <sheetData sheetId="3"/>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QC"/>
      <sheetName val="Compositions of Sep Gas &amp; STO"/>
      <sheetName val="Composition of Separator Liquid"/>
      <sheetName val="Preliminary Quality Checks"/>
      <sheetName val="Injection Gas Composition"/>
      <sheetName val="Injection Gas P-V"/>
      <sheetName val="Compositions of Sep Products"/>
      <sheetName val="Wellstream Recombination"/>
      <sheetName val="Reservoir Fluid Composition"/>
      <sheetName val="Constant Mass Expansion"/>
      <sheetName val="Viscosity of Orig Oil"/>
      <sheetName val="M-C Summary"/>
      <sheetName val="1st Contact P-V"/>
      <sheetName val="1st Contact Produced Gas"/>
      <sheetName val="2nd Contact P-V"/>
      <sheetName val="2nd Contact Produced Gas"/>
      <sheetName val="3rd Contact P-V"/>
      <sheetName val="3rd Contact Produced Gas"/>
      <sheetName val="4th Contact P-V"/>
      <sheetName val="4th Contact Produced Gas"/>
      <sheetName val="Final Oil Composition"/>
      <sheetName val="Viscosity of Final 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Y130"/>
  <sheetViews>
    <sheetView showGridLines="0" view="pageBreakPreview" topLeftCell="A64" zoomScale="75" zoomScaleNormal="75" zoomScaleSheetLayoutView="75" workbookViewId="0">
      <selection activeCell="G134" sqref="G134"/>
    </sheetView>
  </sheetViews>
  <sheetFormatPr defaultColWidth="10.7109375" defaultRowHeight="12" customHeight="1"/>
  <cols>
    <col min="1" max="1" width="9.7109375" style="1" customWidth="1"/>
    <col min="2" max="2" width="20.7109375" style="1" customWidth="1"/>
    <col min="3" max="3" width="12.7109375" style="1" customWidth="1"/>
    <col min="4" max="4" width="13.7109375" style="1" customWidth="1"/>
    <col min="5" max="5" width="12.7109375" style="1" customWidth="1"/>
    <col min="6" max="6" width="20.7109375" style="1" customWidth="1"/>
    <col min="7" max="16" width="10.7109375" style="1" customWidth="1"/>
    <col min="17" max="17" width="29.140625" style="1" customWidth="1"/>
    <col min="18" max="19" width="10.7109375" style="1" customWidth="1"/>
    <col min="20" max="20" width="88.42578125" style="1" customWidth="1"/>
    <col min="21" max="21" width="10.7109375" style="1" customWidth="1"/>
    <col min="22" max="22" width="21.85546875" style="1" customWidth="1"/>
    <col min="23" max="24" width="10.7109375" style="1" customWidth="1"/>
    <col min="25" max="25" width="22.28515625" style="1" customWidth="1"/>
    <col min="26" max="16384" width="10.7109375" style="1"/>
  </cols>
  <sheetData>
    <row r="1" spans="2:25" ht="12.95" customHeight="1">
      <c r="B1" s="70"/>
      <c r="C1" s="70"/>
      <c r="D1" s="70"/>
      <c r="E1" s="70"/>
      <c r="F1" s="70"/>
      <c r="P1" s="15"/>
      <c r="Q1" s="9" t="s">
        <v>8</v>
      </c>
      <c r="R1" s="9"/>
      <c r="S1" s="68"/>
      <c r="T1" s="69"/>
      <c r="U1" s="70"/>
    </row>
    <row r="2" spans="2:25" ht="12.95" customHeight="1">
      <c r="B2" s="70"/>
      <c r="C2" s="70"/>
      <c r="D2" s="70"/>
      <c r="E2" s="70"/>
      <c r="F2" s="70"/>
      <c r="H2" s="2"/>
      <c r="I2" s="3"/>
      <c r="J2" s="3"/>
      <c r="K2" s="3"/>
      <c r="L2" s="3"/>
      <c r="M2" s="4"/>
      <c r="P2" s="15"/>
      <c r="Q2" s="10"/>
      <c r="R2" s="10"/>
      <c r="S2" s="68"/>
      <c r="T2" s="70"/>
      <c r="U2" s="70"/>
    </row>
    <row r="3" spans="2:25" ht="12.95" customHeight="1">
      <c r="B3" s="70"/>
      <c r="C3" s="70"/>
      <c r="D3" s="70"/>
      <c r="E3" s="70"/>
      <c r="F3" s="70"/>
      <c r="H3" s="5"/>
      <c r="I3" s="6"/>
      <c r="J3" s="6"/>
      <c r="K3" s="6"/>
      <c r="L3" s="6"/>
      <c r="M3" s="7"/>
      <c r="P3" s="15"/>
      <c r="Q3" s="76" t="s">
        <v>9</v>
      </c>
      <c r="R3" s="11"/>
      <c r="S3" s="68"/>
      <c r="T3" s="69"/>
      <c r="U3" s="70"/>
      <c r="W3" s="77" t="s">
        <v>21</v>
      </c>
      <c r="X3" s="78"/>
      <c r="Y3" s="79"/>
    </row>
    <row r="4" spans="2:25" ht="12.95" customHeight="1">
      <c r="B4" s="70"/>
      <c r="C4" s="70"/>
      <c r="D4" s="70"/>
      <c r="E4" s="70"/>
      <c r="F4" s="70"/>
      <c r="H4" s="5"/>
      <c r="I4" s="6"/>
      <c r="J4" s="6"/>
      <c r="K4" s="6"/>
      <c r="L4" s="6"/>
      <c r="M4" s="7"/>
      <c r="P4" s="15"/>
      <c r="Q4" s="10"/>
      <c r="R4" s="10"/>
      <c r="S4" s="68"/>
      <c r="T4" s="70"/>
      <c r="U4" s="70"/>
      <c r="W4" s="941" t="str">
        <f>W9&amp;W10&amp;W11&amp;W12&amp;W13&amp;W14</f>
        <v>The analyses, opinions or interpretations in this report are based on observations and material supplied by the client to whom, and for whose exclusive and confidential use, this report is made. The interpretations or opinions expressed represent the best judgement of CORE LABORATORIES AUSTRALIA PTY LTD, (all errors and omissions excepted); but CORE LABORATORIES AUSTRALIA PTY LTD and its officers and employees assume no responsibility and make no warranty or representations as to the productivity,  proper operation or profitability of any oil,  gas or any other mineral well formation in connection  with  which  such  report  is used or relied upon.</v>
      </c>
      <c r="X4" s="942"/>
      <c r="Y4" s="943"/>
    </row>
    <row r="5" spans="2:25" ht="12.95" customHeight="1">
      <c r="B5" s="70"/>
      <c r="C5" s="70"/>
      <c r="D5" s="70"/>
      <c r="E5" s="70"/>
      <c r="F5" s="70"/>
      <c r="H5" s="5"/>
      <c r="I5" s="6"/>
      <c r="J5" s="6"/>
      <c r="K5" s="6"/>
      <c r="L5" s="6"/>
      <c r="M5" s="7"/>
      <c r="P5" s="15"/>
      <c r="Q5" s="76" t="s">
        <v>10</v>
      </c>
      <c r="R5" s="16"/>
      <c r="S5" s="68"/>
      <c r="T5" s="70"/>
      <c r="U5" s="70"/>
      <c r="W5" s="944"/>
      <c r="X5" s="945"/>
      <c r="Y5" s="946"/>
    </row>
    <row r="6" spans="2:25" ht="12.95" customHeight="1">
      <c r="B6" s="70"/>
      <c r="C6" s="70"/>
      <c r="D6" s="70"/>
      <c r="E6" s="70"/>
      <c r="F6" s="70"/>
      <c r="H6" s="5"/>
      <c r="I6" s="6"/>
      <c r="J6" s="6"/>
      <c r="K6" s="6"/>
      <c r="L6" s="6"/>
      <c r="M6" s="7"/>
      <c r="P6" s="15"/>
      <c r="Q6" s="10"/>
      <c r="R6" s="10"/>
      <c r="S6" s="68"/>
      <c r="T6" s="70"/>
      <c r="U6" s="70"/>
      <c r="W6" s="944"/>
      <c r="X6" s="945"/>
      <c r="Y6" s="946"/>
    </row>
    <row r="7" spans="2:25" ht="12.95" customHeight="1">
      <c r="B7" s="70"/>
      <c r="C7" s="70"/>
      <c r="D7" s="70"/>
      <c r="E7" s="70"/>
      <c r="F7" s="70"/>
      <c r="H7" s="5"/>
      <c r="I7" s="6"/>
      <c r="J7" s="6"/>
      <c r="K7" s="6"/>
      <c r="L7" s="6"/>
      <c r="M7" s="7"/>
      <c r="P7" s="15"/>
      <c r="Q7" s="76" t="s">
        <v>11</v>
      </c>
      <c r="R7" s="16"/>
      <c r="S7" s="68"/>
      <c r="T7" s="70"/>
      <c r="U7" s="70"/>
      <c r="W7" s="944"/>
      <c r="X7" s="945"/>
      <c r="Y7" s="946"/>
    </row>
    <row r="8" spans="2:25" ht="12.95" customHeight="1">
      <c r="B8" s="70"/>
      <c r="C8" s="70"/>
      <c r="D8" s="70"/>
      <c r="E8" s="70"/>
      <c r="F8" s="70"/>
      <c r="H8" s="5"/>
      <c r="I8" s="6"/>
      <c r="J8" s="6"/>
      <c r="K8" s="6"/>
      <c r="L8" s="6"/>
      <c r="M8" s="7"/>
      <c r="P8" s="15"/>
      <c r="Q8" s="10"/>
      <c r="R8" s="10"/>
      <c r="S8" s="68"/>
      <c r="T8" s="70"/>
      <c r="U8" s="70"/>
      <c r="W8" s="947"/>
      <c r="X8" s="948"/>
      <c r="Y8" s="949"/>
    </row>
    <row r="9" spans="2:25" ht="12.95" customHeight="1">
      <c r="B9" s="70"/>
      <c r="C9" s="70"/>
      <c r="D9" s="70"/>
      <c r="E9" s="70"/>
      <c r="F9" s="70"/>
      <c r="H9" s="5"/>
      <c r="I9" s="6"/>
      <c r="J9" s="6"/>
      <c r="K9" s="6"/>
      <c r="L9" s="6"/>
      <c r="M9" s="7"/>
      <c r="P9" s="15"/>
      <c r="Q9" s="76" t="s">
        <v>12</v>
      </c>
      <c r="R9" s="16"/>
      <c r="S9" s="68"/>
      <c r="T9" s="70"/>
      <c r="U9" s="70"/>
      <c r="W9" s="60" t="s">
        <v>22</v>
      </c>
      <c r="X9" s="80"/>
      <c r="Y9" s="81"/>
    </row>
    <row r="10" spans="2:25" ht="12.95" customHeight="1">
      <c r="B10" s="70"/>
      <c r="C10" s="70"/>
      <c r="D10" s="70"/>
      <c r="E10" s="70"/>
      <c r="F10" s="70"/>
      <c r="H10" s="5"/>
      <c r="I10" s="6"/>
      <c r="J10" s="6"/>
      <c r="K10" s="6"/>
      <c r="L10" s="6"/>
      <c r="M10" s="7"/>
      <c r="P10" s="15"/>
      <c r="Q10" s="10"/>
      <c r="R10" s="10"/>
      <c r="S10" s="71"/>
      <c r="T10" s="70"/>
      <c r="U10" s="70"/>
      <c r="W10" s="61" t="s">
        <v>23</v>
      </c>
      <c r="X10" s="82"/>
      <c r="Y10" s="83"/>
    </row>
    <row r="11" spans="2:25" ht="11.85" customHeight="1">
      <c r="B11" s="70"/>
      <c r="C11" s="70"/>
      <c r="D11" s="70"/>
      <c r="E11" s="70"/>
      <c r="F11" s="70"/>
      <c r="H11" s="5"/>
      <c r="I11" s="6"/>
      <c r="J11" s="6"/>
      <c r="K11" s="6"/>
      <c r="L11" s="6"/>
      <c r="M11" s="7"/>
      <c r="P11" s="15"/>
      <c r="Q11" s="76" t="s">
        <v>13</v>
      </c>
      <c r="R11" s="16"/>
      <c r="S11" s="68"/>
      <c r="T11" s="70"/>
      <c r="U11" s="70"/>
      <c r="W11" s="61" t="str">
        <f>"expressed represent the best judgement of " &amp; sub_footer_1 &amp; ", (all errors and omissions excepted); but "</f>
        <v xml:space="preserve">expressed represent the best judgement of CORE LABORATORIES AUSTRALIA PTY LTD, (all errors and omissions excepted); but </v>
      </c>
      <c r="X11" s="82"/>
      <c r="Y11" s="83"/>
    </row>
    <row r="12" spans="2:25" ht="11.85" customHeight="1">
      <c r="B12" s="70"/>
      <c r="C12" s="70"/>
      <c r="D12" s="70"/>
      <c r="E12" s="70"/>
      <c r="F12" s="70"/>
      <c r="H12" s="5"/>
      <c r="I12" s="6"/>
      <c r="J12" s="6"/>
      <c r="K12" s="6"/>
      <c r="L12" s="6"/>
      <c r="M12" s="7"/>
      <c r="P12" s="15"/>
      <c r="Q12" s="10"/>
      <c r="R12" s="10"/>
      <c r="S12" s="68"/>
      <c r="T12" s="72"/>
      <c r="U12" s="70"/>
      <c r="W12" s="61" t="str">
        <f>sub_footer_1&amp;" and its officers and employees assume no responsibility and make no warranty or "</f>
        <v xml:space="preserve">CORE LABORATORIES AUSTRALIA PTY LTD and its officers and employees assume no responsibility and make no warranty or </v>
      </c>
      <c r="X12" s="82"/>
      <c r="Y12" s="83"/>
    </row>
    <row r="13" spans="2:25" ht="11.85" customHeight="1">
      <c r="B13" s="70"/>
      <c r="C13" s="70"/>
      <c r="D13" s="70"/>
      <c r="E13" s="70"/>
      <c r="F13" s="70"/>
      <c r="H13" s="5"/>
      <c r="I13" s="6"/>
      <c r="J13" s="6"/>
      <c r="K13" s="6"/>
      <c r="L13" s="6"/>
      <c r="M13" s="7"/>
      <c r="P13" s="15"/>
      <c r="Q13" s="76" t="s">
        <v>14</v>
      </c>
      <c r="R13" s="16"/>
      <c r="S13" s="68"/>
      <c r="T13" s="317"/>
      <c r="U13" s="70"/>
      <c r="W13" s="61" t="s">
        <v>24</v>
      </c>
      <c r="X13" s="82"/>
      <c r="Y13" s="83"/>
    </row>
    <row r="14" spans="2:25" ht="11.85" customHeight="1">
      <c r="B14" s="70"/>
      <c r="C14" s="70"/>
      <c r="D14" s="70"/>
      <c r="E14" s="70"/>
      <c r="F14" s="70"/>
      <c r="H14" s="8" t="s">
        <v>6</v>
      </c>
      <c r="I14" s="6"/>
      <c r="J14" s="6"/>
      <c r="K14" s="6"/>
      <c r="L14" s="6"/>
      <c r="M14" s="7"/>
      <c r="P14" s="15"/>
      <c r="Q14" s="10"/>
      <c r="R14" s="10"/>
      <c r="S14" s="68"/>
      <c r="T14" s="70"/>
      <c r="U14" s="70"/>
      <c r="W14" s="62" t="s">
        <v>25</v>
      </c>
      <c r="X14" s="84"/>
      <c r="Y14" s="85"/>
    </row>
    <row r="15" spans="2:25" ht="11.85" customHeight="1">
      <c r="B15" s="70"/>
      <c r="C15" s="70"/>
      <c r="D15" s="70"/>
      <c r="E15" s="70"/>
      <c r="F15" s="70"/>
      <c r="H15" s="5"/>
      <c r="I15" s="6"/>
      <c r="J15" s="6"/>
      <c r="K15" s="6"/>
      <c r="L15" s="6"/>
      <c r="M15" s="7"/>
      <c r="P15" s="15"/>
      <c r="Q15" s="76" t="s">
        <v>15</v>
      </c>
      <c r="R15" s="16"/>
      <c r="S15" s="71"/>
      <c r="T15" s="70"/>
      <c r="U15" s="70"/>
    </row>
    <row r="16" spans="2:25" ht="11.85" customHeight="1">
      <c r="B16" s="70"/>
      <c r="C16" s="70"/>
      <c r="D16" s="70"/>
      <c r="E16" s="70"/>
      <c r="F16" s="70"/>
      <c r="H16" s="8" t="s">
        <v>7</v>
      </c>
      <c r="I16" s="6"/>
      <c r="J16" s="304" t="s">
        <v>610</v>
      </c>
      <c r="K16" s="17"/>
      <c r="L16" s="6"/>
      <c r="M16" s="7"/>
      <c r="P16" s="15"/>
      <c r="Q16" s="10"/>
      <c r="R16" s="10"/>
      <c r="S16" s="68"/>
      <c r="T16" s="70"/>
      <c r="U16" s="70"/>
    </row>
    <row r="17" spans="2:21" ht="11.85" customHeight="1">
      <c r="B17" s="70"/>
      <c r="C17" s="70"/>
      <c r="D17" s="70"/>
      <c r="E17" s="70"/>
      <c r="F17" s="70"/>
      <c r="H17" s="8" t="s">
        <v>3</v>
      </c>
      <c r="I17" s="6"/>
      <c r="J17" s="344" t="s">
        <v>213</v>
      </c>
      <c r="K17" s="18"/>
      <c r="L17" s="6"/>
      <c r="M17" s="7"/>
      <c r="P17" s="15"/>
      <c r="Q17" s="76" t="s">
        <v>26</v>
      </c>
      <c r="S17" s="68"/>
      <c r="T17" s="70"/>
      <c r="U17" s="70"/>
    </row>
    <row r="18" spans="2:21" ht="11.85" customHeight="1">
      <c r="B18" s="70"/>
      <c r="C18" s="70"/>
      <c r="D18" s="70"/>
      <c r="E18" s="70"/>
      <c r="F18" s="70"/>
      <c r="H18" s="8" t="s">
        <v>4</v>
      </c>
      <c r="I18" s="6"/>
      <c r="J18" s="341" t="s">
        <v>253</v>
      </c>
      <c r="K18" s="18"/>
      <c r="L18" s="6"/>
      <c r="M18" s="7"/>
      <c r="P18" s="15"/>
      <c r="Q18" s="12"/>
      <c r="S18" s="68"/>
      <c r="T18" s="70"/>
      <c r="U18" s="70"/>
    </row>
    <row r="19" spans="2:21" ht="11.85" customHeight="1">
      <c r="B19" s="70"/>
      <c r="C19" s="70"/>
      <c r="D19" s="70"/>
      <c r="E19" s="70"/>
      <c r="F19" s="70"/>
      <c r="H19" s="8" t="s">
        <v>5</v>
      </c>
      <c r="I19" s="6"/>
      <c r="J19" s="302" t="s">
        <v>252</v>
      </c>
      <c r="K19" s="18"/>
      <c r="L19" s="6"/>
      <c r="M19" s="7"/>
      <c r="P19" s="15"/>
      <c r="S19" s="71"/>
      <c r="T19" s="70"/>
      <c r="U19" s="70"/>
    </row>
    <row r="20" spans="2:21" ht="11.85" customHeight="1">
      <c r="B20" s="70"/>
      <c r="C20" s="70"/>
      <c r="D20" s="70"/>
      <c r="E20" s="70"/>
      <c r="F20" s="70"/>
      <c r="H20" s="5"/>
      <c r="I20" s="6"/>
      <c r="J20" s="6"/>
      <c r="K20" s="6"/>
      <c r="L20" s="6"/>
      <c r="M20" s="7"/>
      <c r="P20" s="15"/>
      <c r="S20" s="68"/>
      <c r="T20" s="70"/>
      <c r="U20" s="70"/>
    </row>
    <row r="21" spans="2:21" ht="11.85" customHeight="1">
      <c r="B21" s="70"/>
      <c r="C21" s="70"/>
      <c r="D21" s="70"/>
      <c r="E21" s="70"/>
      <c r="F21" s="70"/>
      <c r="H21" s="51" t="s">
        <v>16</v>
      </c>
      <c r="I21" s="52"/>
      <c r="J21" s="52"/>
      <c r="K21" s="53"/>
      <c r="L21" s="53"/>
      <c r="M21" s="54"/>
      <c r="P21" s="15"/>
      <c r="S21" s="71"/>
      <c r="T21" s="70"/>
      <c r="U21" s="70"/>
    </row>
    <row r="22" spans="2:21" ht="11.85" customHeight="1">
      <c r="B22" s="70"/>
      <c r="C22" s="70"/>
      <c r="D22" s="70"/>
      <c r="E22" s="70"/>
      <c r="F22" s="70"/>
      <c r="H22" s="55"/>
      <c r="I22" s="52"/>
      <c r="J22" s="52"/>
      <c r="K22" s="53"/>
      <c r="L22" s="53"/>
      <c r="M22" s="54"/>
      <c r="P22" s="15"/>
      <c r="S22" s="68"/>
      <c r="T22" s="70"/>
      <c r="U22" s="70"/>
    </row>
    <row r="23" spans="2:21" ht="11.85" customHeight="1">
      <c r="B23" s="70"/>
      <c r="C23" s="70"/>
      <c r="D23" s="70"/>
      <c r="E23" s="70"/>
      <c r="F23" s="70"/>
      <c r="H23" s="51" t="s">
        <v>17</v>
      </c>
      <c r="I23" s="52"/>
      <c r="J23" s="106"/>
      <c r="K23" s="53"/>
      <c r="L23" s="53"/>
      <c r="M23" s="54"/>
      <c r="P23" s="15"/>
      <c r="S23" s="68"/>
      <c r="T23" s="70"/>
      <c r="U23" s="70"/>
    </row>
    <row r="24" spans="2:21" ht="11.85" customHeight="1">
      <c r="B24" s="70"/>
      <c r="C24" s="70"/>
      <c r="D24" s="70"/>
      <c r="E24" s="70"/>
      <c r="F24" s="70"/>
      <c r="H24" s="51" t="s">
        <v>29</v>
      </c>
      <c r="I24" s="52"/>
      <c r="J24" s="106" t="s">
        <v>178</v>
      </c>
      <c r="K24" s="53"/>
      <c r="L24" s="53"/>
      <c r="M24" s="54"/>
      <c r="P24" s="15"/>
      <c r="S24" s="68"/>
      <c r="T24" s="70"/>
      <c r="U24" s="70"/>
    </row>
    <row r="25" spans="2:21" ht="11.85" customHeight="1">
      <c r="B25" s="70"/>
      <c r="C25" s="70"/>
      <c r="D25" s="70"/>
      <c r="E25" s="70"/>
      <c r="F25" s="70"/>
      <c r="H25" s="51" t="s">
        <v>30</v>
      </c>
      <c r="I25" s="52"/>
      <c r="J25" s="106" t="s">
        <v>31</v>
      </c>
      <c r="K25" s="53"/>
      <c r="L25" s="53"/>
      <c r="M25" s="54"/>
      <c r="P25" s="15"/>
      <c r="S25" s="68"/>
      <c r="T25" s="69"/>
      <c r="U25" s="70"/>
    </row>
    <row r="26" spans="2:21" ht="11.85" customHeight="1">
      <c r="B26" s="70"/>
      <c r="C26" s="70"/>
      <c r="D26" s="70"/>
      <c r="E26" s="70"/>
      <c r="F26" s="70"/>
      <c r="H26" s="56"/>
      <c r="I26" s="57"/>
      <c r="J26" s="57"/>
      <c r="K26" s="58"/>
      <c r="L26" s="58"/>
      <c r="M26" s="59"/>
      <c r="P26" s="15"/>
      <c r="S26" s="68"/>
      <c r="T26" s="70"/>
      <c r="U26" s="70"/>
    </row>
    <row r="27" spans="2:21" ht="11.85" customHeight="1">
      <c r="B27" s="70"/>
      <c r="C27" s="70"/>
      <c r="D27" s="70"/>
      <c r="E27" s="70"/>
      <c r="F27" s="70"/>
      <c r="H27" s="55"/>
      <c r="I27" s="52"/>
      <c r="J27" s="52"/>
      <c r="K27" s="53"/>
      <c r="L27" s="53"/>
      <c r="M27" s="54"/>
      <c r="P27" s="15"/>
      <c r="S27" s="68"/>
      <c r="T27" s="70"/>
      <c r="U27" s="70"/>
    </row>
    <row r="28" spans="2:21" ht="11.85" customHeight="1">
      <c r="B28" s="70"/>
      <c r="C28" s="70"/>
      <c r="D28" s="70"/>
      <c r="E28" s="70"/>
      <c r="F28" s="70"/>
      <c r="H28" s="51" t="s">
        <v>18</v>
      </c>
      <c r="I28" s="52"/>
      <c r="J28" s="52"/>
      <c r="K28" s="53"/>
      <c r="L28" s="53"/>
      <c r="M28" s="54"/>
      <c r="P28" s="15"/>
      <c r="S28" s="68"/>
      <c r="T28" s="70"/>
      <c r="U28" s="70"/>
    </row>
    <row r="29" spans="2:21" ht="11.85" customHeight="1">
      <c r="B29" s="70"/>
      <c r="C29" s="70"/>
      <c r="D29" s="70"/>
      <c r="E29" s="70"/>
      <c r="F29" s="70"/>
      <c r="H29" s="55"/>
      <c r="I29" s="52"/>
      <c r="J29" s="52"/>
      <c r="K29" s="53"/>
      <c r="L29" s="53"/>
      <c r="M29" s="54"/>
      <c r="N29" s="1" t="s">
        <v>27</v>
      </c>
      <c r="P29" s="15"/>
      <c r="S29" s="68"/>
      <c r="T29" s="70"/>
      <c r="U29" s="70"/>
    </row>
    <row r="30" spans="2:21" ht="11.85" customHeight="1">
      <c r="B30" s="70"/>
      <c r="C30" s="70"/>
      <c r="D30" s="70"/>
      <c r="E30" s="70"/>
      <c r="F30" s="70"/>
      <c r="H30" s="51" t="s">
        <v>19</v>
      </c>
      <c r="I30" s="52"/>
      <c r="J30" s="106" t="s">
        <v>179</v>
      </c>
      <c r="K30" s="53"/>
      <c r="L30" s="53"/>
      <c r="M30" s="54"/>
      <c r="N30" s="1" t="s">
        <v>27</v>
      </c>
      <c r="P30" s="15"/>
      <c r="S30" s="68"/>
      <c r="T30" s="70"/>
      <c r="U30" s="70"/>
    </row>
    <row r="31" spans="2:21" ht="11.85" customHeight="1">
      <c r="B31" s="70"/>
      <c r="C31" s="70"/>
      <c r="D31" s="70"/>
      <c r="E31" s="70"/>
      <c r="F31" s="70"/>
      <c r="H31" s="51" t="s">
        <v>20</v>
      </c>
      <c r="I31" s="52"/>
      <c r="J31" s="106" t="s">
        <v>180</v>
      </c>
      <c r="K31" s="53"/>
      <c r="L31" s="53"/>
      <c r="M31" s="54"/>
      <c r="N31" s="1" t="s">
        <v>27</v>
      </c>
      <c r="P31" s="15"/>
      <c r="S31" s="68"/>
      <c r="T31" s="70"/>
      <c r="U31" s="70"/>
    </row>
    <row r="32" spans="2:21" ht="11.85" customHeight="1">
      <c r="B32" s="70"/>
      <c r="C32" s="70"/>
      <c r="D32" s="70"/>
      <c r="E32" s="70"/>
      <c r="F32" s="70"/>
      <c r="H32" s="56"/>
      <c r="I32" s="57"/>
      <c r="J32" s="57"/>
      <c r="K32" s="58"/>
      <c r="L32" s="58"/>
      <c r="M32" s="59"/>
      <c r="N32" s="1" t="s">
        <v>27</v>
      </c>
      <c r="P32" s="15"/>
      <c r="S32" s="68"/>
      <c r="T32" s="70"/>
      <c r="U32" s="70"/>
    </row>
    <row r="33" spans="1:21" ht="15" customHeight="1">
      <c r="B33" s="70"/>
      <c r="C33" s="63"/>
      <c r="D33" s="65" t="str">
        <f>Front!$J$16</f>
        <v>PVT Report</v>
      </c>
      <c r="E33" s="63"/>
      <c r="F33" s="63"/>
      <c r="P33" s="15"/>
      <c r="S33" s="68"/>
      <c r="T33" s="70"/>
      <c r="U33" s="70"/>
    </row>
    <row r="34" spans="1:21" ht="15" customHeight="1">
      <c r="A34" s="19"/>
      <c r="B34" s="63"/>
      <c r="C34" s="63"/>
      <c r="D34" s="63"/>
      <c r="E34" s="63"/>
      <c r="F34" s="63"/>
      <c r="P34" s="15"/>
      <c r="S34" s="71"/>
      <c r="T34" s="70"/>
      <c r="U34" s="70"/>
    </row>
    <row r="35" spans="1:21" ht="15" customHeight="1">
      <c r="A35" s="19"/>
      <c r="B35" s="70"/>
      <c r="C35" s="63"/>
      <c r="D35" s="65" t="s">
        <v>0</v>
      </c>
      <c r="E35" s="63"/>
      <c r="F35" s="63"/>
      <c r="P35" s="15"/>
      <c r="S35" s="68"/>
      <c r="T35" s="70"/>
      <c r="U35" s="70"/>
    </row>
    <row r="36" spans="1:21" ht="15" customHeight="1">
      <c r="A36" s="19"/>
      <c r="B36" s="63"/>
      <c r="C36" s="63"/>
      <c r="D36" s="63"/>
      <c r="E36" s="63"/>
      <c r="F36" s="63"/>
      <c r="P36" s="15"/>
      <c r="S36" s="68"/>
      <c r="T36" s="70"/>
      <c r="U36" s="70"/>
    </row>
    <row r="37" spans="1:21" ht="15.95" customHeight="1">
      <c r="A37" s="19"/>
      <c r="B37" s="63"/>
      <c r="C37" s="63"/>
      <c r="D37" s="65" t="str">
        <f>company_name</f>
        <v>Apache Energy Ltd.</v>
      </c>
      <c r="E37" s="63"/>
      <c r="F37" s="63"/>
      <c r="P37" s="15"/>
      <c r="S37" s="68"/>
      <c r="T37" s="70"/>
      <c r="U37" s="70"/>
    </row>
    <row r="38" spans="1:21" ht="15" customHeight="1">
      <c r="A38" s="12"/>
      <c r="B38" s="63"/>
      <c r="C38" s="63"/>
      <c r="D38" s="63"/>
      <c r="E38" s="63"/>
      <c r="F38" s="63"/>
      <c r="G38" s="19"/>
      <c r="H38" s="19"/>
      <c r="I38" s="12"/>
      <c r="P38" s="21"/>
      <c r="S38" s="71"/>
      <c r="T38" s="70"/>
      <c r="U38" s="70"/>
    </row>
    <row r="39" spans="1:21" ht="15" customHeight="1">
      <c r="A39" s="12"/>
      <c r="B39" s="63"/>
      <c r="C39" s="63"/>
      <c r="D39" s="65" t="str">
        <f>well_name</f>
        <v>Phoenix South-1 ST-2</v>
      </c>
      <c r="E39" s="63"/>
      <c r="F39" s="63"/>
      <c r="G39" s="19"/>
      <c r="H39" s="19"/>
      <c r="I39" s="12"/>
      <c r="P39" s="15"/>
      <c r="S39" s="68"/>
      <c r="T39" s="70"/>
      <c r="U39" s="70"/>
    </row>
    <row r="40" spans="1:21" ht="15" customHeight="1">
      <c r="A40" s="12"/>
      <c r="B40" s="64"/>
      <c r="C40" s="64"/>
      <c r="D40" s="66"/>
      <c r="E40" s="64"/>
      <c r="F40" s="64"/>
      <c r="G40" s="19"/>
      <c r="H40" s="19"/>
      <c r="I40" s="12"/>
      <c r="P40" s="15"/>
      <c r="S40" s="71"/>
      <c r="T40" s="70"/>
      <c r="U40" s="70"/>
    </row>
    <row r="41" spans="1:21" ht="15" customHeight="1">
      <c r="A41" s="12"/>
      <c r="B41" s="64"/>
      <c r="C41" s="64"/>
      <c r="D41" s="66" t="str">
        <f>job_number</f>
        <v>AFL 2014031</v>
      </c>
      <c r="E41" s="64"/>
      <c r="F41" s="64"/>
      <c r="G41" s="19"/>
      <c r="H41" s="19"/>
      <c r="I41" s="12"/>
      <c r="P41" s="15"/>
      <c r="S41" s="68"/>
      <c r="T41" s="70"/>
      <c r="U41" s="70"/>
    </row>
    <row r="42" spans="1:21" ht="12" customHeight="1">
      <c r="P42" s="15"/>
      <c r="S42" s="68"/>
      <c r="T42" s="70"/>
      <c r="U42" s="70"/>
    </row>
    <row r="43" spans="1:21" ht="12" customHeight="1">
      <c r="B43" s="23"/>
      <c r="C43" s="23"/>
      <c r="D43" s="23"/>
      <c r="E43" s="23"/>
      <c r="F43" s="23"/>
      <c r="P43" s="15"/>
      <c r="S43" s="68"/>
      <c r="T43" s="70"/>
      <c r="U43" s="70"/>
    </row>
    <row r="44" spans="1:21" ht="12" customHeight="1">
      <c r="B44" s="13"/>
      <c r="C44" s="13"/>
      <c r="D44" s="13"/>
      <c r="E44" s="13"/>
      <c r="F44" s="13"/>
      <c r="P44" s="15"/>
      <c r="S44" s="68"/>
      <c r="T44" s="69"/>
      <c r="U44" s="70"/>
    </row>
    <row r="45" spans="1:21" ht="12" customHeight="1">
      <c r="B45" s="13"/>
      <c r="C45" s="13"/>
      <c r="D45" s="13"/>
      <c r="E45" s="13"/>
      <c r="F45" s="13"/>
      <c r="P45" s="15"/>
      <c r="S45" s="68"/>
      <c r="T45" s="70"/>
      <c r="U45" s="70"/>
    </row>
    <row r="46" spans="1:21" ht="12" customHeight="1">
      <c r="B46" s="13"/>
      <c r="C46" s="13"/>
      <c r="D46" s="13"/>
      <c r="E46" s="13"/>
      <c r="F46" s="13"/>
      <c r="P46" s="15"/>
      <c r="S46" s="68"/>
      <c r="T46" s="70"/>
      <c r="U46" s="70"/>
    </row>
    <row r="47" spans="1:21" ht="12" customHeight="1">
      <c r="B47" s="24"/>
      <c r="C47" s="25"/>
      <c r="D47" s="25"/>
      <c r="E47" s="25"/>
      <c r="F47" s="26"/>
      <c r="P47" s="15"/>
      <c r="S47" s="68"/>
      <c r="T47" s="70"/>
      <c r="U47" s="70"/>
    </row>
    <row r="48" spans="1:21" ht="11.85" customHeight="1">
      <c r="B48" s="24"/>
      <c r="C48" s="25"/>
      <c r="D48" s="25"/>
      <c r="E48" s="25"/>
      <c r="F48" s="26"/>
      <c r="P48" s="15"/>
      <c r="S48" s="68"/>
      <c r="T48" s="70"/>
      <c r="U48" s="70"/>
    </row>
    <row r="49" spans="2:21" ht="11.85" customHeight="1">
      <c r="B49" s="24"/>
      <c r="C49" s="950" t="str">
        <f>disclaimer</f>
        <v>The analyses, opinions or interpretations in this report are based on observations and material supplied by the client to whom, and for whose exclusive and confidential use, this report is made. The interpretations or opinions expressed represent the best judgement of CORE LABORATORIES AUSTRALIA PTY LTD, (all errors and omissions excepted); but CORE LABORATORIES AUSTRALIA PTY LTD and its officers and employees assume no responsibility and make no warranty or representations as to the productivity,  proper operation or profitability of any oil,  gas or any other mineral well formation in connection  with  which  such  report  is used or relied upon.</v>
      </c>
      <c r="D49" s="950"/>
      <c r="E49" s="950"/>
      <c r="F49" s="26"/>
      <c r="P49" s="15"/>
      <c r="S49" s="68"/>
      <c r="T49" s="69"/>
      <c r="U49" s="70"/>
    </row>
    <row r="50" spans="2:21" ht="11.85" customHeight="1">
      <c r="B50" s="14"/>
      <c r="C50" s="950"/>
      <c r="D50" s="950"/>
      <c r="E50" s="950"/>
      <c r="F50" s="13"/>
      <c r="P50" s="15"/>
      <c r="S50" s="68"/>
      <c r="T50" s="70"/>
      <c r="U50" s="70"/>
    </row>
    <row r="51" spans="2:21" ht="11.85" customHeight="1">
      <c r="B51" s="14"/>
      <c r="C51" s="950"/>
      <c r="D51" s="950"/>
      <c r="E51" s="950"/>
      <c r="F51" s="13"/>
      <c r="P51" s="15"/>
      <c r="S51" s="68"/>
      <c r="T51" s="70"/>
      <c r="U51" s="70"/>
    </row>
    <row r="52" spans="2:21" ht="12" customHeight="1">
      <c r="B52" s="14"/>
      <c r="C52" s="950"/>
      <c r="D52" s="950"/>
      <c r="E52" s="950"/>
      <c r="F52" s="13"/>
      <c r="P52" s="15"/>
      <c r="S52" s="68"/>
      <c r="T52" s="70"/>
      <c r="U52" s="70"/>
    </row>
    <row r="53" spans="2:21" ht="12" customHeight="1">
      <c r="B53" s="14"/>
      <c r="C53" s="14"/>
      <c r="D53" s="14"/>
      <c r="E53" s="14"/>
      <c r="F53" s="13"/>
      <c r="S53" s="68"/>
      <c r="T53" s="69"/>
      <c r="U53" s="70"/>
    </row>
    <row r="54" spans="2:21" ht="12" customHeight="1">
      <c r="B54" s="14"/>
      <c r="C54" s="14"/>
      <c r="D54" s="14"/>
      <c r="E54" s="14"/>
      <c r="F54" s="13"/>
      <c r="S54" s="70"/>
      <c r="T54" s="70"/>
      <c r="U54" s="70"/>
    </row>
    <row r="55" spans="2:21" ht="11.85" customHeight="1">
      <c r="B55" s="14"/>
      <c r="C55" s="14"/>
      <c r="D55" s="14"/>
      <c r="E55" s="14"/>
      <c r="F55" s="27"/>
      <c r="S55" s="70"/>
      <c r="T55" s="70"/>
      <c r="U55" s="70"/>
    </row>
    <row r="56" spans="2:21" ht="11.85" customHeight="1">
      <c r="B56" s="28"/>
      <c r="C56" s="14"/>
      <c r="D56" s="14"/>
      <c r="E56" s="14"/>
      <c r="F56" s="27"/>
      <c r="S56" s="70"/>
      <c r="T56" s="70"/>
      <c r="U56" s="70"/>
    </row>
    <row r="57" spans="2:21" ht="11.85" customHeight="1">
      <c r="B57" s="28"/>
      <c r="C57" s="14"/>
      <c r="D57" s="14"/>
      <c r="E57" s="14"/>
      <c r="F57" s="27"/>
      <c r="S57" s="70"/>
      <c r="T57" s="70"/>
      <c r="U57" s="70"/>
    </row>
    <row r="58" spans="2:21" ht="11.85" customHeight="1">
      <c r="B58" s="28"/>
      <c r="C58" s="14"/>
      <c r="D58" s="14"/>
      <c r="E58" s="14"/>
      <c r="F58" s="27"/>
      <c r="S58" s="70"/>
      <c r="T58" s="70"/>
      <c r="U58" s="70"/>
    </row>
    <row r="59" spans="2:21" ht="11.85" customHeight="1">
      <c r="B59" s="14"/>
      <c r="C59" s="14"/>
      <c r="D59" s="14"/>
      <c r="E59" s="14"/>
      <c r="F59" s="13"/>
      <c r="S59" s="70"/>
      <c r="T59" s="70"/>
      <c r="U59" s="70"/>
    </row>
    <row r="60" spans="2:21" ht="11.85" customHeight="1">
      <c r="B60" s="14"/>
      <c r="C60" s="14"/>
      <c r="D60" s="14"/>
      <c r="E60" s="14"/>
      <c r="F60" s="13"/>
      <c r="S60" s="68"/>
      <c r="T60" s="69"/>
      <c r="U60" s="70"/>
    </row>
    <row r="61" spans="2:21" ht="11.85" customHeight="1">
      <c r="B61" s="13"/>
      <c r="C61" s="13"/>
      <c r="D61" s="13"/>
      <c r="E61" s="13"/>
      <c r="F61" s="13"/>
      <c r="S61" s="68"/>
      <c r="T61" s="70"/>
      <c r="U61" s="70"/>
    </row>
    <row r="62" spans="2:21" ht="11.85" customHeight="1">
      <c r="B62" s="13"/>
      <c r="C62" s="13"/>
      <c r="D62" s="13"/>
      <c r="E62" s="13"/>
      <c r="F62" s="13"/>
      <c r="S62" s="68"/>
      <c r="T62" s="70"/>
      <c r="U62" s="70"/>
    </row>
    <row r="63" spans="2:21" ht="11.85" customHeight="1">
      <c r="B63" s="13"/>
      <c r="C63" s="13"/>
      <c r="D63" s="13"/>
      <c r="E63" s="13"/>
      <c r="F63" s="13"/>
      <c r="S63" s="68"/>
      <c r="T63" s="70"/>
      <c r="U63" s="70"/>
    </row>
    <row r="64" spans="2:21" ht="11.85" customHeight="1">
      <c r="B64" s="13"/>
      <c r="C64" s="13"/>
      <c r="D64" s="13"/>
      <c r="E64" s="13"/>
      <c r="F64" s="13"/>
      <c r="S64" s="68"/>
      <c r="T64" s="73"/>
      <c r="U64" s="70"/>
    </row>
    <row r="65" spans="2:21" ht="11.85" customHeight="1">
      <c r="C65" s="13"/>
      <c r="D65" s="13"/>
      <c r="E65" s="13"/>
      <c r="F65" s="13"/>
      <c r="S65" s="68"/>
      <c r="T65" s="70"/>
      <c r="U65" s="70"/>
    </row>
    <row r="66" spans="2:21" ht="12.95" customHeight="1">
      <c r="B66" s="29"/>
      <c r="C66" s="29"/>
      <c r="D66" s="29"/>
      <c r="E66" s="29"/>
      <c r="H66" s="1" t="s">
        <v>27</v>
      </c>
      <c r="S66" s="68"/>
      <c r="T66" s="70"/>
      <c r="U66" s="70"/>
    </row>
    <row r="67" spans="2:21" ht="12.95" customHeight="1">
      <c r="B67" s="29"/>
      <c r="C67" s="29"/>
      <c r="D67" s="29"/>
      <c r="E67" s="29"/>
      <c r="S67" s="68"/>
      <c r="T67" s="69"/>
      <c r="U67" s="70"/>
    </row>
    <row r="68" spans="2:21" ht="12.95" customHeight="1">
      <c r="B68" s="29"/>
      <c r="C68" s="29"/>
      <c r="D68" s="29"/>
      <c r="E68" s="29"/>
      <c r="S68" s="68"/>
      <c r="T68" s="70"/>
      <c r="U68" s="70"/>
    </row>
    <row r="69" spans="2:21" ht="12.95" customHeight="1">
      <c r="B69" s="29"/>
      <c r="C69" s="29"/>
      <c r="D69" s="29"/>
      <c r="E69" s="29"/>
      <c r="S69" s="71"/>
      <c r="T69" s="70"/>
      <c r="U69" s="70"/>
    </row>
    <row r="70" spans="2:21" ht="12.95" customHeight="1">
      <c r="B70" s="29"/>
      <c r="C70" s="29"/>
      <c r="D70" s="29"/>
      <c r="E70" s="29"/>
      <c r="S70" s="71"/>
      <c r="T70" s="70"/>
      <c r="U70" s="70"/>
    </row>
    <row r="71" spans="2:21" ht="12.95" customHeight="1">
      <c r="B71" s="30"/>
      <c r="C71" s="30"/>
      <c r="D71" s="30"/>
      <c r="E71" s="30"/>
      <c r="F71" s="30"/>
      <c r="S71" s="71"/>
      <c r="T71" s="70"/>
      <c r="U71" s="70"/>
    </row>
    <row r="72" spans="2:21" ht="12.95" customHeight="1">
      <c r="B72" s="30"/>
      <c r="C72" s="30"/>
      <c r="D72" s="30"/>
      <c r="E72" s="30"/>
      <c r="F72" s="30"/>
      <c r="S72" s="71"/>
      <c r="T72" s="70"/>
      <c r="U72" s="70"/>
    </row>
    <row r="73" spans="2:21" ht="12.95" customHeight="1">
      <c r="S73" s="68"/>
      <c r="T73" s="70"/>
      <c r="U73" s="70"/>
    </row>
    <row r="74" spans="2:21" ht="12.95" customHeight="1">
      <c r="B74" s="29"/>
      <c r="C74" s="29"/>
      <c r="D74" s="29"/>
      <c r="E74" s="29"/>
      <c r="S74" s="68"/>
      <c r="T74" s="70"/>
      <c r="U74" s="70"/>
    </row>
    <row r="75" spans="2:21" ht="12.95" customHeight="1">
      <c r="B75" s="29"/>
      <c r="C75" s="29"/>
      <c r="D75" s="29"/>
      <c r="E75" s="29"/>
      <c r="S75" s="68"/>
      <c r="T75" s="69"/>
      <c r="U75" s="70"/>
    </row>
    <row r="76" spans="2:21" ht="11.85" customHeight="1">
      <c r="B76" s="31"/>
      <c r="C76" s="31"/>
      <c r="D76" s="31"/>
      <c r="E76" s="31"/>
      <c r="F76" s="31"/>
      <c r="S76" s="68"/>
      <c r="T76" s="70"/>
      <c r="U76" s="70"/>
    </row>
    <row r="77" spans="2:21" ht="11.85" customHeight="1">
      <c r="S77" s="71"/>
      <c r="T77" s="70"/>
      <c r="U77" s="70"/>
    </row>
    <row r="78" spans="2:21" ht="11.85" customHeight="1">
      <c r="B78" s="32"/>
      <c r="C78" s="32"/>
      <c r="D78" s="32"/>
      <c r="E78" s="32"/>
      <c r="F78" s="32"/>
      <c r="S78" s="68"/>
      <c r="T78" s="70"/>
      <c r="U78" s="70"/>
    </row>
    <row r="79" spans="2:21" ht="11.85" customHeight="1">
      <c r="B79" s="33"/>
      <c r="C79" s="34"/>
      <c r="D79" s="34"/>
      <c r="E79" s="34"/>
      <c r="F79" s="34"/>
      <c r="S79" s="71"/>
      <c r="T79" s="70"/>
      <c r="U79" s="70"/>
    </row>
    <row r="80" spans="2:21" ht="11.85" customHeight="1">
      <c r="B80" s="34"/>
      <c r="C80" s="34"/>
      <c r="D80" s="34"/>
      <c r="E80" s="34"/>
      <c r="F80" s="34"/>
      <c r="S80" s="68"/>
      <c r="T80" s="70"/>
      <c r="U80" s="70"/>
    </row>
    <row r="81" spans="2:21" ht="11.85" customHeight="1">
      <c r="B81" s="34"/>
      <c r="C81" s="34"/>
      <c r="D81" s="34"/>
      <c r="E81" s="34"/>
      <c r="F81" s="34"/>
      <c r="S81" s="68"/>
      <c r="T81" s="70"/>
      <c r="U81" s="70"/>
    </row>
    <row r="82" spans="2:21" ht="11.85" customHeight="1">
      <c r="B82" s="34"/>
      <c r="C82" s="34"/>
      <c r="D82" s="34"/>
      <c r="E82" s="34"/>
      <c r="F82" s="34"/>
      <c r="S82" s="68"/>
      <c r="T82" s="70"/>
      <c r="U82" s="70"/>
    </row>
    <row r="83" spans="2:21" ht="11.85" customHeight="1">
      <c r="B83" s="34"/>
      <c r="C83" s="34"/>
      <c r="D83" s="34"/>
      <c r="E83" s="34"/>
      <c r="F83" s="34"/>
      <c r="S83" s="71"/>
      <c r="T83" s="70"/>
      <c r="U83" s="70"/>
    </row>
    <row r="84" spans="2:21" ht="11.85" customHeight="1">
      <c r="B84" s="34"/>
      <c r="C84" s="34"/>
      <c r="D84" s="34"/>
      <c r="E84" s="34"/>
      <c r="F84" s="34"/>
      <c r="S84" s="68"/>
      <c r="T84" s="70"/>
      <c r="U84" s="70"/>
    </row>
    <row r="85" spans="2:21" ht="11.85" customHeight="1">
      <c r="B85" s="32"/>
      <c r="C85" s="32"/>
      <c r="D85" s="32"/>
      <c r="E85" s="32"/>
      <c r="F85" s="32"/>
      <c r="S85" s="68"/>
      <c r="T85" s="69"/>
      <c r="U85" s="70"/>
    </row>
    <row r="86" spans="2:21" ht="11.85" customHeight="1">
      <c r="B86" s="32"/>
      <c r="C86" s="32"/>
      <c r="D86" s="32"/>
      <c r="E86" s="32"/>
      <c r="F86" s="32"/>
      <c r="S86" s="70"/>
      <c r="T86" s="70"/>
      <c r="U86" s="70"/>
    </row>
    <row r="87" spans="2:21" ht="11.85" customHeight="1">
      <c r="S87" s="68"/>
      <c r="T87" s="70"/>
      <c r="U87" s="70"/>
    </row>
    <row r="88" spans="2:21" ht="11.85" customHeight="1">
      <c r="S88" s="68"/>
      <c r="T88" s="70"/>
      <c r="U88" s="70"/>
    </row>
    <row r="89" spans="2:21" ht="11.85" customHeight="1">
      <c r="S89" s="68"/>
      <c r="T89" s="70"/>
      <c r="U89" s="70"/>
    </row>
    <row r="90" spans="2:21" ht="11.85" customHeight="1">
      <c r="S90" s="71"/>
      <c r="T90" s="70"/>
      <c r="U90" s="70"/>
    </row>
    <row r="91" spans="2:21" ht="11.85" customHeight="1">
      <c r="C91" s="29"/>
      <c r="D91" s="29"/>
      <c r="E91" s="29"/>
      <c r="S91" s="68"/>
      <c r="T91" s="70"/>
      <c r="U91" s="70"/>
    </row>
    <row r="92" spans="2:21" ht="11.85" customHeight="1">
      <c r="C92" s="29"/>
      <c r="D92" s="29"/>
      <c r="E92" s="29"/>
      <c r="S92" s="68"/>
      <c r="T92" s="70"/>
      <c r="U92" s="70"/>
    </row>
    <row r="93" spans="2:21" ht="11.85" customHeight="1">
      <c r="S93" s="71"/>
      <c r="T93" s="70"/>
      <c r="U93" s="70"/>
    </row>
    <row r="94" spans="2:21" ht="11.85" customHeight="1">
      <c r="C94" s="29"/>
      <c r="D94" s="29"/>
      <c r="E94" s="29"/>
      <c r="S94" s="68"/>
      <c r="T94" s="70"/>
      <c r="U94" s="70"/>
    </row>
    <row r="95" spans="2:21" ht="11.85" customHeight="1">
      <c r="C95" s="29"/>
      <c r="D95" s="29"/>
      <c r="E95" s="29"/>
      <c r="S95" s="68"/>
      <c r="T95" s="70"/>
      <c r="U95" s="70"/>
    </row>
    <row r="96" spans="2:21" ht="11.85" customHeight="1">
      <c r="C96" s="29"/>
      <c r="D96" s="29"/>
      <c r="E96" s="29"/>
      <c r="S96" s="68"/>
      <c r="T96" s="70"/>
      <c r="U96" s="70"/>
    </row>
    <row r="97" spans="1:21" ht="15" customHeight="1">
      <c r="S97" s="71"/>
      <c r="T97" s="70"/>
      <c r="U97" s="70"/>
    </row>
    <row r="98" spans="1:21" ht="15" customHeight="1">
      <c r="D98" s="65" t="str">
        <f>J16</f>
        <v>PVT Report</v>
      </c>
      <c r="F98" s="20"/>
      <c r="S98" s="68"/>
      <c r="T98" s="70"/>
      <c r="U98" s="70"/>
    </row>
    <row r="99" spans="1:21" ht="15" customHeight="1">
      <c r="A99" s="13"/>
      <c r="B99" s="20"/>
      <c r="C99" s="20"/>
      <c r="D99" s="63"/>
      <c r="E99" s="20"/>
      <c r="F99" s="20"/>
      <c r="G99" s="13"/>
      <c r="H99" s="13"/>
      <c r="I99" s="13"/>
      <c r="J99" s="13"/>
      <c r="K99" s="13"/>
      <c r="L99" s="13"/>
      <c r="M99" s="13"/>
      <c r="N99" s="13"/>
      <c r="O99" s="13"/>
      <c r="P99" s="13"/>
      <c r="Q99" s="13"/>
      <c r="R99" s="13"/>
      <c r="S99" s="68"/>
      <c r="T99" s="70"/>
      <c r="U99" s="70"/>
    </row>
    <row r="100" spans="1:21" ht="15" customHeight="1">
      <c r="A100" s="13"/>
      <c r="C100" s="20"/>
      <c r="D100" s="65" t="s">
        <v>0</v>
      </c>
      <c r="E100" s="20"/>
      <c r="F100" s="20"/>
      <c r="G100" s="13"/>
      <c r="H100" s="13"/>
      <c r="I100" s="13"/>
      <c r="J100" s="13"/>
      <c r="K100" s="13"/>
      <c r="L100" s="13"/>
      <c r="M100" s="13"/>
      <c r="N100" s="13"/>
      <c r="O100" s="13"/>
      <c r="P100" s="13"/>
      <c r="Q100" s="13"/>
      <c r="R100" s="13"/>
      <c r="S100" s="68"/>
      <c r="T100" s="69"/>
      <c r="U100" s="70"/>
    </row>
    <row r="101" spans="1:21" ht="15" customHeight="1">
      <c r="A101" s="13"/>
      <c r="C101" s="20"/>
      <c r="D101" s="65"/>
      <c r="E101" s="20"/>
      <c r="F101" s="20"/>
      <c r="G101" s="13"/>
      <c r="H101" s="13"/>
      <c r="I101" s="13"/>
      <c r="J101" s="13"/>
      <c r="K101" s="13"/>
      <c r="L101" s="13"/>
      <c r="M101" s="13"/>
      <c r="N101" s="13"/>
      <c r="O101" s="13"/>
      <c r="P101" s="13"/>
      <c r="Q101" s="13"/>
      <c r="R101" s="13"/>
      <c r="S101" s="68"/>
      <c r="T101" s="70"/>
      <c r="U101" s="70"/>
    </row>
    <row r="102" spans="1:21" ht="15" customHeight="1">
      <c r="A102" s="13"/>
      <c r="C102" s="20"/>
      <c r="D102" s="65" t="str">
        <f>company_name</f>
        <v>Apache Energy Ltd.</v>
      </c>
      <c r="E102" s="20"/>
      <c r="F102" s="20"/>
      <c r="G102" s="13"/>
      <c r="H102" s="13"/>
      <c r="I102" s="13"/>
      <c r="J102" s="13"/>
      <c r="K102" s="13"/>
      <c r="L102" s="13"/>
      <c r="M102" s="13"/>
      <c r="N102" s="13"/>
      <c r="O102" s="13"/>
      <c r="P102" s="13"/>
      <c r="Q102" s="13"/>
      <c r="R102" s="13"/>
      <c r="S102" s="68"/>
      <c r="T102" s="70"/>
      <c r="U102" s="70"/>
    </row>
    <row r="103" spans="1:21" ht="15" customHeight="1">
      <c r="A103" s="13"/>
      <c r="C103" s="20"/>
      <c r="D103" s="65"/>
      <c r="E103" s="20"/>
      <c r="F103" s="20"/>
      <c r="G103" s="13"/>
      <c r="H103" s="13"/>
      <c r="I103" s="13"/>
      <c r="J103" s="13"/>
      <c r="K103" s="13"/>
      <c r="L103" s="13"/>
      <c r="M103" s="13"/>
      <c r="N103" s="13"/>
      <c r="O103" s="13"/>
      <c r="P103" s="13"/>
      <c r="Q103" s="13"/>
      <c r="R103" s="13"/>
      <c r="S103" s="68"/>
      <c r="T103" s="70"/>
      <c r="U103" s="70"/>
    </row>
    <row r="104" spans="1:21" ht="15" customHeight="1">
      <c r="A104" s="13"/>
      <c r="C104" s="20"/>
      <c r="D104" s="65" t="str">
        <f>well_name</f>
        <v>Phoenix South-1 ST-2</v>
      </c>
      <c r="E104" s="20"/>
      <c r="F104" s="20"/>
      <c r="G104" s="13"/>
      <c r="H104" s="13"/>
      <c r="I104" s="13"/>
      <c r="J104" s="13"/>
      <c r="K104" s="13"/>
      <c r="L104" s="13"/>
      <c r="M104" s="13"/>
      <c r="N104" s="13"/>
      <c r="O104" s="13"/>
      <c r="P104" s="13"/>
      <c r="Q104" s="13"/>
      <c r="R104" s="13"/>
      <c r="S104" s="74"/>
      <c r="T104" s="70"/>
      <c r="U104" s="70"/>
    </row>
    <row r="105" spans="1:21" ht="15" customHeight="1">
      <c r="A105" s="13"/>
      <c r="C105" s="20"/>
      <c r="D105" s="65"/>
      <c r="E105" s="20"/>
      <c r="F105" s="20"/>
      <c r="G105" s="13"/>
      <c r="H105" s="13"/>
      <c r="I105" s="13"/>
      <c r="J105" s="13"/>
      <c r="K105" s="13"/>
      <c r="L105" s="13"/>
      <c r="M105" s="13"/>
      <c r="N105" s="13"/>
      <c r="O105" s="13"/>
      <c r="P105" s="13"/>
      <c r="Q105" s="13"/>
      <c r="R105" s="13"/>
      <c r="S105" s="74"/>
      <c r="T105" s="70"/>
      <c r="U105" s="70"/>
    </row>
    <row r="106" spans="1:21" ht="15" customHeight="1">
      <c r="A106" s="13"/>
      <c r="C106" s="22"/>
      <c r="D106" s="66" t="str">
        <f>job_number</f>
        <v>AFL 2014031</v>
      </c>
      <c r="E106" s="22"/>
      <c r="F106" s="22"/>
      <c r="G106" s="13"/>
      <c r="H106" s="13"/>
      <c r="I106" s="13"/>
      <c r="J106" s="13"/>
      <c r="K106" s="13"/>
      <c r="L106" s="13"/>
      <c r="M106" s="13"/>
      <c r="N106" s="13"/>
      <c r="O106" s="13"/>
      <c r="P106" s="13"/>
      <c r="Q106" s="13"/>
      <c r="R106" s="13"/>
      <c r="S106" s="74"/>
      <c r="T106" s="74"/>
      <c r="U106" s="70"/>
    </row>
    <row r="107" spans="1:21" ht="15" customHeight="1">
      <c r="A107" s="13"/>
      <c r="B107" s="22"/>
      <c r="C107" s="22"/>
      <c r="D107" s="22"/>
      <c r="E107" s="22"/>
      <c r="F107" s="22"/>
      <c r="G107" s="13"/>
      <c r="H107" s="13"/>
      <c r="I107" s="13"/>
      <c r="J107" s="13"/>
      <c r="K107" s="13"/>
      <c r="L107" s="13"/>
      <c r="M107" s="13"/>
      <c r="N107" s="13"/>
      <c r="O107" s="13"/>
      <c r="P107" s="13"/>
      <c r="Q107" s="13"/>
      <c r="R107" s="13"/>
      <c r="S107" s="74"/>
      <c r="T107" s="70"/>
      <c r="U107" s="70"/>
    </row>
    <row r="108" spans="1:21" ht="14.25" customHeight="1">
      <c r="A108" s="13"/>
      <c r="B108" s="22"/>
      <c r="C108" s="22"/>
      <c r="D108" s="345"/>
      <c r="E108" s="22"/>
      <c r="F108" s="22"/>
      <c r="G108" s="13"/>
      <c r="H108" s="13"/>
      <c r="I108" s="13"/>
      <c r="J108" s="13"/>
      <c r="K108" s="13"/>
      <c r="L108" s="13"/>
      <c r="M108" s="13"/>
      <c r="N108" s="13"/>
      <c r="O108" s="13"/>
      <c r="P108" s="13"/>
      <c r="Q108" s="13"/>
      <c r="R108" s="13"/>
      <c r="S108" s="74"/>
      <c r="T108" s="74"/>
      <c r="U108" s="70"/>
    </row>
    <row r="109" spans="1:21" ht="18">
      <c r="A109" s="13"/>
      <c r="B109" s="35"/>
      <c r="C109" s="35"/>
      <c r="D109" s="367"/>
      <c r="E109" s="35"/>
      <c r="F109" s="35"/>
      <c r="G109" s="13"/>
      <c r="H109" s="13"/>
      <c r="I109" s="13"/>
      <c r="J109" s="13"/>
      <c r="K109" s="13"/>
      <c r="L109" s="13"/>
      <c r="M109" s="13"/>
      <c r="N109" s="13"/>
      <c r="O109" s="13"/>
      <c r="P109" s="13"/>
      <c r="Q109" s="13"/>
      <c r="R109" s="13"/>
      <c r="S109" s="70"/>
      <c r="T109" s="74"/>
      <c r="U109" s="70"/>
    </row>
    <row r="110" spans="1:21" ht="18" customHeight="1">
      <c r="A110" s="13"/>
      <c r="B110" s="36"/>
      <c r="C110" s="37"/>
      <c r="D110" s="37"/>
      <c r="E110" s="37"/>
      <c r="F110" s="38"/>
      <c r="G110" s="13"/>
      <c r="H110" s="13"/>
      <c r="I110" s="13"/>
      <c r="J110" s="13"/>
      <c r="K110" s="13"/>
      <c r="L110" s="13"/>
      <c r="M110" s="13"/>
      <c r="N110" s="13"/>
      <c r="O110" s="13"/>
      <c r="P110" s="13"/>
      <c r="Q110" s="13"/>
      <c r="R110" s="13"/>
      <c r="S110" s="70"/>
      <c r="T110" s="70"/>
      <c r="U110" s="70"/>
    </row>
    <row r="111" spans="1:21" ht="15" customHeight="1">
      <c r="B111" s="36"/>
      <c r="C111" s="37"/>
      <c r="D111" s="37"/>
      <c r="E111" s="37"/>
      <c r="F111" s="38"/>
      <c r="S111" s="70"/>
      <c r="T111" s="74"/>
      <c r="U111" s="70"/>
    </row>
    <row r="112" spans="1:21" ht="11.85" customHeight="1">
      <c r="B112" s="29"/>
      <c r="C112" s="950" t="str">
        <f>disclaimer</f>
        <v>The analyses, opinions or interpretations in this report are based on observations and material supplied by the client to whom, and for whose exclusive and confidential use, this report is made. The interpretations or opinions expressed represent the best judgement of CORE LABORATORIES AUSTRALIA PTY LTD, (all errors and omissions excepted); but CORE LABORATORIES AUSTRALIA PTY LTD and its officers and employees assume no responsibility and make no warranty or representations as to the productivity,  proper operation or profitability of any oil,  gas or any other mineral well formation in connection  with  which  such  report  is used or relied upon.</v>
      </c>
      <c r="D112" s="951"/>
      <c r="E112" s="951"/>
      <c r="S112" s="70"/>
      <c r="T112" s="70"/>
      <c r="U112" s="70"/>
    </row>
    <row r="113" spans="2:21" ht="11.85" customHeight="1">
      <c r="B113" s="29"/>
      <c r="C113" s="951"/>
      <c r="D113" s="951"/>
      <c r="E113" s="951"/>
      <c r="S113" s="70"/>
      <c r="T113" s="70"/>
      <c r="U113" s="70"/>
    </row>
    <row r="114" spans="2:21" ht="11.85" customHeight="1">
      <c r="B114" s="29"/>
      <c r="C114" s="951"/>
      <c r="D114" s="951"/>
      <c r="E114" s="951"/>
      <c r="S114" s="70"/>
      <c r="T114" s="70"/>
      <c r="U114" s="70"/>
    </row>
    <row r="115" spans="2:21" ht="11.85" customHeight="1">
      <c r="B115" s="39"/>
      <c r="C115" s="951"/>
      <c r="D115" s="951"/>
      <c r="E115" s="951"/>
      <c r="F115" s="41"/>
      <c r="S115" s="70"/>
      <c r="T115" s="70"/>
      <c r="U115" s="70"/>
    </row>
    <row r="116" spans="2:21" ht="11.1" customHeight="1">
      <c r="B116" s="39"/>
      <c r="C116" s="40"/>
      <c r="D116" s="40"/>
      <c r="E116" s="40"/>
      <c r="F116" s="41"/>
      <c r="S116" s="70"/>
      <c r="T116" s="75"/>
      <c r="U116" s="70"/>
    </row>
    <row r="117" spans="2:21" ht="18" customHeight="1">
      <c r="B117" s="42"/>
      <c r="C117" s="40"/>
      <c r="D117" s="107"/>
      <c r="E117" s="40"/>
      <c r="F117" s="41"/>
      <c r="S117" s="70"/>
      <c r="T117" s="70"/>
      <c r="U117" s="70"/>
    </row>
    <row r="118" spans="2:21" ht="21" customHeight="1">
      <c r="C118" s="43"/>
      <c r="D118" s="108" t="str">
        <f>sub_footer_1</f>
        <v>CORE LABORATORIES AUSTRALIA PTY LTD</v>
      </c>
      <c r="E118" s="43"/>
      <c r="F118" s="15"/>
      <c r="S118" s="70"/>
      <c r="T118" s="70"/>
      <c r="U118" s="70"/>
    </row>
    <row r="119" spans="2:21" ht="18" customHeight="1">
      <c r="C119" s="44"/>
      <c r="D119" s="109" t="str">
        <f>sub_footer_2</f>
        <v>Reservoir Fluids Group</v>
      </c>
      <c r="E119" s="44"/>
      <c r="F119" s="45"/>
      <c r="S119" s="70"/>
      <c r="T119" s="70"/>
      <c r="U119" s="70"/>
    </row>
    <row r="120" spans="2:21" ht="6" customHeight="1">
      <c r="B120" s="46"/>
      <c r="C120" s="47"/>
      <c r="E120" s="47"/>
      <c r="F120" s="47"/>
      <c r="S120" s="70"/>
      <c r="T120" s="70"/>
      <c r="U120" s="70"/>
    </row>
    <row r="121" spans="2:21" ht="11.85" customHeight="1">
      <c r="C121" s="40"/>
      <c r="D121" s="67" t="str">
        <f>address1</f>
        <v>447-449 Belmont Avenue, Kewdale WA 6105</v>
      </c>
      <c r="E121" s="40"/>
      <c r="F121" s="41"/>
      <c r="S121" s="70"/>
      <c r="T121" s="70"/>
      <c r="U121" s="70"/>
    </row>
    <row r="122" spans="2:21" ht="11.85" customHeight="1">
      <c r="C122" s="40"/>
      <c r="D122" s="67" t="str">
        <f>address2</f>
        <v>Tel: +61 8 9353 3944  Fax: +61 8 9353 1369  Web: http://www.corelab.com</v>
      </c>
      <c r="E122" s="40"/>
      <c r="F122" s="41"/>
      <c r="S122" s="70"/>
      <c r="T122" s="70"/>
      <c r="U122" s="70"/>
    </row>
    <row r="123" spans="2:21" ht="12" customHeight="1">
      <c r="C123" s="49"/>
      <c r="D123" s="49"/>
      <c r="E123" s="49"/>
      <c r="F123" s="49"/>
      <c r="S123" s="70"/>
      <c r="T123" s="70"/>
      <c r="U123" s="70"/>
    </row>
    <row r="124" spans="2:21" ht="11.85" customHeight="1">
      <c r="C124" s="47"/>
      <c r="D124" s="47"/>
      <c r="E124" s="47"/>
      <c r="F124" s="47"/>
      <c r="S124" s="70"/>
      <c r="T124" s="70"/>
      <c r="U124" s="70"/>
    </row>
    <row r="125" spans="2:21" ht="11.85" customHeight="1">
      <c r="S125" s="70"/>
      <c r="T125" s="70"/>
      <c r="U125" s="70"/>
    </row>
    <row r="126" spans="2:21" ht="11.85" customHeight="1">
      <c r="B126" s="50"/>
      <c r="D126" s="41"/>
      <c r="S126" s="70"/>
      <c r="T126" s="70"/>
      <c r="U126" s="70"/>
    </row>
    <row r="127" spans="2:21" ht="11.85" customHeight="1">
      <c r="B127" s="50"/>
      <c r="D127" s="41"/>
      <c r="S127" s="70"/>
      <c r="T127" s="70"/>
      <c r="U127" s="70"/>
    </row>
    <row r="128" spans="2:21" ht="11.85" customHeight="1">
      <c r="B128" s="50"/>
      <c r="D128" s="48"/>
      <c r="S128" s="70"/>
      <c r="T128" s="70"/>
      <c r="U128" s="70"/>
    </row>
    <row r="129" spans="2:21" ht="11.85" customHeight="1">
      <c r="B129" s="50"/>
      <c r="C129" s="41"/>
      <c r="E129" s="41"/>
      <c r="F129" s="41"/>
      <c r="S129" s="70"/>
      <c r="T129" s="70"/>
      <c r="U129" s="70"/>
    </row>
    <row r="130" spans="2:21" ht="12" customHeight="1">
      <c r="B130" s="29"/>
      <c r="C130" s="29"/>
      <c r="D130" s="29"/>
      <c r="E130" s="29"/>
      <c r="S130" s="70"/>
      <c r="T130" s="70"/>
      <c r="U130" s="70"/>
    </row>
  </sheetData>
  <mergeCells count="3">
    <mergeCell ref="W4:Y8"/>
    <mergeCell ref="C49:E52"/>
    <mergeCell ref="C112:E115"/>
  </mergeCells>
  <phoneticPr fontId="0" type="noConversion"/>
  <hyperlinks>
    <hyperlink ref="Q3" location="t3" display="t3"/>
    <hyperlink ref="Q7" location="Front!T44" display="Black Fonts"/>
    <hyperlink ref="Q9" location="Front!T49" display="Print All Pages"/>
    <hyperlink ref="Q11" location="Front!T60" display="Generate PDF Report"/>
    <hyperlink ref="Q13" location="Front!T67" display="Manual Addition of Report Pages"/>
    <hyperlink ref="Q15" location="Front!T75" display="Installing a Macro in Another Workbook "/>
    <hyperlink ref="Q5" location="Front!T25" display="Page Setup"/>
    <hyperlink ref="Q17" location="T100" display="Report Page Defaults"/>
  </hyperlinks>
  <printOptions horizontalCentered="1"/>
  <pageMargins left="0" right="0" top="0" bottom="0" header="0.51181102362204722" footer="0.51181102362204722"/>
  <pageSetup paperSize="9" scale="9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8369" r:id="rId4" name="Button 1">
              <controlPr defaultSize="0" print="0" autoFill="0" autoPict="0" macro="[0]!Print_All_Pages.Print_All_Pages">
                <anchor moveWithCells="1" sizeWithCells="1">
                  <from>
                    <xdr:col>7</xdr:col>
                    <xdr:colOff>57150</xdr:colOff>
                    <xdr:row>5</xdr:row>
                    <xdr:rowOff>85725</xdr:rowOff>
                  </from>
                  <to>
                    <xdr:col>8</xdr:col>
                    <xdr:colOff>695325</xdr:colOff>
                    <xdr:row>9</xdr:row>
                    <xdr:rowOff>95250</xdr:rowOff>
                  </to>
                </anchor>
              </controlPr>
            </control>
          </mc:Choice>
        </mc:AlternateContent>
        <mc:AlternateContent xmlns:mc="http://schemas.openxmlformats.org/markup-compatibility/2006">
          <mc:Choice Requires="x14">
            <control shapeId="58370" r:id="rId5" name="Button 2">
              <controlPr defaultSize="0" print="0" autoFill="0" autoPict="0" macro="[0]!Page_Setup_All_Pages.Page_Setup_All_Pages">
                <anchor moveWithCells="1" sizeWithCells="1">
                  <from>
                    <xdr:col>9</xdr:col>
                    <xdr:colOff>38100</xdr:colOff>
                    <xdr:row>1</xdr:row>
                    <xdr:rowOff>38100</xdr:rowOff>
                  </from>
                  <to>
                    <xdr:col>11</xdr:col>
                    <xdr:colOff>38100</xdr:colOff>
                    <xdr:row>5</xdr:row>
                    <xdr:rowOff>47625</xdr:rowOff>
                  </to>
                </anchor>
              </controlPr>
            </control>
          </mc:Choice>
        </mc:AlternateContent>
        <mc:AlternateContent xmlns:mc="http://schemas.openxmlformats.org/markup-compatibility/2006">
          <mc:Choice Requires="x14">
            <control shapeId="58371" r:id="rId6" name="Button 3">
              <controlPr defaultSize="0" print="0" autoFill="0" autoPict="0" macro="[0]!generate_PDF_report">
                <anchor moveWithCells="1" sizeWithCells="1">
                  <from>
                    <xdr:col>9</xdr:col>
                    <xdr:colOff>28575</xdr:colOff>
                    <xdr:row>5</xdr:row>
                    <xdr:rowOff>85725</xdr:rowOff>
                  </from>
                  <to>
                    <xdr:col>11</xdr:col>
                    <xdr:colOff>47625</xdr:colOff>
                    <xdr:row>9</xdr:row>
                    <xdr:rowOff>85725</xdr:rowOff>
                  </to>
                </anchor>
              </controlPr>
            </control>
          </mc:Choice>
        </mc:AlternateContent>
        <mc:AlternateContent xmlns:mc="http://schemas.openxmlformats.org/markup-compatibility/2006">
          <mc:Choice Requires="x14">
            <control shapeId="58372" r:id="rId7" name="Button 4">
              <controlPr defaultSize="0" print="0" autoFill="0" autoPict="0" macro="[0]!black_fonts">
                <anchor moveWithCells="1" sizeWithCells="1">
                  <from>
                    <xdr:col>11</xdr:col>
                    <xdr:colOff>85725</xdr:colOff>
                    <xdr:row>1</xdr:row>
                    <xdr:rowOff>28575</xdr:rowOff>
                  </from>
                  <to>
                    <xdr:col>12</xdr:col>
                    <xdr:colOff>657225</xdr:colOff>
                    <xdr:row>5</xdr:row>
                    <xdr:rowOff>47625</xdr:rowOff>
                  </to>
                </anchor>
              </controlPr>
            </control>
          </mc:Choice>
        </mc:AlternateContent>
        <mc:AlternateContent xmlns:mc="http://schemas.openxmlformats.org/markup-compatibility/2006">
          <mc:Choice Requires="x14">
            <control shapeId="58373" r:id="rId8" name="Button 5">
              <controlPr defaultSize="0" print="0" autoFill="0" autoPict="0" macro="[0]!add_final_report_page">
                <anchor moveWithCells="1" sizeWithCells="1">
                  <from>
                    <xdr:col>7</xdr:col>
                    <xdr:colOff>47625</xdr:colOff>
                    <xdr:row>1</xdr:row>
                    <xdr:rowOff>38100</xdr:rowOff>
                  </from>
                  <to>
                    <xdr:col>9</xdr:col>
                    <xdr:colOff>0</xdr:colOff>
                    <xdr:row>5</xdr:row>
                    <xdr:rowOff>47625</xdr:rowOff>
                  </to>
                </anchor>
              </controlPr>
            </control>
          </mc:Choice>
        </mc:AlternateContent>
        <mc:AlternateContent xmlns:mc="http://schemas.openxmlformats.org/markup-compatibility/2006">
          <mc:Choice Requires="x14">
            <control shapeId="58374" r:id="rId9" name="Button 6">
              <controlPr defaultSize="0" print="0" autoFill="0" autoPict="0" macro="[0]!goto_help">
                <anchor moveWithCells="1" sizeWithCells="1">
                  <from>
                    <xdr:col>11</xdr:col>
                    <xdr:colOff>85725</xdr:colOff>
                    <xdr:row>5</xdr:row>
                    <xdr:rowOff>85725</xdr:rowOff>
                  </from>
                  <to>
                    <xdr:col>12</xdr:col>
                    <xdr:colOff>657225</xdr:colOff>
                    <xdr:row>9</xdr:row>
                    <xdr:rowOff>95250</xdr:rowOff>
                  </to>
                </anchor>
              </controlPr>
            </control>
          </mc:Choice>
        </mc:AlternateContent>
        <mc:AlternateContent xmlns:mc="http://schemas.openxmlformats.org/markup-compatibility/2006">
          <mc:Choice Requires="x14">
            <control shapeId="58375" r:id="rId10" name="Button 7">
              <controlPr defaultSize="0" print="0" autoFill="0" autoPict="0" macro="[0]!start_up">
                <anchor moveWithCells="1" sizeWithCells="1">
                  <from>
                    <xdr:col>7</xdr:col>
                    <xdr:colOff>47625</xdr:colOff>
                    <xdr:row>9</xdr:row>
                    <xdr:rowOff>142875</xdr:rowOff>
                  </from>
                  <to>
                    <xdr:col>12</xdr:col>
                    <xdr:colOff>657225</xdr:colOff>
                    <xdr:row>11</xdr:row>
                    <xdr:rowOff>114300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showGridLines="0" view="pageBreakPreview" zoomScale="85" zoomScaleNormal="100" zoomScaleSheetLayoutView="85" workbookViewId="0"/>
  </sheetViews>
  <sheetFormatPr defaultRowHeight="12.75"/>
  <cols>
    <col min="1" max="1" width="10.7109375" style="411" customWidth="1"/>
    <col min="2" max="2" width="4.7109375" style="409" customWidth="1"/>
    <col min="3" max="3" width="18.7109375" style="409" customWidth="1"/>
    <col min="4" max="5" width="10.7109375" style="409" customWidth="1"/>
    <col min="6" max="7" width="10.7109375" style="413" customWidth="1"/>
    <col min="8" max="9" width="10.7109375" style="409" customWidth="1"/>
    <col min="10" max="10" width="1.7109375" style="409" customWidth="1"/>
    <col min="11" max="11" width="10.7109375" style="409" customWidth="1"/>
    <col min="12" max="12" width="1.7109375" style="409" customWidth="1"/>
    <col min="13" max="13" width="27.7109375" style="409" customWidth="1"/>
    <col min="14" max="14" width="15.7109375" style="409" customWidth="1"/>
    <col min="15" max="15" width="12.7109375" style="409" customWidth="1"/>
    <col min="16" max="16" width="12.7109375" style="413" customWidth="1"/>
    <col min="17" max="17" width="15.7109375" style="409" customWidth="1"/>
    <col min="18" max="18" width="1.7109375" style="409" customWidth="1"/>
    <col min="19" max="19" width="10.7109375" style="409" customWidth="1"/>
    <col min="20" max="20" width="85.7109375" style="410" customWidth="1"/>
    <col min="21" max="16384" width="9.140625" style="411"/>
  </cols>
  <sheetData>
    <row r="1" spans="1:20" ht="12.95" customHeight="1">
      <c r="A1" s="408"/>
      <c r="B1" s="1"/>
      <c r="C1" s="1"/>
      <c r="D1" s="1"/>
      <c r="E1" s="1"/>
      <c r="F1" s="1"/>
      <c r="G1" s="1"/>
      <c r="H1" s="1"/>
      <c r="I1" s="1"/>
      <c r="J1" s="1"/>
      <c r="K1" s="1"/>
      <c r="L1" s="1"/>
      <c r="M1" s="1"/>
      <c r="N1" s="1"/>
      <c r="O1" s="1"/>
      <c r="P1" s="1"/>
      <c r="Q1" s="1"/>
      <c r="R1" s="1"/>
    </row>
    <row r="2" spans="1:20" ht="12.95" customHeight="1">
      <c r="B2" s="1"/>
      <c r="C2" s="1"/>
      <c r="D2" s="1"/>
      <c r="E2" s="1"/>
      <c r="F2" s="1"/>
      <c r="G2" s="1"/>
      <c r="H2" s="1"/>
      <c r="I2" s="1"/>
      <c r="J2" s="1"/>
      <c r="K2" s="1"/>
      <c r="L2" s="1"/>
      <c r="M2" s="1"/>
      <c r="N2" s="1"/>
      <c r="O2" s="1"/>
      <c r="P2" s="1"/>
      <c r="Q2" s="1"/>
      <c r="R2" s="1"/>
    </row>
    <row r="3" spans="1:20" ht="12.95" customHeight="1">
      <c r="B3" s="1"/>
      <c r="C3" s="1"/>
      <c r="D3" s="1"/>
      <c r="E3" s="1"/>
      <c r="F3" s="1"/>
      <c r="G3" s="1"/>
      <c r="H3" s="1"/>
      <c r="I3" s="1"/>
      <c r="J3" s="1"/>
      <c r="K3" s="1"/>
      <c r="L3" s="1"/>
      <c r="M3" s="1"/>
      <c r="N3" s="1"/>
      <c r="O3" s="1"/>
      <c r="P3" s="1"/>
      <c r="Q3" s="1"/>
      <c r="R3" s="1"/>
    </row>
    <row r="4" spans="1:20" ht="12.95" customHeight="1">
      <c r="B4" s="1"/>
      <c r="C4" s="1"/>
      <c r="D4" s="1"/>
      <c r="E4" s="1"/>
      <c r="F4" s="1"/>
      <c r="G4" s="1"/>
      <c r="H4" s="1"/>
      <c r="I4" s="1"/>
      <c r="J4" s="1"/>
      <c r="K4" s="1"/>
      <c r="L4" s="1"/>
      <c r="M4" s="1"/>
      <c r="N4" s="1"/>
      <c r="O4" s="1"/>
      <c r="P4" s="1"/>
      <c r="Q4" s="1"/>
      <c r="R4" s="1"/>
    </row>
    <row r="5" spans="1:20" ht="12.95" customHeight="1">
      <c r="B5" s="1"/>
      <c r="C5" s="1"/>
      <c r="D5" s="1"/>
      <c r="E5" s="1"/>
      <c r="F5" s="1"/>
      <c r="G5" s="1"/>
      <c r="H5" s="1"/>
      <c r="I5" s="1"/>
      <c r="J5" s="1"/>
      <c r="K5" s="1"/>
      <c r="L5" s="1"/>
      <c r="M5" s="1"/>
      <c r="N5" s="1"/>
      <c r="O5" s="1"/>
      <c r="P5" s="1"/>
      <c r="Q5" s="1"/>
      <c r="R5" s="1"/>
    </row>
    <row r="6" spans="1:20" ht="12.95" customHeight="1">
      <c r="B6" s="1"/>
      <c r="C6" s="1"/>
      <c r="D6" s="1"/>
      <c r="E6" s="1"/>
      <c r="F6" s="1"/>
      <c r="G6" s="1"/>
      <c r="H6" s="1"/>
      <c r="I6" s="1"/>
      <c r="J6" s="1"/>
      <c r="K6" s="412"/>
    </row>
    <row r="7" spans="1:20" ht="12.95" customHeight="1">
      <c r="B7" s="1"/>
      <c r="C7" s="1"/>
      <c r="D7" s="1"/>
      <c r="E7" s="1"/>
      <c r="F7" s="1"/>
      <c r="G7" s="1"/>
      <c r="H7" s="1"/>
      <c r="I7" s="1"/>
      <c r="J7" s="1"/>
    </row>
    <row r="8" spans="1:20" ht="12.95" customHeight="1">
      <c r="B8" s="414" t="s">
        <v>260</v>
      </c>
      <c r="C8" s="412"/>
      <c r="D8" s="415"/>
      <c r="E8" s="415"/>
      <c r="F8" s="415"/>
      <c r="G8" s="415"/>
      <c r="H8" s="415"/>
      <c r="I8" s="415"/>
      <c r="J8" s="412"/>
      <c r="L8" s="414" t="str">
        <f>B8</f>
        <v>Compositional Analysis of Reservoir Fluid Sample to C36+</v>
      </c>
      <c r="M8" s="412"/>
      <c r="N8" s="415"/>
      <c r="O8" s="415"/>
      <c r="P8" s="415"/>
      <c r="Q8" s="412"/>
      <c r="R8" s="412"/>
      <c r="T8" s="416" t="s">
        <v>261</v>
      </c>
    </row>
    <row r="9" spans="1:20" ht="12.95" customHeight="1">
      <c r="B9" s="414" t="s">
        <v>616</v>
      </c>
      <c r="C9" s="417"/>
      <c r="D9" s="418"/>
      <c r="E9" s="420"/>
      <c r="F9" s="421"/>
      <c r="G9" s="421"/>
      <c r="H9" s="420"/>
      <c r="I9" s="420"/>
      <c r="L9" s="414" t="str">
        <f>B9</f>
        <v>Sample No.: 4; Chamber No.: 3350; Depth: 4232.5 m MD</v>
      </c>
      <c r="M9" s="420"/>
      <c r="N9" s="420"/>
      <c r="O9" s="420"/>
      <c r="P9" s="421"/>
      <c r="T9" s="414" t="str">
        <f>B9</f>
        <v>Sample No.: 4; Chamber No.: 3350; Depth: 4232.5 m MD</v>
      </c>
    </row>
    <row r="10" spans="1:20" ht="11.85" customHeight="1">
      <c r="B10" s="422"/>
      <c r="C10" s="422" t="s">
        <v>37</v>
      </c>
      <c r="D10" s="953" t="s">
        <v>216</v>
      </c>
      <c r="E10" s="953"/>
      <c r="F10" s="954" t="s">
        <v>217</v>
      </c>
      <c r="G10" s="954"/>
      <c r="H10" s="423" t="s">
        <v>160</v>
      </c>
      <c r="I10" s="423"/>
      <c r="J10" s="423"/>
      <c r="L10" s="424"/>
      <c r="M10" s="424" t="s">
        <v>218</v>
      </c>
      <c r="N10" s="425"/>
      <c r="O10" s="307" t="s">
        <v>216</v>
      </c>
      <c r="P10" s="426" t="s">
        <v>217</v>
      </c>
      <c r="Q10" s="423" t="s">
        <v>160</v>
      </c>
      <c r="R10" s="423"/>
    </row>
    <row r="11" spans="1:20" ht="11.85" customHeight="1">
      <c r="B11" s="427"/>
      <c r="C11" s="427"/>
      <c r="D11" s="428" t="s">
        <v>39</v>
      </c>
      <c r="E11" s="428" t="s">
        <v>38</v>
      </c>
      <c r="F11" s="428" t="s">
        <v>39</v>
      </c>
      <c r="G11" s="428" t="s">
        <v>38</v>
      </c>
      <c r="H11" s="428" t="s">
        <v>39</v>
      </c>
      <c r="I11" s="428" t="s">
        <v>38</v>
      </c>
      <c r="J11" s="427"/>
      <c r="L11" s="424"/>
      <c r="M11" s="424"/>
      <c r="N11" s="425"/>
      <c r="O11" s="426"/>
      <c r="P11" s="428"/>
      <c r="Q11" s="423"/>
      <c r="R11" s="423"/>
    </row>
    <row r="12" spans="1:20" ht="11.85" customHeight="1">
      <c r="B12" s="429" t="s">
        <v>267</v>
      </c>
      <c r="C12" s="430" t="s">
        <v>40</v>
      </c>
      <c r="D12" s="431">
        <v>0</v>
      </c>
      <c r="E12" s="432">
        <v>0</v>
      </c>
      <c r="F12" s="432">
        <v>0</v>
      </c>
      <c r="G12" s="432">
        <v>0</v>
      </c>
      <c r="H12" s="431">
        <v>0</v>
      </c>
      <c r="I12" s="431">
        <v>0</v>
      </c>
      <c r="J12" s="433"/>
      <c r="M12" s="434"/>
      <c r="N12" s="434"/>
      <c r="O12" s="434"/>
      <c r="P12" s="434"/>
      <c r="Q12" s="434"/>
      <c r="R12" s="435"/>
    </row>
    <row r="13" spans="1:20" ht="11.85" customHeight="1">
      <c r="B13" s="429" t="s">
        <v>268</v>
      </c>
      <c r="C13" s="430" t="s">
        <v>219</v>
      </c>
      <c r="D13" s="431">
        <v>0</v>
      </c>
      <c r="E13" s="432">
        <v>0</v>
      </c>
      <c r="F13" s="432">
        <v>0</v>
      </c>
      <c r="G13" s="432">
        <v>0</v>
      </c>
      <c r="H13" s="431">
        <v>0</v>
      </c>
      <c r="I13" s="431">
        <v>0</v>
      </c>
      <c r="J13" s="436"/>
      <c r="M13" s="437" t="s">
        <v>269</v>
      </c>
      <c r="N13" s="436"/>
      <c r="O13" s="436"/>
      <c r="P13" s="436"/>
      <c r="Q13" s="434"/>
      <c r="R13" s="435"/>
    </row>
    <row r="14" spans="1:20" ht="11.85" customHeight="1">
      <c r="B14" s="429" t="s">
        <v>270</v>
      </c>
      <c r="C14" s="430" t="s">
        <v>220</v>
      </c>
      <c r="D14" s="431">
        <v>0</v>
      </c>
      <c r="E14" s="432">
        <v>0</v>
      </c>
      <c r="F14" s="432">
        <v>0.48399999999999999</v>
      </c>
      <c r="G14" s="432">
        <v>0.67400000000000004</v>
      </c>
      <c r="H14" s="431">
        <v>0.32300000000000001</v>
      </c>
      <c r="I14" s="431">
        <v>0.183</v>
      </c>
      <c r="J14" s="436"/>
      <c r="M14" s="438" t="s">
        <v>42</v>
      </c>
      <c r="N14" s="436"/>
      <c r="O14" s="439">
        <f>SUM(D25:D63)</f>
        <v>92.950000000000031</v>
      </c>
      <c r="P14" s="439">
        <f>SUM(F25:F63)</f>
        <v>3.7039999999999997</v>
      </c>
      <c r="Q14" s="439">
        <f>SUM(H25:H63)</f>
        <v>33.385000000000005</v>
      </c>
      <c r="R14" s="435"/>
    </row>
    <row r="15" spans="1:20" ht="11.85" customHeight="1">
      <c r="B15" s="429" t="s">
        <v>271</v>
      </c>
      <c r="C15" s="430" t="s">
        <v>45</v>
      </c>
      <c r="D15" s="431">
        <v>0</v>
      </c>
      <c r="E15" s="432">
        <v>0</v>
      </c>
      <c r="F15" s="432">
        <v>2.4089999999999998</v>
      </c>
      <c r="G15" s="432">
        <v>2.1360000000000001</v>
      </c>
      <c r="H15" s="431">
        <v>1.6080000000000001</v>
      </c>
      <c r="I15" s="431">
        <v>0.57999999999999996</v>
      </c>
      <c r="J15" s="440"/>
      <c r="M15" s="409" t="s">
        <v>262</v>
      </c>
      <c r="O15" s="439">
        <f>SUM(E25:E63)</f>
        <v>96.913000000000011</v>
      </c>
      <c r="P15" s="439">
        <f>SUM(G25:G63)</f>
        <v>11.677999999999999</v>
      </c>
      <c r="Q15" s="439">
        <f>SUM(I25:I63)</f>
        <v>73.761999999999972</v>
      </c>
    </row>
    <row r="16" spans="1:20" ht="11.85" customHeight="1">
      <c r="B16" s="429" t="s">
        <v>272</v>
      </c>
      <c r="C16" s="430" t="s">
        <v>46</v>
      </c>
      <c r="D16" s="431">
        <v>1E-3</v>
      </c>
      <c r="E16" s="432">
        <v>0</v>
      </c>
      <c r="F16" s="432">
        <v>55.048000000000002</v>
      </c>
      <c r="G16" s="432">
        <v>27.957999999999998</v>
      </c>
      <c r="H16" s="431">
        <v>36.747</v>
      </c>
      <c r="I16" s="431">
        <v>7.5940000000000003</v>
      </c>
      <c r="J16" s="440"/>
      <c r="M16" s="438" t="s">
        <v>44</v>
      </c>
      <c r="N16" s="436"/>
      <c r="O16" s="443">
        <v>177.2</v>
      </c>
      <c r="P16" s="443">
        <v>99.5</v>
      </c>
      <c r="Q16" s="443">
        <v>171.5</v>
      </c>
      <c r="R16" s="435"/>
    </row>
    <row r="17" spans="2:19" ht="11.85" customHeight="1">
      <c r="B17" s="429" t="s">
        <v>273</v>
      </c>
      <c r="C17" s="430" t="s">
        <v>47</v>
      </c>
      <c r="D17" s="431">
        <v>5.1999999999999998E-2</v>
      </c>
      <c r="E17" s="432">
        <v>8.9999999999999993E-3</v>
      </c>
      <c r="F17" s="432">
        <v>12.725</v>
      </c>
      <c r="G17" s="432">
        <v>12.114000000000001</v>
      </c>
      <c r="H17" s="431">
        <v>8.5120000000000005</v>
      </c>
      <c r="I17" s="431">
        <v>3.2970000000000002</v>
      </c>
      <c r="J17" s="440"/>
      <c r="M17" s="438" t="s">
        <v>195</v>
      </c>
      <c r="N17" s="436"/>
      <c r="O17" s="444">
        <v>0.80579999999999996</v>
      </c>
      <c r="P17" s="444">
        <v>0.73880000000000001</v>
      </c>
      <c r="Q17" s="444">
        <v>0.8024</v>
      </c>
      <c r="R17" s="435"/>
    </row>
    <row r="18" spans="2:19" ht="11.85" customHeight="1">
      <c r="B18" s="429" t="s">
        <v>274</v>
      </c>
      <c r="C18" s="430" t="s">
        <v>48</v>
      </c>
      <c r="D18" s="431">
        <v>0.42399999999999999</v>
      </c>
      <c r="E18" s="432">
        <v>0.11</v>
      </c>
      <c r="F18" s="432">
        <v>11.817</v>
      </c>
      <c r="G18" s="432">
        <v>16.497</v>
      </c>
      <c r="H18" s="431">
        <v>8.0299999999999994</v>
      </c>
      <c r="I18" s="431">
        <v>4.5609999999999999</v>
      </c>
      <c r="J18" s="440"/>
      <c r="M18" s="436"/>
      <c r="N18" s="436"/>
      <c r="O18" s="436"/>
      <c r="P18" s="436"/>
      <c r="Q18" s="445"/>
      <c r="R18" s="435"/>
    </row>
    <row r="19" spans="2:19" ht="11.85" customHeight="1">
      <c r="B19" s="429" t="s">
        <v>275</v>
      </c>
      <c r="C19" s="430" t="s">
        <v>49</v>
      </c>
      <c r="D19" s="431">
        <v>0.33700000000000002</v>
      </c>
      <c r="E19" s="432">
        <v>0.115</v>
      </c>
      <c r="F19" s="432">
        <v>3.0059999999999998</v>
      </c>
      <c r="G19" s="432">
        <v>5.532</v>
      </c>
      <c r="H19" s="431">
        <v>2.1190000000000002</v>
      </c>
      <c r="I19" s="431">
        <v>1.5860000000000001</v>
      </c>
      <c r="J19" s="440"/>
      <c r="K19" s="440"/>
      <c r="M19" s="437" t="s">
        <v>276</v>
      </c>
      <c r="N19" s="436"/>
      <c r="O19" s="436"/>
      <c r="P19" s="446"/>
      <c r="Q19" s="436"/>
      <c r="R19" s="435"/>
    </row>
    <row r="20" spans="2:19" ht="11.85" customHeight="1">
      <c r="B20" s="429" t="s">
        <v>277</v>
      </c>
      <c r="C20" s="430" t="s">
        <v>50</v>
      </c>
      <c r="D20" s="431">
        <v>0.872</v>
      </c>
      <c r="E20" s="432">
        <v>0.29799999999999999</v>
      </c>
      <c r="F20" s="432">
        <v>4.9050000000000002</v>
      </c>
      <c r="G20" s="432">
        <v>9.0250000000000004</v>
      </c>
      <c r="H20" s="431">
        <v>3.5640000000000001</v>
      </c>
      <c r="I20" s="431">
        <v>2.6680000000000001</v>
      </c>
      <c r="J20" s="440"/>
      <c r="K20" s="440"/>
      <c r="M20" s="438" t="s">
        <v>42</v>
      </c>
      <c r="N20" s="436"/>
      <c r="O20" s="447">
        <f>SUM(D38:D63)</f>
        <v>49.545999999999992</v>
      </c>
      <c r="P20" s="447">
        <f>SUM(F38:F63)</f>
        <v>0.02</v>
      </c>
      <c r="Q20" s="447">
        <f>SUM(H38:H63)</f>
        <v>16.494999999999997</v>
      </c>
      <c r="R20" s="435"/>
    </row>
    <row r="21" spans="2:19" ht="11.85" customHeight="1">
      <c r="B21" s="429" t="s">
        <v>278</v>
      </c>
      <c r="C21" s="430" t="s">
        <v>221</v>
      </c>
      <c r="D21" s="431">
        <v>2.9000000000000001E-2</v>
      </c>
      <c r="E21" s="432">
        <v>1.2E-2</v>
      </c>
      <c r="F21" s="432">
        <v>0.06</v>
      </c>
      <c r="G21" s="432">
        <v>0.13800000000000001</v>
      </c>
      <c r="H21" s="431">
        <v>0.05</v>
      </c>
      <c r="I21" s="431">
        <v>4.5999999999999999E-2</v>
      </c>
      <c r="J21" s="440"/>
      <c r="K21" s="440"/>
      <c r="M21" s="409" t="s">
        <v>262</v>
      </c>
      <c r="O21" s="447">
        <f>SUM(E38:E63)</f>
        <v>67.165999999999983</v>
      </c>
      <c r="P21" s="447">
        <f>SUM(G38:G63)</f>
        <v>9.2999999999999999E-2</v>
      </c>
      <c r="Q21" s="447">
        <f>SUM(I38:I63)</f>
        <v>48.945999999999998</v>
      </c>
    </row>
    <row r="22" spans="2:19" ht="11.85" customHeight="1">
      <c r="B22" s="429" t="s">
        <v>279</v>
      </c>
      <c r="C22" s="430" t="s">
        <v>52</v>
      </c>
      <c r="D22" s="431">
        <v>0.95699999999999996</v>
      </c>
      <c r="E22" s="432">
        <v>0.40600000000000003</v>
      </c>
      <c r="F22" s="432">
        <v>2.0870000000000002</v>
      </c>
      <c r="G22" s="432">
        <v>4.7679999999999998</v>
      </c>
      <c r="H22" s="431">
        <v>1.712</v>
      </c>
      <c r="I22" s="431">
        <v>1.591</v>
      </c>
      <c r="J22" s="440"/>
      <c r="K22" s="440"/>
      <c r="M22" s="438" t="s">
        <v>44</v>
      </c>
      <c r="N22" s="436"/>
      <c r="O22" s="448">
        <v>230.4</v>
      </c>
      <c r="P22" s="448">
        <v>150.6</v>
      </c>
      <c r="Q22" s="448">
        <v>230.4</v>
      </c>
      <c r="R22" s="435"/>
    </row>
    <row r="23" spans="2:19" ht="11.85" customHeight="1">
      <c r="B23" s="449" t="s">
        <v>280</v>
      </c>
      <c r="C23" s="450" t="s">
        <v>53</v>
      </c>
      <c r="D23" s="454">
        <v>0.999</v>
      </c>
      <c r="E23" s="453">
        <v>0.42399999999999999</v>
      </c>
      <c r="F23" s="453">
        <v>1.6020000000000001</v>
      </c>
      <c r="G23" s="453">
        <v>3.6589999999999998</v>
      </c>
      <c r="H23" s="454">
        <v>1.4019999999999999</v>
      </c>
      <c r="I23" s="454">
        <v>1.3029999999999999</v>
      </c>
      <c r="J23" s="455"/>
      <c r="K23" s="440"/>
      <c r="L23" s="440"/>
      <c r="M23" s="438" t="s">
        <v>195</v>
      </c>
      <c r="N23" s="436"/>
      <c r="O23" s="456">
        <v>0.8458</v>
      </c>
      <c r="P23" s="456">
        <v>0.79200000000000004</v>
      </c>
      <c r="Q23" s="456">
        <v>0.8458</v>
      </c>
      <c r="R23" s="435"/>
    </row>
    <row r="24" spans="2:19" ht="11.85" customHeight="1">
      <c r="B24" s="449" t="s">
        <v>281</v>
      </c>
      <c r="C24" s="450" t="s">
        <v>54</v>
      </c>
      <c r="D24" s="454">
        <v>3.379</v>
      </c>
      <c r="E24" s="453">
        <v>1.7130000000000001</v>
      </c>
      <c r="F24" s="453">
        <v>2.153</v>
      </c>
      <c r="G24" s="453">
        <v>5.8209999999999997</v>
      </c>
      <c r="H24" s="454">
        <v>2.548</v>
      </c>
      <c r="I24" s="454">
        <v>2.8290000000000002</v>
      </c>
      <c r="J24" s="455"/>
      <c r="K24" s="440"/>
      <c r="L24" s="440"/>
      <c r="M24" s="436"/>
      <c r="N24" s="436"/>
      <c r="O24" s="436"/>
      <c r="P24" s="436"/>
      <c r="Q24" s="436"/>
      <c r="R24" s="435"/>
    </row>
    <row r="25" spans="2:19" ht="11.85" customHeight="1">
      <c r="B25" s="429" t="s">
        <v>27</v>
      </c>
      <c r="C25" s="430" t="s">
        <v>222</v>
      </c>
      <c r="D25" s="431">
        <v>1.2070000000000001</v>
      </c>
      <c r="E25" s="432">
        <v>0.59699999999999998</v>
      </c>
      <c r="F25" s="432">
        <v>0.42199999999999999</v>
      </c>
      <c r="G25" s="432">
        <v>1.1240000000000001</v>
      </c>
      <c r="H25" s="431">
        <v>0.68300000000000005</v>
      </c>
      <c r="I25" s="431">
        <v>0.74</v>
      </c>
      <c r="J25" s="440"/>
      <c r="K25" s="440"/>
      <c r="L25" s="440"/>
      <c r="M25" s="437" t="s">
        <v>282</v>
      </c>
      <c r="N25" s="436"/>
      <c r="O25" s="436"/>
      <c r="P25" s="436"/>
      <c r="Q25" s="436"/>
      <c r="R25" s="435"/>
      <c r="S25" s="440"/>
    </row>
    <row r="26" spans="2:19" ht="11.85" customHeight="1">
      <c r="B26" s="429" t="s">
        <v>27</v>
      </c>
      <c r="C26" s="430" t="s">
        <v>56</v>
      </c>
      <c r="D26" s="431">
        <v>3.7999999999999999E-2</v>
      </c>
      <c r="E26" s="432">
        <v>1.7999999999999999E-2</v>
      </c>
      <c r="F26" s="432">
        <v>1.2E-2</v>
      </c>
      <c r="G26" s="432">
        <v>3.1E-2</v>
      </c>
      <c r="H26" s="431">
        <v>2.1000000000000001E-2</v>
      </c>
      <c r="I26" s="431">
        <v>2.1999999999999999E-2</v>
      </c>
      <c r="J26" s="440"/>
      <c r="K26" s="440"/>
      <c r="L26" s="440"/>
      <c r="M26" s="438" t="s">
        <v>42</v>
      </c>
      <c r="N26" s="436"/>
      <c r="O26" s="447">
        <f>SUM(D47:D63)</f>
        <v>11.948000000000002</v>
      </c>
      <c r="P26" s="447" t="s">
        <v>177</v>
      </c>
      <c r="Q26" s="447">
        <f>SUM(H47:H63)</f>
        <v>3.9749999999999996</v>
      </c>
      <c r="R26" s="435"/>
      <c r="S26" s="440"/>
    </row>
    <row r="27" spans="2:19" ht="11.85" customHeight="1">
      <c r="B27" s="429" t="s">
        <v>27</v>
      </c>
      <c r="C27" s="430" t="s">
        <v>120</v>
      </c>
      <c r="D27" s="431">
        <v>1.4059999999999999</v>
      </c>
      <c r="E27" s="432">
        <v>0.69599999999999995</v>
      </c>
      <c r="F27" s="432">
        <v>0.65500000000000003</v>
      </c>
      <c r="G27" s="432">
        <v>1.744</v>
      </c>
      <c r="H27" s="431">
        <v>0.90500000000000003</v>
      </c>
      <c r="I27" s="431">
        <v>0.98099999999999998</v>
      </c>
      <c r="J27" s="440"/>
      <c r="K27" s="440"/>
      <c r="M27" s="409" t="s">
        <v>262</v>
      </c>
      <c r="O27" s="447">
        <f>SUM(E47:E63)</f>
        <v>24.990000000000002</v>
      </c>
      <c r="Q27" s="447">
        <f>SUM(I47:I63)</f>
        <v>18.201000000000004</v>
      </c>
      <c r="S27" s="440"/>
    </row>
    <row r="28" spans="2:19" ht="11.85" customHeight="1">
      <c r="B28" s="449" t="s">
        <v>283</v>
      </c>
      <c r="C28" s="450" t="s">
        <v>58</v>
      </c>
      <c r="D28" s="454">
        <v>6.4749999999999996</v>
      </c>
      <c r="E28" s="453">
        <v>3.8159999999999998</v>
      </c>
      <c r="F28" s="453">
        <v>1.042</v>
      </c>
      <c r="G28" s="453">
        <v>3.2909999999999999</v>
      </c>
      <c r="H28" s="454">
        <v>2.8460000000000001</v>
      </c>
      <c r="I28" s="454">
        <v>3.673</v>
      </c>
      <c r="J28" s="455"/>
      <c r="K28" s="440"/>
      <c r="L28" s="440"/>
      <c r="M28" s="438" t="s">
        <v>44</v>
      </c>
      <c r="N28" s="436"/>
      <c r="O28" s="448">
        <v>355.5</v>
      </c>
      <c r="P28" s="448"/>
      <c r="Q28" s="448">
        <v>356</v>
      </c>
      <c r="R28" s="435"/>
      <c r="S28" s="440"/>
    </row>
    <row r="29" spans="2:19" ht="11.85" customHeight="1">
      <c r="B29" s="429" t="s">
        <v>27</v>
      </c>
      <c r="C29" s="430" t="s">
        <v>223</v>
      </c>
      <c r="D29" s="431">
        <v>4.423</v>
      </c>
      <c r="E29" s="432">
        <v>2.5550000000000002</v>
      </c>
      <c r="F29" s="432">
        <v>0.60499999999999998</v>
      </c>
      <c r="G29" s="432">
        <v>1.88</v>
      </c>
      <c r="H29" s="431">
        <v>1.875</v>
      </c>
      <c r="I29" s="431">
        <v>2.3719999999999999</v>
      </c>
      <c r="J29" s="440"/>
      <c r="K29" s="440"/>
      <c r="L29" s="440"/>
      <c r="M29" s="438" t="s">
        <v>195</v>
      </c>
      <c r="N29" s="436"/>
      <c r="O29" s="456">
        <v>0.88870000000000005</v>
      </c>
      <c r="P29" s="457"/>
      <c r="Q29" s="456">
        <v>0.88870000000000005</v>
      </c>
      <c r="R29" s="435"/>
      <c r="S29" s="440"/>
    </row>
    <row r="30" spans="2:19" ht="11.85" customHeight="1">
      <c r="B30" s="429" t="s">
        <v>27</v>
      </c>
      <c r="C30" s="430" t="s">
        <v>59</v>
      </c>
      <c r="D30" s="431">
        <v>0.42299999999999999</v>
      </c>
      <c r="E30" s="432">
        <v>0.22900000000000001</v>
      </c>
      <c r="F30" s="432">
        <v>4.9000000000000002E-2</v>
      </c>
      <c r="G30" s="432">
        <v>0.14399999999999999</v>
      </c>
      <c r="H30" s="431">
        <v>0.17399999999999999</v>
      </c>
      <c r="I30" s="431">
        <v>0.20599999999999999</v>
      </c>
      <c r="J30" s="440"/>
      <c r="K30" s="440"/>
      <c r="L30" s="440"/>
      <c r="M30" s="436"/>
      <c r="N30" s="436"/>
      <c r="O30" s="436"/>
      <c r="P30" s="436"/>
      <c r="Q30" s="436"/>
      <c r="R30" s="435"/>
      <c r="S30" s="440"/>
    </row>
    <row r="31" spans="2:19" ht="11.85" customHeight="1">
      <c r="B31" s="449" t="s">
        <v>284</v>
      </c>
      <c r="C31" s="450" t="s">
        <v>60</v>
      </c>
      <c r="D31" s="454">
        <v>10.477</v>
      </c>
      <c r="E31" s="453">
        <v>7.04</v>
      </c>
      <c r="F31" s="453">
        <v>0.59</v>
      </c>
      <c r="G31" s="453">
        <v>2.1230000000000002</v>
      </c>
      <c r="H31" s="454">
        <v>3.8769999999999998</v>
      </c>
      <c r="I31" s="454">
        <v>5.7050000000000001</v>
      </c>
      <c r="J31" s="455"/>
      <c r="K31" s="440"/>
      <c r="L31" s="440"/>
      <c r="M31" s="437" t="s">
        <v>285</v>
      </c>
      <c r="N31" s="436"/>
      <c r="O31" s="436"/>
      <c r="P31" s="436"/>
      <c r="Q31" s="436"/>
      <c r="R31" s="435"/>
      <c r="S31" s="440"/>
    </row>
    <row r="32" spans="2:19" ht="11.85" customHeight="1">
      <c r="B32" s="429" t="s">
        <v>27</v>
      </c>
      <c r="C32" s="430" t="s">
        <v>130</v>
      </c>
      <c r="D32" s="431">
        <v>0.16700000000000001</v>
      </c>
      <c r="E32" s="432">
        <v>0.105</v>
      </c>
      <c r="F32" s="432">
        <v>7.0000000000000001E-3</v>
      </c>
      <c r="G32" s="432">
        <v>2.3E-2</v>
      </c>
      <c r="H32" s="431">
        <v>0.06</v>
      </c>
      <c r="I32" s="431">
        <v>8.3000000000000004E-2</v>
      </c>
      <c r="J32" s="440"/>
      <c r="K32" s="458"/>
      <c r="L32" s="440"/>
      <c r="M32" s="459" t="s">
        <v>39</v>
      </c>
      <c r="N32" s="436"/>
      <c r="O32" s="447">
        <f>D63</f>
        <v>0.92200000000000004</v>
      </c>
      <c r="P32" s="447" t="s">
        <v>177</v>
      </c>
      <c r="Q32" s="447">
        <f>H63</f>
        <v>0.307</v>
      </c>
      <c r="R32" s="435"/>
      <c r="S32" s="440"/>
    </row>
    <row r="33" spans="2:19" ht="11.85" customHeight="1">
      <c r="B33" s="429" t="s">
        <v>27</v>
      </c>
      <c r="C33" s="430" t="s">
        <v>134</v>
      </c>
      <c r="D33" s="431">
        <v>0.89800000000000002</v>
      </c>
      <c r="E33" s="432">
        <v>0.56100000000000005</v>
      </c>
      <c r="F33" s="432">
        <v>2.1000000000000001E-2</v>
      </c>
      <c r="G33" s="432">
        <v>7.0999999999999994E-2</v>
      </c>
      <c r="H33" s="431">
        <v>0.313</v>
      </c>
      <c r="I33" s="431">
        <v>0.42799999999999999</v>
      </c>
      <c r="J33" s="440"/>
      <c r="K33" s="458"/>
      <c r="M33" s="409" t="s">
        <v>262</v>
      </c>
      <c r="O33" s="447">
        <f>E63</f>
        <v>3.0009999999999999</v>
      </c>
      <c r="Q33" s="460">
        <f>I63</f>
        <v>2.1859999999999999</v>
      </c>
      <c r="S33" s="440"/>
    </row>
    <row r="34" spans="2:19" ht="11.85" customHeight="1">
      <c r="B34" s="429" t="s">
        <v>27</v>
      </c>
      <c r="C34" s="430" t="s">
        <v>137</v>
      </c>
      <c r="D34" s="431">
        <v>0.25600000000000001</v>
      </c>
      <c r="E34" s="432">
        <v>0.16</v>
      </c>
      <c r="F34" s="432">
        <v>1E-3</v>
      </c>
      <c r="G34" s="432">
        <v>5.0000000000000001E-3</v>
      </c>
      <c r="H34" s="431">
        <v>8.5999999999999993E-2</v>
      </c>
      <c r="I34" s="431">
        <v>0.11799999999999999</v>
      </c>
      <c r="J34" s="458"/>
      <c r="K34" s="458"/>
      <c r="L34" s="440"/>
      <c r="M34" s="438" t="s">
        <v>44</v>
      </c>
      <c r="N34" s="436"/>
      <c r="O34" s="308">
        <v>553.1</v>
      </c>
      <c r="P34" s="448"/>
      <c r="Q34" s="308">
        <v>553</v>
      </c>
      <c r="R34" s="435"/>
      <c r="S34" s="440"/>
    </row>
    <row r="35" spans="2:19" ht="11.85" customHeight="1">
      <c r="B35" s="449" t="s">
        <v>286</v>
      </c>
      <c r="C35" s="450" t="s">
        <v>64</v>
      </c>
      <c r="D35" s="454">
        <v>8.8109999999999999</v>
      </c>
      <c r="E35" s="453">
        <v>6.6479999999999997</v>
      </c>
      <c r="F35" s="453">
        <v>0.215</v>
      </c>
      <c r="G35" s="453">
        <v>0.872</v>
      </c>
      <c r="H35" s="454">
        <v>3.0739999999999998</v>
      </c>
      <c r="I35" s="454">
        <v>5.0789999999999997</v>
      </c>
      <c r="J35" s="461"/>
      <c r="K35" s="458"/>
      <c r="L35" s="440"/>
      <c r="M35" s="436" t="s">
        <v>195</v>
      </c>
      <c r="N35" s="436"/>
      <c r="O35" s="456">
        <v>0.92749999999999999</v>
      </c>
      <c r="P35" s="457"/>
      <c r="Q35" s="456">
        <v>0.92749999999999999</v>
      </c>
      <c r="R35" s="435"/>
      <c r="S35" s="440"/>
    </row>
    <row r="36" spans="2:19" ht="11.85" customHeight="1">
      <c r="B36" s="429" t="s">
        <v>27</v>
      </c>
      <c r="C36" s="430" t="s">
        <v>225</v>
      </c>
      <c r="D36" s="431">
        <v>0.48099999999999998</v>
      </c>
      <c r="E36" s="432">
        <v>0.34</v>
      </c>
      <c r="F36" s="432">
        <v>0</v>
      </c>
      <c r="G36" s="432">
        <v>0</v>
      </c>
      <c r="H36" s="431">
        <v>0.16</v>
      </c>
      <c r="I36" s="431">
        <v>0.248</v>
      </c>
      <c r="J36" s="458"/>
      <c r="K36" s="458"/>
      <c r="L36" s="440"/>
      <c r="M36" s="434"/>
      <c r="N36" s="434"/>
      <c r="O36" s="434"/>
      <c r="P36" s="434"/>
      <c r="Q36" s="434"/>
      <c r="R36" s="435"/>
      <c r="S36" s="440"/>
    </row>
    <row r="37" spans="2:19" ht="11.85" customHeight="1">
      <c r="B37" s="449" t="s">
        <v>287</v>
      </c>
      <c r="C37" s="450" t="s">
        <v>65</v>
      </c>
      <c r="D37" s="454">
        <v>8.3420000000000005</v>
      </c>
      <c r="E37" s="453">
        <v>6.9820000000000002</v>
      </c>
      <c r="F37" s="452">
        <v>6.5000000000000002E-2</v>
      </c>
      <c r="G37" s="452">
        <v>0.27700000000000002</v>
      </c>
      <c r="H37" s="454">
        <v>2.8159999999999998</v>
      </c>
      <c r="I37" s="454">
        <v>5.1609999999999996</v>
      </c>
      <c r="J37" s="461"/>
      <c r="K37" s="458"/>
      <c r="L37" s="424"/>
      <c r="M37" s="424" t="s">
        <v>224</v>
      </c>
      <c r="N37" s="462"/>
      <c r="O37" s="463"/>
      <c r="P37" s="464"/>
      <c r="Q37" s="424"/>
      <c r="R37" s="424"/>
      <c r="S37" s="440"/>
    </row>
    <row r="38" spans="2:19" ht="11.85" customHeight="1">
      <c r="B38" s="429" t="s">
        <v>288</v>
      </c>
      <c r="C38" s="430" t="s">
        <v>66</v>
      </c>
      <c r="D38" s="431">
        <v>7.2030000000000003</v>
      </c>
      <c r="E38" s="432">
        <v>6.2290000000000001</v>
      </c>
      <c r="F38" s="442">
        <v>1.4999999999999999E-2</v>
      </c>
      <c r="G38" s="442">
        <v>7.0999999999999994E-2</v>
      </c>
      <c r="H38" s="431">
        <v>2.4060000000000001</v>
      </c>
      <c r="I38" s="431">
        <v>4.556</v>
      </c>
      <c r="J38" s="458"/>
      <c r="K38" s="458"/>
      <c r="L38" s="458"/>
      <c r="M38" s="434"/>
      <c r="N38" s="434"/>
      <c r="O38" s="434"/>
      <c r="P38" s="434"/>
      <c r="Q38" s="434"/>
      <c r="R38" s="435"/>
      <c r="S38" s="458"/>
    </row>
    <row r="39" spans="2:19" ht="11.85" customHeight="1">
      <c r="B39" s="429" t="s">
        <v>289</v>
      </c>
      <c r="C39" s="430" t="s">
        <v>67</v>
      </c>
      <c r="D39" s="431">
        <v>5.9219999999999997</v>
      </c>
      <c r="E39" s="432">
        <v>5.609</v>
      </c>
      <c r="F39" s="442">
        <v>4.0000000000000001E-3</v>
      </c>
      <c r="G39" s="442">
        <v>1.7999999999999999E-2</v>
      </c>
      <c r="H39" s="431">
        <v>1.972</v>
      </c>
      <c r="I39" s="431">
        <v>4.09</v>
      </c>
      <c r="J39" s="458"/>
      <c r="K39" s="458"/>
      <c r="L39" s="458"/>
      <c r="M39" s="438" t="s">
        <v>263</v>
      </c>
      <c r="N39" s="436"/>
      <c r="O39" s="308">
        <v>170.7</v>
      </c>
      <c r="P39" s="465">
        <v>31.59</v>
      </c>
      <c r="Q39" s="465">
        <v>77.64</v>
      </c>
      <c r="R39" s="435"/>
      <c r="S39" s="458"/>
    </row>
    <row r="40" spans="2:19" ht="11.85" customHeight="1">
      <c r="B40" s="429" t="s">
        <v>290</v>
      </c>
      <c r="C40" s="430" t="s">
        <v>68</v>
      </c>
      <c r="D40" s="431">
        <v>5.4269999999999996</v>
      </c>
      <c r="E40" s="432">
        <v>5.5869999999999997</v>
      </c>
      <c r="F40" s="442">
        <v>1E-3</v>
      </c>
      <c r="G40" s="442">
        <v>4.0000000000000001E-3</v>
      </c>
      <c r="H40" s="431">
        <v>1.806</v>
      </c>
      <c r="I40" s="431">
        <v>4.0709999999999997</v>
      </c>
      <c r="J40" s="458"/>
      <c r="K40" s="458"/>
      <c r="L40" s="458"/>
      <c r="M40" s="436"/>
      <c r="N40" s="436"/>
      <c r="O40" s="466" t="s">
        <v>264</v>
      </c>
      <c r="P40" s="434"/>
      <c r="Q40" s="434"/>
      <c r="R40" s="435"/>
      <c r="S40" s="458"/>
    </row>
    <row r="41" spans="2:19" ht="11.85" customHeight="1">
      <c r="B41" s="429" t="s">
        <v>291</v>
      </c>
      <c r="C41" s="430" t="s">
        <v>69</v>
      </c>
      <c r="D41" s="431">
        <v>4.5049999999999999</v>
      </c>
      <c r="E41" s="432">
        <v>5.0359999999999996</v>
      </c>
      <c r="F41" s="432">
        <v>0</v>
      </c>
      <c r="G41" s="432">
        <v>0</v>
      </c>
      <c r="H41" s="431">
        <v>1.4990000000000001</v>
      </c>
      <c r="I41" s="431">
        <v>3.6680000000000001</v>
      </c>
      <c r="J41" s="458"/>
      <c r="K41" s="458"/>
      <c r="L41" s="458"/>
      <c r="N41" s="436"/>
      <c r="O41" s="456"/>
      <c r="P41" s="434"/>
      <c r="Q41" s="467"/>
      <c r="R41" s="435"/>
      <c r="S41" s="458"/>
    </row>
    <row r="42" spans="2:19" ht="11.85" customHeight="1">
      <c r="B42" s="429" t="s">
        <v>292</v>
      </c>
      <c r="C42" s="430" t="s">
        <v>70</v>
      </c>
      <c r="D42" s="431">
        <v>4.2839999999999998</v>
      </c>
      <c r="E42" s="432">
        <v>5.1909999999999998</v>
      </c>
      <c r="F42" s="432">
        <v>0</v>
      </c>
      <c r="G42" s="432">
        <v>0</v>
      </c>
      <c r="H42" s="431">
        <v>1.425</v>
      </c>
      <c r="I42" s="431">
        <v>3.7810000000000001</v>
      </c>
      <c r="J42" s="458"/>
      <c r="K42" s="458"/>
      <c r="L42" s="458"/>
      <c r="M42" s="434" t="s">
        <v>265</v>
      </c>
      <c r="N42" s="434"/>
      <c r="O42" s="468">
        <v>0.79430000000000001</v>
      </c>
      <c r="P42" s="434"/>
      <c r="Q42" s="467"/>
      <c r="R42" s="435"/>
      <c r="S42" s="458"/>
    </row>
    <row r="43" spans="2:19" ht="11.85" customHeight="1">
      <c r="B43" s="429" t="s">
        <v>293</v>
      </c>
      <c r="C43" s="430" t="s">
        <v>71</v>
      </c>
      <c r="D43" s="431">
        <v>3.194</v>
      </c>
      <c r="E43" s="432">
        <v>4.1710000000000003</v>
      </c>
      <c r="F43" s="432">
        <v>0</v>
      </c>
      <c r="G43" s="432">
        <v>0</v>
      </c>
      <c r="H43" s="431">
        <v>1.0620000000000001</v>
      </c>
      <c r="I43" s="431">
        <v>3.0379999999999998</v>
      </c>
      <c r="J43" s="458"/>
      <c r="K43" s="436"/>
      <c r="L43" s="458"/>
      <c r="O43" s="466" t="s">
        <v>264</v>
      </c>
      <c r="S43" s="458"/>
    </row>
    <row r="44" spans="2:19" ht="11.85" customHeight="1">
      <c r="B44" s="429" t="s">
        <v>294</v>
      </c>
      <c r="C44" s="430" t="s">
        <v>105</v>
      </c>
      <c r="D44" s="431">
        <v>2.6509999999999998</v>
      </c>
      <c r="E44" s="432">
        <v>3.6960000000000002</v>
      </c>
      <c r="F44" s="432">
        <v>0</v>
      </c>
      <c r="G44" s="432">
        <v>0</v>
      </c>
      <c r="H44" s="431">
        <v>0.88200000000000001</v>
      </c>
      <c r="I44" s="431">
        <v>2.6920000000000002</v>
      </c>
      <c r="J44" s="458"/>
      <c r="K44" s="436"/>
      <c r="L44" s="458"/>
      <c r="S44" s="458"/>
    </row>
    <row r="45" spans="2:19" ht="11.85" customHeight="1">
      <c r="B45" s="429" t="s">
        <v>295</v>
      </c>
      <c r="C45" s="430" t="s">
        <v>72</v>
      </c>
      <c r="D45" s="431">
        <v>2.4079999999999999</v>
      </c>
      <c r="E45" s="432">
        <v>3.556</v>
      </c>
      <c r="F45" s="432">
        <v>0</v>
      </c>
      <c r="G45" s="432">
        <v>0</v>
      </c>
      <c r="H45" s="431">
        <v>0.80100000000000005</v>
      </c>
      <c r="I45" s="431">
        <v>2.59</v>
      </c>
      <c r="J45" s="436"/>
      <c r="K45" s="436"/>
      <c r="L45" s="458"/>
      <c r="M45" s="434" t="s">
        <v>266</v>
      </c>
      <c r="N45" s="434"/>
      <c r="O45" s="434"/>
      <c r="P45" s="469">
        <v>1.1004</v>
      </c>
      <c r="Q45" s="434"/>
      <c r="R45" s="435"/>
      <c r="S45" s="458"/>
    </row>
    <row r="46" spans="2:19" ht="11.85" customHeight="1">
      <c r="B46" s="429" t="s">
        <v>296</v>
      </c>
      <c r="C46" s="430" t="s">
        <v>73</v>
      </c>
      <c r="D46" s="431">
        <v>2.004</v>
      </c>
      <c r="E46" s="432">
        <v>3.101</v>
      </c>
      <c r="F46" s="432">
        <v>0</v>
      </c>
      <c r="G46" s="432">
        <v>0</v>
      </c>
      <c r="H46" s="431">
        <v>0.66700000000000004</v>
      </c>
      <c r="I46" s="431">
        <v>2.2589999999999999</v>
      </c>
      <c r="J46" s="436"/>
      <c r="K46" s="436"/>
      <c r="L46" s="458"/>
      <c r="M46" s="434"/>
      <c r="N46" s="434"/>
      <c r="O46" s="434"/>
      <c r="P46" s="434"/>
      <c r="Q46" s="434"/>
      <c r="R46" s="435"/>
      <c r="S46" s="458"/>
    </row>
    <row r="47" spans="2:19" ht="11.85" customHeight="1">
      <c r="B47" s="429" t="s">
        <v>297</v>
      </c>
      <c r="C47" s="430" t="s">
        <v>74</v>
      </c>
      <c r="D47" s="431">
        <v>1.6559999999999999</v>
      </c>
      <c r="E47" s="432">
        <v>2.6789999999999998</v>
      </c>
      <c r="F47" s="432">
        <v>0</v>
      </c>
      <c r="G47" s="432">
        <v>0</v>
      </c>
      <c r="H47" s="431">
        <v>0.55100000000000005</v>
      </c>
      <c r="I47" s="431">
        <v>1.9510000000000001</v>
      </c>
      <c r="J47" s="436"/>
      <c r="K47" s="436"/>
      <c r="M47" s="409" t="s">
        <v>328</v>
      </c>
      <c r="Q47" s="470">
        <v>1236</v>
      </c>
      <c r="S47" s="458"/>
    </row>
    <row r="48" spans="2:19" ht="11.85" customHeight="1">
      <c r="B48" s="429" t="s">
        <v>298</v>
      </c>
      <c r="C48" s="430" t="s">
        <v>75</v>
      </c>
      <c r="D48" s="431">
        <v>1.4590000000000001</v>
      </c>
      <c r="E48" s="432">
        <v>2.4969999999999999</v>
      </c>
      <c r="F48" s="432">
        <v>0</v>
      </c>
      <c r="G48" s="432">
        <v>0</v>
      </c>
      <c r="H48" s="431">
        <v>0.48499999999999999</v>
      </c>
      <c r="I48" s="431">
        <v>1.819</v>
      </c>
      <c r="J48" s="436"/>
      <c r="K48" s="436"/>
      <c r="L48" s="436"/>
      <c r="M48" s="435"/>
      <c r="N48" s="435"/>
      <c r="O48" s="435"/>
      <c r="P48" s="435"/>
      <c r="Q48" s="435"/>
      <c r="R48" s="435"/>
      <c r="S48" s="458"/>
    </row>
    <row r="49" spans="2:19" ht="11.85" customHeight="1">
      <c r="B49" s="429" t="s">
        <v>299</v>
      </c>
      <c r="C49" s="430" t="s">
        <v>76</v>
      </c>
      <c r="D49" s="431">
        <v>1.272</v>
      </c>
      <c r="E49" s="432">
        <v>2.282</v>
      </c>
      <c r="F49" s="432">
        <v>0</v>
      </c>
      <c r="G49" s="432">
        <v>0</v>
      </c>
      <c r="H49" s="431">
        <v>0.42299999999999999</v>
      </c>
      <c r="I49" s="431">
        <v>1.6619999999999999</v>
      </c>
      <c r="J49" s="436"/>
      <c r="K49" s="436"/>
      <c r="L49" s="436"/>
      <c r="M49" s="471" t="s">
        <v>226</v>
      </c>
      <c r="Q49" s="468">
        <v>0.66539999999999999</v>
      </c>
      <c r="R49" s="435"/>
      <c r="S49" s="436"/>
    </row>
    <row r="50" spans="2:19" ht="11.85" customHeight="1">
      <c r="B50" s="429" t="s">
        <v>300</v>
      </c>
      <c r="C50" s="430" t="s">
        <v>77</v>
      </c>
      <c r="D50" s="431">
        <v>1.1100000000000001</v>
      </c>
      <c r="E50" s="432">
        <v>2.077</v>
      </c>
      <c r="F50" s="432">
        <v>0</v>
      </c>
      <c r="G50" s="432">
        <v>0</v>
      </c>
      <c r="H50" s="431">
        <v>0.36899999999999999</v>
      </c>
      <c r="I50" s="431">
        <v>1.5129999999999999</v>
      </c>
      <c r="J50" s="436"/>
      <c r="K50" s="436"/>
      <c r="L50" s="436"/>
      <c r="N50" s="435"/>
      <c r="O50" s="435"/>
      <c r="P50" s="435"/>
      <c r="Q50" s="468"/>
      <c r="R50" s="435"/>
      <c r="S50" s="436"/>
    </row>
    <row r="51" spans="2:19" ht="11.85" customHeight="1">
      <c r="B51" s="429" t="s">
        <v>301</v>
      </c>
      <c r="C51" s="430" t="s">
        <v>78</v>
      </c>
      <c r="D51" s="431">
        <v>0.96199999999999997</v>
      </c>
      <c r="E51" s="432">
        <v>1.873</v>
      </c>
      <c r="F51" s="432">
        <v>0</v>
      </c>
      <c r="G51" s="432">
        <v>0</v>
      </c>
      <c r="H51" s="431">
        <v>0.32</v>
      </c>
      <c r="I51" s="431">
        <v>1.3640000000000001</v>
      </c>
      <c r="J51" s="436"/>
      <c r="K51" s="436"/>
      <c r="M51" s="471" t="s">
        <v>227</v>
      </c>
      <c r="N51" s="435"/>
      <c r="O51" s="435"/>
      <c r="P51" s="435"/>
      <c r="Q51" s="472">
        <f>1-Q49</f>
        <v>0.33460000000000001</v>
      </c>
      <c r="S51" s="436"/>
    </row>
    <row r="52" spans="2:19" ht="11.85" customHeight="1">
      <c r="B52" s="429" t="s">
        <v>302</v>
      </c>
      <c r="C52" s="430" t="s">
        <v>79</v>
      </c>
      <c r="D52" s="431">
        <v>0.84299999999999997</v>
      </c>
      <c r="E52" s="432">
        <v>1.7110000000000001</v>
      </c>
      <c r="F52" s="432">
        <v>0</v>
      </c>
      <c r="G52" s="432">
        <v>0</v>
      </c>
      <c r="H52" s="431">
        <v>0.28000000000000003</v>
      </c>
      <c r="I52" s="431">
        <v>1.246</v>
      </c>
      <c r="J52" s="436"/>
      <c r="K52" s="436"/>
      <c r="L52" s="436"/>
      <c r="M52" s="1"/>
      <c r="N52" s="1"/>
      <c r="O52" s="1"/>
      <c r="P52" s="1"/>
      <c r="Q52" s="435"/>
      <c r="R52" s="435"/>
      <c r="S52" s="436"/>
    </row>
    <row r="53" spans="2:19" ht="11.85" customHeight="1">
      <c r="B53" s="429" t="s">
        <v>303</v>
      </c>
      <c r="C53" s="430" t="s">
        <v>80</v>
      </c>
      <c r="D53" s="431">
        <v>0.68799999999999994</v>
      </c>
      <c r="E53" s="432">
        <v>1.452</v>
      </c>
      <c r="F53" s="432">
        <v>0</v>
      </c>
      <c r="G53" s="432">
        <v>0</v>
      </c>
      <c r="H53" s="431">
        <v>0.22900000000000001</v>
      </c>
      <c r="I53" s="431">
        <v>1.0580000000000001</v>
      </c>
      <c r="J53" s="436"/>
      <c r="K53" s="436"/>
      <c r="L53" s="436"/>
      <c r="M53" s="1"/>
      <c r="N53" s="1"/>
      <c r="O53" s="1"/>
      <c r="P53" s="1"/>
      <c r="Q53" s="435"/>
      <c r="R53" s="435"/>
      <c r="S53" s="436"/>
    </row>
    <row r="54" spans="2:19" ht="11.85" customHeight="1">
      <c r="B54" s="429" t="s">
        <v>304</v>
      </c>
      <c r="C54" s="430" t="s">
        <v>81</v>
      </c>
      <c r="D54" s="431">
        <v>0.58599999999999997</v>
      </c>
      <c r="E54" s="432">
        <v>1.2889999999999999</v>
      </c>
      <c r="F54" s="432">
        <v>0</v>
      </c>
      <c r="G54" s="432">
        <v>0</v>
      </c>
      <c r="H54" s="431">
        <v>0.19500000000000001</v>
      </c>
      <c r="I54" s="431">
        <v>0.93899999999999995</v>
      </c>
      <c r="J54" s="436"/>
      <c r="K54" s="436"/>
      <c r="L54" s="436"/>
      <c r="R54" s="435"/>
      <c r="S54" s="436"/>
    </row>
    <row r="55" spans="2:19" ht="11.85" customHeight="1">
      <c r="B55" s="429" t="s">
        <v>305</v>
      </c>
      <c r="C55" s="430" t="s">
        <v>82</v>
      </c>
      <c r="D55" s="431">
        <v>0.50800000000000001</v>
      </c>
      <c r="E55" s="432">
        <v>1.159</v>
      </c>
      <c r="F55" s="432">
        <v>0</v>
      </c>
      <c r="G55" s="432">
        <v>0</v>
      </c>
      <c r="H55" s="431">
        <v>0.16900000000000001</v>
      </c>
      <c r="I55" s="431">
        <v>0.84399999999999997</v>
      </c>
      <c r="J55" s="436"/>
      <c r="K55" s="436"/>
      <c r="L55" s="1"/>
      <c r="R55" s="435"/>
      <c r="S55" s="436"/>
    </row>
    <row r="56" spans="2:19" ht="11.85" customHeight="1">
      <c r="B56" s="429" t="s">
        <v>306</v>
      </c>
      <c r="C56" s="430" t="s">
        <v>83</v>
      </c>
      <c r="D56" s="431">
        <v>0.439</v>
      </c>
      <c r="E56" s="432">
        <v>1.038</v>
      </c>
      <c r="F56" s="432">
        <v>0</v>
      </c>
      <c r="G56" s="432">
        <v>0</v>
      </c>
      <c r="H56" s="431">
        <v>0.14599999999999999</v>
      </c>
      <c r="I56" s="431">
        <v>0.75600000000000001</v>
      </c>
      <c r="J56" s="436"/>
      <c r="K56" s="436"/>
      <c r="L56" s="1"/>
      <c r="M56" s="1"/>
      <c r="N56" s="1"/>
      <c r="O56" s="1"/>
      <c r="P56" s="1"/>
      <c r="Q56" s="435"/>
      <c r="R56" s="435"/>
      <c r="S56" s="436"/>
    </row>
    <row r="57" spans="2:19" ht="11.85" customHeight="1">
      <c r="B57" s="429" t="s">
        <v>307</v>
      </c>
      <c r="C57" s="430" t="s">
        <v>131</v>
      </c>
      <c r="D57" s="431">
        <v>0.36399999999999999</v>
      </c>
      <c r="E57" s="432">
        <v>0.89100000000000001</v>
      </c>
      <c r="F57" s="432">
        <v>0</v>
      </c>
      <c r="G57" s="432">
        <v>0</v>
      </c>
      <c r="H57" s="431">
        <v>0.121</v>
      </c>
      <c r="I57" s="431">
        <v>0.64900000000000002</v>
      </c>
      <c r="J57" s="436"/>
      <c r="K57" s="436"/>
      <c r="L57" s="1"/>
      <c r="M57" s="1"/>
      <c r="N57" s="1"/>
      <c r="O57" s="1"/>
      <c r="P57" s="1"/>
      <c r="Q57" s="435"/>
      <c r="R57" s="435"/>
      <c r="S57" s="436"/>
    </row>
    <row r="58" spans="2:19" ht="11.85" customHeight="1">
      <c r="B58" s="429" t="s">
        <v>308</v>
      </c>
      <c r="C58" s="430" t="s">
        <v>135</v>
      </c>
      <c r="D58" s="431">
        <v>0.31</v>
      </c>
      <c r="E58" s="432">
        <v>0.78400000000000003</v>
      </c>
      <c r="F58" s="432">
        <v>0</v>
      </c>
      <c r="G58" s="432">
        <v>0</v>
      </c>
      <c r="H58" s="431">
        <v>0.10299999999999999</v>
      </c>
      <c r="I58" s="431">
        <v>0.57099999999999995</v>
      </c>
      <c r="J58" s="436"/>
      <c r="K58" s="436"/>
      <c r="L58" s="1"/>
      <c r="M58" s="1"/>
      <c r="N58" s="1"/>
      <c r="O58" s="1"/>
      <c r="P58" s="1"/>
      <c r="Q58" s="435"/>
      <c r="R58" s="435"/>
      <c r="S58" s="436"/>
    </row>
    <row r="59" spans="2:19" ht="11.85" customHeight="1">
      <c r="B59" s="429" t="s">
        <v>309</v>
      </c>
      <c r="C59" s="430" t="s">
        <v>138</v>
      </c>
      <c r="D59" s="431">
        <v>0.25700000000000001</v>
      </c>
      <c r="E59" s="432">
        <v>0.67200000000000004</v>
      </c>
      <c r="F59" s="432">
        <v>0</v>
      </c>
      <c r="G59" s="432">
        <v>0</v>
      </c>
      <c r="H59" s="431">
        <v>8.5999999999999993E-2</v>
      </c>
      <c r="I59" s="431">
        <v>0.48899999999999999</v>
      </c>
      <c r="J59" s="436"/>
      <c r="K59" s="436"/>
      <c r="L59" s="1"/>
      <c r="M59" s="1"/>
      <c r="N59" s="1"/>
      <c r="O59" s="1"/>
      <c r="P59" s="1"/>
      <c r="Q59" s="435"/>
      <c r="R59" s="435"/>
      <c r="S59" s="436"/>
    </row>
    <row r="60" spans="2:19" ht="11.85" customHeight="1">
      <c r="B60" s="429" t="s">
        <v>310</v>
      </c>
      <c r="C60" s="430" t="s">
        <v>140</v>
      </c>
      <c r="D60" s="431">
        <v>0.218</v>
      </c>
      <c r="E60" s="432">
        <v>0.58799999999999997</v>
      </c>
      <c r="F60" s="432">
        <v>0</v>
      </c>
      <c r="G60" s="432">
        <v>0</v>
      </c>
      <c r="H60" s="431">
        <v>7.2999999999999995E-2</v>
      </c>
      <c r="I60" s="431">
        <v>0.42799999999999999</v>
      </c>
      <c r="J60" s="436"/>
      <c r="K60" s="436"/>
      <c r="L60" s="1"/>
      <c r="M60" s="1"/>
      <c r="N60" s="1"/>
      <c r="O60" s="1"/>
      <c r="P60" s="1"/>
      <c r="Q60" s="435"/>
      <c r="R60" s="435"/>
      <c r="S60" s="436"/>
    </row>
    <row r="61" spans="2:19" ht="11.85" customHeight="1">
      <c r="B61" s="429" t="s">
        <v>311</v>
      </c>
      <c r="C61" s="430" t="s">
        <v>142</v>
      </c>
      <c r="D61" s="431">
        <v>0.192</v>
      </c>
      <c r="E61" s="432">
        <v>0.53400000000000003</v>
      </c>
      <c r="F61" s="432">
        <v>0</v>
      </c>
      <c r="G61" s="432">
        <v>0</v>
      </c>
      <c r="H61" s="431">
        <v>6.4000000000000001E-2</v>
      </c>
      <c r="I61" s="431">
        <v>0.38900000000000001</v>
      </c>
      <c r="J61" s="436"/>
      <c r="K61" s="436"/>
      <c r="L61" s="1"/>
      <c r="M61" s="1"/>
      <c r="N61" s="1"/>
      <c r="O61" s="1"/>
      <c r="P61" s="1"/>
      <c r="Q61" s="435"/>
      <c r="R61" s="435"/>
      <c r="S61" s="436"/>
    </row>
    <row r="62" spans="2:19" ht="11.85" customHeight="1">
      <c r="B62" s="429" t="s">
        <v>312</v>
      </c>
      <c r="C62" s="430" t="s">
        <v>143</v>
      </c>
      <c r="D62" s="431">
        <v>0.16200000000000001</v>
      </c>
      <c r="E62" s="432">
        <v>0.46300000000000002</v>
      </c>
      <c r="F62" s="432">
        <v>0</v>
      </c>
      <c r="G62" s="432">
        <v>0</v>
      </c>
      <c r="H62" s="431">
        <v>5.3999999999999999E-2</v>
      </c>
      <c r="I62" s="431">
        <v>0.33700000000000002</v>
      </c>
      <c r="J62" s="436"/>
      <c r="L62" s="1"/>
      <c r="M62" s="1"/>
      <c r="N62" s="1"/>
      <c r="O62" s="1"/>
      <c r="P62" s="1"/>
      <c r="Q62" s="435"/>
      <c r="R62" s="435"/>
      <c r="S62" s="436"/>
    </row>
    <row r="63" spans="2:19" ht="11.85" customHeight="1">
      <c r="B63" s="429" t="s">
        <v>313</v>
      </c>
      <c r="C63" s="430" t="s">
        <v>228</v>
      </c>
      <c r="D63" s="431">
        <v>0.92200000000000004</v>
      </c>
      <c r="E63" s="432">
        <v>3.0009999999999999</v>
      </c>
      <c r="F63" s="432">
        <v>0</v>
      </c>
      <c r="G63" s="432">
        <v>0</v>
      </c>
      <c r="H63" s="431">
        <v>0.307</v>
      </c>
      <c r="I63" s="431">
        <v>2.1859999999999999</v>
      </c>
      <c r="J63" s="436"/>
      <c r="L63" s="1"/>
      <c r="M63" s="1"/>
      <c r="N63" s="1"/>
      <c r="O63" s="1"/>
      <c r="P63" s="1"/>
      <c r="Q63" s="435"/>
      <c r="R63" s="435"/>
      <c r="S63" s="436"/>
    </row>
    <row r="64" spans="2:19" ht="11.85" customHeight="1">
      <c r="B64" s="473"/>
      <c r="D64" s="474" t="s">
        <v>84</v>
      </c>
      <c r="E64" s="474" t="s">
        <v>84</v>
      </c>
      <c r="F64" s="474" t="s">
        <v>84</v>
      </c>
      <c r="G64" s="474" t="s">
        <v>84</v>
      </c>
      <c r="H64" s="474" t="s">
        <v>84</v>
      </c>
      <c r="I64" s="474" t="s">
        <v>84</v>
      </c>
      <c r="J64" s="466"/>
      <c r="K64" s="436"/>
      <c r="M64" s="435"/>
      <c r="N64" s="435"/>
      <c r="O64" s="435"/>
      <c r="P64" s="435"/>
      <c r="Q64" s="435"/>
      <c r="R64" s="435"/>
      <c r="S64" s="436"/>
    </row>
    <row r="65" spans="2:19" ht="11.85" customHeight="1">
      <c r="B65" s="473"/>
      <c r="C65" s="436" t="s">
        <v>85</v>
      </c>
      <c r="D65" s="475">
        <f>SUM(D12:D64)</f>
        <v>100.00000000000003</v>
      </c>
      <c r="E65" s="475">
        <f>SUM(E12:E64)</f>
        <v>100.00000000000001</v>
      </c>
      <c r="F65" s="475">
        <f>SUM(F12:F63)</f>
        <v>100.00000000000006</v>
      </c>
      <c r="G65" s="475">
        <f>SUM(G12:G63)</f>
        <v>100.00000000000001</v>
      </c>
      <c r="H65" s="475">
        <f>SUM(H12:H63)</f>
        <v>99.999999999999972</v>
      </c>
      <c r="I65" s="475">
        <f>SUM(I12:I63)</f>
        <v>100</v>
      </c>
      <c r="J65" s="466"/>
      <c r="K65" s="436"/>
      <c r="M65" s="411"/>
      <c r="N65" s="411"/>
      <c r="O65" s="411"/>
      <c r="P65" s="411"/>
      <c r="Q65" s="411"/>
      <c r="R65" s="411"/>
      <c r="S65" s="436"/>
    </row>
    <row r="66" spans="2:19" ht="11.85" customHeight="1">
      <c r="B66" s="473"/>
      <c r="C66" s="476"/>
      <c r="J66" s="436"/>
      <c r="K66" s="436"/>
      <c r="L66" s="436"/>
      <c r="M66" s="411"/>
      <c r="N66" s="411"/>
      <c r="O66" s="411"/>
      <c r="P66" s="411"/>
      <c r="Q66" s="411"/>
      <c r="R66" s="411"/>
      <c r="S66" s="436"/>
    </row>
    <row r="67" spans="2:19" ht="11.85" customHeight="1">
      <c r="K67" s="436"/>
      <c r="L67" s="436"/>
      <c r="M67" s="435"/>
      <c r="N67" s="435"/>
      <c r="O67" s="435"/>
      <c r="P67" s="435"/>
      <c r="Q67" s="435"/>
      <c r="R67" s="435"/>
      <c r="S67" s="436"/>
    </row>
    <row r="68" spans="2:19" ht="11.85" customHeight="1">
      <c r="K68" s="1"/>
      <c r="L68" s="436"/>
      <c r="M68" s="435"/>
      <c r="N68" s="435"/>
      <c r="O68" s="435"/>
      <c r="P68" s="435"/>
      <c r="Q68" s="435"/>
      <c r="R68" s="435"/>
      <c r="S68" s="411"/>
    </row>
    <row r="69" spans="2:19" ht="11.85" customHeight="1">
      <c r="K69" s="436"/>
      <c r="L69" s="1"/>
      <c r="M69" s="1"/>
      <c r="N69" s="1"/>
      <c r="O69" s="1"/>
      <c r="P69" s="1"/>
      <c r="Q69" s="1"/>
      <c r="R69" s="1"/>
      <c r="S69" s="411"/>
    </row>
    <row r="70" spans="2:19" ht="11.85" customHeight="1">
      <c r="K70" s="436"/>
      <c r="S70" s="436"/>
    </row>
    <row r="71" spans="2:19" ht="11.85" customHeight="1">
      <c r="K71" s="477"/>
      <c r="S71" s="436"/>
    </row>
    <row r="72" spans="2:19" ht="11.85" customHeight="1">
      <c r="K72" s="478"/>
    </row>
    <row r="73" spans="2:19" ht="11.85" customHeight="1">
      <c r="K73" s="478"/>
    </row>
    <row r="74" spans="2:19" ht="11.85" customHeight="1">
      <c r="K74" s="478"/>
    </row>
    <row r="75" spans="2:19" ht="11.85" customHeight="1">
      <c r="K75" s="478"/>
    </row>
    <row r="76" spans="2:19" ht="11.85" customHeight="1">
      <c r="K76" s="479"/>
    </row>
    <row r="77" spans="2:19" ht="11.85" customHeight="1">
      <c r="K77" s="479"/>
    </row>
    <row r="78" spans="2:19" ht="11.85" customHeight="1">
      <c r="K78" s="433"/>
    </row>
    <row r="79" spans="2:19" ht="11.85" customHeight="1"/>
    <row r="80" spans="2:19" ht="11.85" customHeight="1"/>
    <row r="81" ht="11.85" customHeight="1"/>
    <row r="82" ht="11.85" customHeight="1"/>
    <row r="83" ht="11.85" customHeight="1"/>
    <row r="84" ht="11.85" customHeight="1"/>
    <row r="85" ht="11.85" customHeight="1"/>
    <row r="86" ht="11.85" customHeight="1"/>
    <row r="87" ht="11.85" customHeight="1"/>
    <row r="88" ht="11.85" customHeight="1"/>
    <row r="89" ht="11.85" customHeight="1"/>
    <row r="90" ht="11.85" customHeight="1"/>
    <row r="91" ht="11.85" customHeight="1"/>
    <row r="92" ht="11.85" customHeight="1"/>
    <row r="93" ht="11.85" customHeight="1"/>
    <row r="94" ht="11.85" customHeight="1"/>
    <row r="95" ht="11.85" customHeight="1"/>
    <row r="96" ht="11.85" customHeight="1"/>
    <row r="97" ht="11.85" customHeight="1"/>
    <row r="98" ht="11.85" customHeight="1"/>
    <row r="99" ht="11.85" customHeight="1"/>
    <row r="100" ht="11.85" customHeight="1"/>
    <row r="101" ht="11.85" customHeight="1"/>
    <row r="102" ht="11.85" customHeight="1"/>
    <row r="103" ht="11.85" customHeight="1"/>
    <row r="104" ht="11.85" customHeight="1"/>
    <row r="105" ht="11.85" customHeight="1"/>
    <row r="106" ht="11.85" customHeight="1"/>
    <row r="107" ht="11.85" customHeight="1"/>
    <row r="108" ht="11.85" customHeight="1"/>
    <row r="109" ht="11.85" customHeight="1"/>
    <row r="110" ht="11.85" customHeight="1"/>
    <row r="111" ht="11.85" customHeight="1"/>
    <row r="112"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ht="11.85" customHeight="1"/>
    <row r="130" ht="11.85" customHeight="1"/>
    <row r="131" ht="11.85" customHeight="1"/>
    <row r="132" ht="11.85" customHeight="1"/>
    <row r="133" ht="11.85" customHeight="1"/>
  </sheetData>
  <mergeCells count="2">
    <mergeCell ref="D10:E10"/>
    <mergeCell ref="F10:G10"/>
  </mergeCells>
  <phoneticPr fontId="72" type="noConversion"/>
  <printOptions horizontalCentered="1"/>
  <pageMargins left="0" right="0" top="0" bottom="0" header="0.511811023622047" footer="0.511811023622047"/>
  <pageSetup paperSize="9" firstPageNumber="10"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&amp;RC.&amp;P&amp;L&amp;"Arial,regular"&amp;10________________________________________________________________________________________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showGridLines="0" view="pageBreakPreview" zoomScale="85" zoomScaleNormal="100" zoomScaleSheetLayoutView="85" workbookViewId="0"/>
  </sheetViews>
  <sheetFormatPr defaultRowHeight="12.75"/>
  <cols>
    <col min="1" max="1" width="10.7109375" style="411" customWidth="1"/>
    <col min="2" max="2" width="4.7109375" style="409" customWidth="1"/>
    <col min="3" max="3" width="18.7109375" style="409" customWidth="1"/>
    <col min="4" max="5" width="10.7109375" style="409" customWidth="1"/>
    <col min="6" max="7" width="10.7109375" style="413" customWidth="1"/>
    <col min="8" max="9" width="10.7109375" style="409" customWidth="1"/>
    <col min="10" max="10" width="1.7109375" style="409" customWidth="1"/>
    <col min="11" max="11" width="10.7109375" style="409" customWidth="1"/>
    <col min="12" max="12" width="1.7109375" style="409" customWidth="1"/>
    <col min="13" max="13" width="27.7109375" style="409" customWidth="1"/>
    <col min="14" max="14" width="15.7109375" style="409" customWidth="1"/>
    <col min="15" max="15" width="12.7109375" style="409" customWidth="1"/>
    <col min="16" max="16" width="12.7109375" style="413" customWidth="1"/>
    <col min="17" max="17" width="15.7109375" style="409" customWidth="1"/>
    <col min="18" max="18" width="1.7109375" style="409" customWidth="1"/>
    <col min="19" max="19" width="10.7109375" style="409" customWidth="1"/>
    <col min="20" max="20" width="85.7109375" style="410" customWidth="1"/>
    <col min="21" max="16384" width="9.140625" style="411"/>
  </cols>
  <sheetData>
    <row r="1" spans="1:20" ht="12.95" customHeight="1">
      <c r="A1" s="408"/>
      <c r="B1" s="1"/>
      <c r="C1" s="1"/>
      <c r="D1" s="1"/>
      <c r="E1" s="1"/>
      <c r="F1" s="1"/>
      <c r="G1" s="1"/>
      <c r="H1" s="1"/>
      <c r="I1" s="1"/>
      <c r="J1" s="1"/>
      <c r="K1" s="1"/>
      <c r="L1" s="1"/>
      <c r="M1" s="1"/>
      <c r="N1" s="1"/>
      <c r="O1" s="1"/>
      <c r="P1" s="1"/>
      <c r="Q1" s="1"/>
      <c r="R1" s="1"/>
    </row>
    <row r="2" spans="1:20" ht="12.95" customHeight="1">
      <c r="B2" s="1"/>
      <c r="C2" s="1"/>
      <c r="D2" s="1"/>
      <c r="E2" s="1"/>
      <c r="F2" s="1"/>
      <c r="G2" s="1"/>
      <c r="H2" s="1"/>
      <c r="I2" s="1"/>
      <c r="J2" s="1"/>
      <c r="K2" s="1"/>
      <c r="L2" s="1"/>
      <c r="M2" s="1"/>
      <c r="N2" s="1"/>
      <c r="O2" s="1"/>
      <c r="P2" s="1"/>
      <c r="Q2" s="1"/>
      <c r="R2" s="1"/>
    </row>
    <row r="3" spans="1:20" ht="12.95" customHeight="1">
      <c r="B3" s="1"/>
      <c r="C3" s="1"/>
      <c r="D3" s="1"/>
      <c r="E3" s="1"/>
      <c r="F3" s="1"/>
      <c r="G3" s="1"/>
      <c r="H3" s="1"/>
      <c r="I3" s="1"/>
      <c r="J3" s="1"/>
      <c r="K3" s="1"/>
      <c r="L3" s="1"/>
      <c r="M3" s="1"/>
      <c r="N3" s="1"/>
      <c r="O3" s="1"/>
      <c r="P3" s="1"/>
      <c r="Q3" s="1"/>
      <c r="R3" s="1"/>
    </row>
    <row r="4" spans="1:20" ht="12.95" customHeight="1">
      <c r="B4" s="1"/>
      <c r="C4" s="1"/>
      <c r="D4" s="1"/>
      <c r="E4" s="1"/>
      <c r="F4" s="1"/>
      <c r="G4" s="1"/>
      <c r="H4" s="1"/>
      <c r="I4" s="1"/>
      <c r="J4" s="1"/>
      <c r="K4" s="1"/>
      <c r="L4" s="1"/>
      <c r="M4" s="1"/>
      <c r="N4" s="1"/>
      <c r="O4" s="1"/>
      <c r="P4" s="1"/>
      <c r="Q4" s="1"/>
      <c r="R4" s="1"/>
    </row>
    <row r="5" spans="1:20" ht="12.95" customHeight="1">
      <c r="B5" s="1"/>
      <c r="C5" s="1"/>
      <c r="D5" s="1"/>
      <c r="E5" s="1"/>
      <c r="F5" s="1"/>
      <c r="G5" s="1"/>
      <c r="H5" s="1"/>
      <c r="I5" s="1"/>
      <c r="J5" s="1"/>
      <c r="K5" s="1"/>
      <c r="L5" s="1"/>
      <c r="M5" s="1"/>
      <c r="N5" s="1"/>
      <c r="O5" s="1"/>
      <c r="P5" s="1"/>
      <c r="Q5" s="1"/>
      <c r="R5" s="1"/>
    </row>
    <row r="6" spans="1:20" ht="12.95" customHeight="1">
      <c r="B6" s="1"/>
      <c r="C6" s="1"/>
      <c r="D6" s="1"/>
      <c r="E6" s="1"/>
      <c r="F6" s="1"/>
      <c r="G6" s="1"/>
      <c r="H6" s="1"/>
      <c r="I6" s="1"/>
      <c r="J6" s="1"/>
      <c r="K6" s="412"/>
    </row>
    <row r="7" spans="1:20" ht="12.95" customHeight="1">
      <c r="B7" s="1"/>
      <c r="C7" s="1"/>
      <c r="D7" s="1"/>
      <c r="E7" s="1"/>
      <c r="F7" s="1"/>
      <c r="G7" s="1"/>
      <c r="H7" s="1"/>
      <c r="I7" s="1"/>
      <c r="J7" s="1"/>
    </row>
    <row r="8" spans="1:20" ht="12.95" customHeight="1">
      <c r="B8" s="414" t="s">
        <v>260</v>
      </c>
      <c r="C8" s="412"/>
      <c r="D8" s="415"/>
      <c r="E8" s="415"/>
      <c r="F8" s="415"/>
      <c r="G8" s="415"/>
      <c r="H8" s="415"/>
      <c r="I8" s="415"/>
      <c r="J8" s="412"/>
      <c r="L8" s="414" t="str">
        <f>B8</f>
        <v>Compositional Analysis of Reservoir Fluid Sample to C36+</v>
      </c>
      <c r="M8" s="412"/>
      <c r="N8" s="415"/>
      <c r="O8" s="415"/>
      <c r="P8" s="415"/>
      <c r="Q8" s="412"/>
      <c r="R8" s="412"/>
      <c r="T8" s="416" t="s">
        <v>261</v>
      </c>
    </row>
    <row r="9" spans="1:20" ht="12.95" customHeight="1">
      <c r="B9" s="414" t="s">
        <v>617</v>
      </c>
      <c r="C9" s="417"/>
      <c r="D9" s="418"/>
      <c r="E9" s="420"/>
      <c r="F9" s="421"/>
      <c r="G9" s="421"/>
      <c r="H9" s="420"/>
      <c r="I9" s="420"/>
      <c r="L9" s="414" t="str">
        <f>B9</f>
        <v>Sample No.: 5; Chamber No.: 3339; Depth: 4193.5 m MD</v>
      </c>
      <c r="M9" s="420"/>
      <c r="N9" s="420"/>
      <c r="O9" s="420"/>
      <c r="P9" s="421"/>
      <c r="T9" s="414" t="str">
        <f>B9</f>
        <v>Sample No.: 5; Chamber No.: 3339; Depth: 4193.5 m MD</v>
      </c>
    </row>
    <row r="10" spans="1:20" ht="11.85" customHeight="1">
      <c r="B10" s="422"/>
      <c r="C10" s="422" t="s">
        <v>37</v>
      </c>
      <c r="D10" s="953" t="s">
        <v>216</v>
      </c>
      <c r="E10" s="953"/>
      <c r="F10" s="954" t="s">
        <v>217</v>
      </c>
      <c r="G10" s="954"/>
      <c r="H10" s="423" t="s">
        <v>160</v>
      </c>
      <c r="I10" s="423"/>
      <c r="J10" s="423"/>
      <c r="L10" s="424"/>
      <c r="M10" s="424" t="s">
        <v>218</v>
      </c>
      <c r="N10" s="425"/>
      <c r="O10" s="307" t="s">
        <v>216</v>
      </c>
      <c r="P10" s="426" t="s">
        <v>217</v>
      </c>
      <c r="Q10" s="423" t="s">
        <v>160</v>
      </c>
      <c r="R10" s="423"/>
    </row>
    <row r="11" spans="1:20" ht="11.85" customHeight="1">
      <c r="B11" s="427"/>
      <c r="C11" s="427"/>
      <c r="D11" s="428" t="s">
        <v>39</v>
      </c>
      <c r="E11" s="428" t="s">
        <v>38</v>
      </c>
      <c r="F11" s="428" t="s">
        <v>39</v>
      </c>
      <c r="G11" s="428" t="s">
        <v>38</v>
      </c>
      <c r="H11" s="428" t="s">
        <v>39</v>
      </c>
      <c r="I11" s="428" t="s">
        <v>38</v>
      </c>
      <c r="J11" s="427"/>
      <c r="L11" s="424"/>
      <c r="M11" s="424"/>
      <c r="N11" s="425"/>
      <c r="O11" s="426"/>
      <c r="P11" s="428"/>
      <c r="Q11" s="423"/>
      <c r="R11" s="423"/>
    </row>
    <row r="12" spans="1:20" ht="11.85" customHeight="1">
      <c r="B12" s="429" t="s">
        <v>267</v>
      </c>
      <c r="C12" s="430" t="s">
        <v>40</v>
      </c>
      <c r="D12" s="431">
        <v>0</v>
      </c>
      <c r="E12" s="432">
        <v>0</v>
      </c>
      <c r="F12" s="432">
        <v>0</v>
      </c>
      <c r="G12" s="432">
        <v>0</v>
      </c>
      <c r="H12" s="431">
        <v>0</v>
      </c>
      <c r="I12" s="431">
        <v>0</v>
      </c>
      <c r="J12" s="433"/>
      <c r="M12" s="434"/>
      <c r="N12" s="434"/>
      <c r="O12" s="434"/>
      <c r="P12" s="434"/>
      <c r="Q12" s="434"/>
      <c r="R12" s="435"/>
    </row>
    <row r="13" spans="1:20" ht="11.85" customHeight="1">
      <c r="B13" s="429" t="s">
        <v>268</v>
      </c>
      <c r="C13" s="430" t="s">
        <v>219</v>
      </c>
      <c r="D13" s="431">
        <v>0</v>
      </c>
      <c r="E13" s="432">
        <v>0</v>
      </c>
      <c r="F13" s="432">
        <v>0</v>
      </c>
      <c r="G13" s="432">
        <v>0</v>
      </c>
      <c r="H13" s="431">
        <v>0</v>
      </c>
      <c r="I13" s="431">
        <v>0</v>
      </c>
      <c r="J13" s="436"/>
      <c r="M13" s="437" t="s">
        <v>269</v>
      </c>
      <c r="N13" s="436"/>
      <c r="O13" s="436"/>
      <c r="P13" s="436"/>
      <c r="Q13" s="434"/>
      <c r="R13" s="435"/>
    </row>
    <row r="14" spans="1:20" ht="11.85" customHeight="1">
      <c r="B14" s="429" t="s">
        <v>270</v>
      </c>
      <c r="C14" s="430" t="s">
        <v>220</v>
      </c>
      <c r="D14" s="431">
        <v>0</v>
      </c>
      <c r="E14" s="432">
        <v>0</v>
      </c>
      <c r="F14" s="432">
        <v>8.0000000000000002E-3</v>
      </c>
      <c r="G14" s="432">
        <v>0.01</v>
      </c>
      <c r="H14" s="431">
        <v>4.0000000000000001E-3</v>
      </c>
      <c r="I14" s="431">
        <v>2E-3</v>
      </c>
      <c r="J14" s="436"/>
      <c r="M14" s="438" t="s">
        <v>42</v>
      </c>
      <c r="N14" s="436"/>
      <c r="O14" s="439">
        <f>SUM(D25:D63)</f>
        <v>90.163999999999987</v>
      </c>
      <c r="P14" s="439">
        <f>SUM(F25:F63)</f>
        <v>4.668000000000001</v>
      </c>
      <c r="Q14" s="439">
        <f>SUM(H25:H63)</f>
        <v>48.620999999999981</v>
      </c>
      <c r="R14" s="435"/>
    </row>
    <row r="15" spans="1:20" ht="11.85" customHeight="1">
      <c r="B15" s="429" t="s">
        <v>271</v>
      </c>
      <c r="C15" s="430" t="s">
        <v>45</v>
      </c>
      <c r="D15" s="431">
        <v>0</v>
      </c>
      <c r="E15" s="432">
        <v>0</v>
      </c>
      <c r="F15" s="432">
        <v>2.3759999999999999</v>
      </c>
      <c r="G15" s="432">
        <v>1.847</v>
      </c>
      <c r="H15" s="431">
        <v>1.155</v>
      </c>
      <c r="I15" s="431">
        <v>0.315</v>
      </c>
      <c r="J15" s="440"/>
      <c r="M15" s="409" t="s">
        <v>262</v>
      </c>
      <c r="O15" s="439">
        <f>SUM(E25:E63)</f>
        <v>95.78100000000002</v>
      </c>
      <c r="P15" s="439">
        <f>SUM(G25:G63)</f>
        <v>12.947000000000003</v>
      </c>
      <c r="Q15" s="439">
        <f>SUM(I25:I63)</f>
        <v>81.66700000000003</v>
      </c>
    </row>
    <row r="16" spans="1:20" ht="11.85" customHeight="1">
      <c r="B16" s="429" t="s">
        <v>272</v>
      </c>
      <c r="C16" s="430" t="s">
        <v>46</v>
      </c>
      <c r="D16" s="441">
        <v>7.5999999999999998E-2</v>
      </c>
      <c r="E16" s="432">
        <v>7.0000000000000001E-3</v>
      </c>
      <c r="F16" s="432">
        <v>45.837000000000003</v>
      </c>
      <c r="G16" s="432">
        <v>20.407</v>
      </c>
      <c r="H16" s="431">
        <v>22.315000000000001</v>
      </c>
      <c r="I16" s="431">
        <v>3.4830000000000001</v>
      </c>
      <c r="J16" s="440"/>
      <c r="M16" s="438" t="s">
        <v>44</v>
      </c>
      <c r="N16" s="436"/>
      <c r="O16" s="443">
        <v>176.2</v>
      </c>
      <c r="P16" s="443">
        <v>100</v>
      </c>
      <c r="Q16" s="443">
        <v>172.7</v>
      </c>
      <c r="R16" s="435"/>
    </row>
    <row r="17" spans="2:19" ht="11.85" customHeight="1">
      <c r="B17" s="429" t="s">
        <v>273</v>
      </c>
      <c r="C17" s="430" t="s">
        <v>47</v>
      </c>
      <c r="D17" s="441">
        <v>0.189</v>
      </c>
      <c r="E17" s="432">
        <v>3.4000000000000002E-2</v>
      </c>
      <c r="F17" s="432">
        <v>12.156000000000001</v>
      </c>
      <c r="G17" s="432">
        <v>10.145</v>
      </c>
      <c r="H17" s="431">
        <v>6.0049999999999999</v>
      </c>
      <c r="I17" s="431">
        <v>1.7569999999999999</v>
      </c>
      <c r="J17" s="440"/>
      <c r="M17" s="438" t="s">
        <v>195</v>
      </c>
      <c r="N17" s="436"/>
      <c r="O17" s="444">
        <v>0.80479999999999996</v>
      </c>
      <c r="P17" s="444">
        <v>0.73799999999999999</v>
      </c>
      <c r="Q17" s="444">
        <v>0.80259999999999998</v>
      </c>
      <c r="R17" s="435"/>
    </row>
    <row r="18" spans="2:19" ht="11.85" customHeight="1">
      <c r="B18" s="429" t="s">
        <v>274</v>
      </c>
      <c r="C18" s="430" t="s">
        <v>48</v>
      </c>
      <c r="D18" s="441">
        <v>0.90700000000000003</v>
      </c>
      <c r="E18" s="432">
        <v>0.24099999999999999</v>
      </c>
      <c r="F18" s="432">
        <v>15.292</v>
      </c>
      <c r="G18" s="432">
        <v>18.715</v>
      </c>
      <c r="H18" s="431">
        <v>7.899</v>
      </c>
      <c r="I18" s="431">
        <v>3.3879999999999999</v>
      </c>
      <c r="J18" s="440"/>
      <c r="M18" s="436"/>
      <c r="N18" s="436"/>
      <c r="O18" s="436"/>
      <c r="P18" s="436"/>
      <c r="Q18" s="445"/>
      <c r="R18" s="435"/>
    </row>
    <row r="19" spans="2:19" ht="11.85" customHeight="1">
      <c r="B19" s="429" t="s">
        <v>275</v>
      </c>
      <c r="C19" s="430" t="s">
        <v>49</v>
      </c>
      <c r="D19" s="441">
        <v>0.621</v>
      </c>
      <c r="E19" s="432">
        <v>0.218</v>
      </c>
      <c r="F19" s="432">
        <v>4.5430000000000001</v>
      </c>
      <c r="G19" s="432">
        <v>7.3280000000000003</v>
      </c>
      <c r="H19" s="431">
        <v>2.528</v>
      </c>
      <c r="I19" s="431">
        <v>1.429</v>
      </c>
      <c r="J19" s="440"/>
      <c r="K19" s="440"/>
      <c r="M19" s="437" t="s">
        <v>276</v>
      </c>
      <c r="N19" s="436"/>
      <c r="O19" s="436"/>
      <c r="P19" s="446"/>
      <c r="Q19" s="436"/>
      <c r="R19" s="435"/>
    </row>
    <row r="20" spans="2:19" ht="11.85" customHeight="1">
      <c r="B20" s="429" t="s">
        <v>277</v>
      </c>
      <c r="C20" s="430" t="s">
        <v>50</v>
      </c>
      <c r="D20" s="441">
        <v>1.3879999999999999</v>
      </c>
      <c r="E20" s="432">
        <v>0.48699999999999999</v>
      </c>
      <c r="F20" s="432">
        <v>7.0019999999999998</v>
      </c>
      <c r="G20" s="432">
        <v>11.295999999999999</v>
      </c>
      <c r="H20" s="431">
        <v>4.1180000000000003</v>
      </c>
      <c r="I20" s="431">
        <v>2.3290000000000002</v>
      </c>
      <c r="J20" s="440"/>
      <c r="K20" s="440"/>
      <c r="M20" s="438" t="s">
        <v>42</v>
      </c>
      <c r="N20" s="436"/>
      <c r="O20" s="447">
        <f>SUM(D38:D63)</f>
        <v>47.690999999999995</v>
      </c>
      <c r="P20" s="447">
        <f>SUM(F38:F63)</f>
        <v>2.8000000000000001E-2</v>
      </c>
      <c r="Q20" s="447">
        <f>SUM(H38:H63)</f>
        <v>24.535999999999994</v>
      </c>
      <c r="R20" s="435"/>
    </row>
    <row r="21" spans="2:19" ht="11.85" customHeight="1">
      <c r="B21" s="429" t="s">
        <v>278</v>
      </c>
      <c r="C21" s="430" t="s">
        <v>221</v>
      </c>
      <c r="D21" s="441">
        <v>3.2000000000000001E-2</v>
      </c>
      <c r="E21" s="432">
        <v>1.4E-2</v>
      </c>
      <c r="F21" s="432">
        <v>9.0999999999999998E-2</v>
      </c>
      <c r="G21" s="432">
        <v>0.183</v>
      </c>
      <c r="H21" s="431">
        <v>6.0999999999999999E-2</v>
      </c>
      <c r="I21" s="431">
        <v>4.2999999999999997E-2</v>
      </c>
      <c r="J21" s="440"/>
      <c r="K21" s="440"/>
      <c r="M21" s="409" t="s">
        <v>262</v>
      </c>
      <c r="O21" s="447">
        <f>SUM(E38:E63)</f>
        <v>66.050999999999988</v>
      </c>
      <c r="P21" s="447">
        <f>SUM(G38:G63)</f>
        <v>0.11599999999999999</v>
      </c>
      <c r="Q21" s="447">
        <f>SUM(I38:I63)</f>
        <v>54.817999999999998</v>
      </c>
    </row>
    <row r="22" spans="2:19" ht="11.85" customHeight="1">
      <c r="B22" s="429" t="s">
        <v>279</v>
      </c>
      <c r="C22" s="430" t="s">
        <v>52</v>
      </c>
      <c r="D22" s="441">
        <v>1.33</v>
      </c>
      <c r="E22" s="432">
        <v>0.57799999999999996</v>
      </c>
      <c r="F22" s="432">
        <v>2.9660000000000002</v>
      </c>
      <c r="G22" s="432">
        <v>5.9379999999999997</v>
      </c>
      <c r="H22" s="431">
        <v>2.125</v>
      </c>
      <c r="I22" s="431">
        <v>1.4910000000000001</v>
      </c>
      <c r="J22" s="440"/>
      <c r="K22" s="440"/>
      <c r="M22" s="438" t="s">
        <v>44</v>
      </c>
      <c r="N22" s="436"/>
      <c r="O22" s="448">
        <v>229.7</v>
      </c>
      <c r="P22" s="448">
        <v>150.4</v>
      </c>
      <c r="Q22" s="448">
        <v>229.7</v>
      </c>
      <c r="R22" s="435"/>
    </row>
    <row r="23" spans="2:19" ht="11.85" customHeight="1">
      <c r="B23" s="449" t="s">
        <v>280</v>
      </c>
      <c r="C23" s="450" t="s">
        <v>53</v>
      </c>
      <c r="D23" s="451">
        <v>1.3029999999999999</v>
      </c>
      <c r="E23" s="453">
        <v>0.56699999999999995</v>
      </c>
      <c r="F23" s="453">
        <v>2.206</v>
      </c>
      <c r="G23" s="453">
        <v>4.4169999999999998</v>
      </c>
      <c r="H23" s="454">
        <v>1.742</v>
      </c>
      <c r="I23" s="454">
        <v>1.2230000000000001</v>
      </c>
      <c r="J23" s="455"/>
      <c r="K23" s="440"/>
      <c r="L23" s="440"/>
      <c r="M23" s="438" t="s">
        <v>195</v>
      </c>
      <c r="N23" s="436"/>
      <c r="O23" s="456">
        <v>0.84540000000000004</v>
      </c>
      <c r="P23" s="456">
        <v>0.79190000000000005</v>
      </c>
      <c r="Q23" s="456">
        <v>0.84540000000000004</v>
      </c>
      <c r="R23" s="435"/>
    </row>
    <row r="24" spans="2:19" ht="11.85" customHeight="1">
      <c r="B24" s="449" t="s">
        <v>281</v>
      </c>
      <c r="C24" s="450" t="s">
        <v>54</v>
      </c>
      <c r="D24" s="451">
        <v>3.99</v>
      </c>
      <c r="E24" s="453">
        <v>2.073</v>
      </c>
      <c r="F24" s="453">
        <v>2.855</v>
      </c>
      <c r="G24" s="453">
        <v>6.7670000000000003</v>
      </c>
      <c r="H24" s="454">
        <v>3.427</v>
      </c>
      <c r="I24" s="454">
        <v>2.8730000000000002</v>
      </c>
      <c r="J24" s="455"/>
      <c r="K24" s="440"/>
      <c r="L24" s="440"/>
      <c r="M24" s="436"/>
      <c r="N24" s="436"/>
      <c r="O24" s="436"/>
      <c r="P24" s="436"/>
      <c r="Q24" s="436"/>
      <c r="R24" s="435"/>
    </row>
    <row r="25" spans="2:19" ht="11.85" customHeight="1">
      <c r="B25" s="429" t="s">
        <v>27</v>
      </c>
      <c r="C25" s="430" t="s">
        <v>222</v>
      </c>
      <c r="D25" s="441">
        <v>1.2789999999999999</v>
      </c>
      <c r="E25" s="432">
        <v>0.64900000000000002</v>
      </c>
      <c r="F25" s="432">
        <v>0.51300000000000001</v>
      </c>
      <c r="G25" s="432">
        <v>1.1990000000000001</v>
      </c>
      <c r="H25" s="431">
        <v>0.90700000000000003</v>
      </c>
      <c r="I25" s="431">
        <v>0.74299999999999999</v>
      </c>
      <c r="J25" s="440"/>
      <c r="K25" s="440"/>
      <c r="L25" s="440"/>
      <c r="M25" s="437" t="s">
        <v>282</v>
      </c>
      <c r="N25" s="436"/>
      <c r="O25" s="436"/>
      <c r="P25" s="436"/>
      <c r="Q25" s="436"/>
      <c r="R25" s="435"/>
      <c r="S25" s="440"/>
    </row>
    <row r="26" spans="2:19" ht="11.85" customHeight="1">
      <c r="B26" s="429" t="s">
        <v>27</v>
      </c>
      <c r="C26" s="430" t="s">
        <v>56</v>
      </c>
      <c r="D26" s="441">
        <v>3.9E-2</v>
      </c>
      <c r="E26" s="432">
        <v>1.7999999999999999E-2</v>
      </c>
      <c r="F26" s="432">
        <v>1.2999999999999999E-2</v>
      </c>
      <c r="G26" s="432">
        <v>2.9000000000000001E-2</v>
      </c>
      <c r="H26" s="431">
        <v>2.5999999999999999E-2</v>
      </c>
      <c r="I26" s="431">
        <v>0.02</v>
      </c>
      <c r="J26" s="440"/>
      <c r="K26" s="440"/>
      <c r="L26" s="440"/>
      <c r="M26" s="438" t="s">
        <v>42</v>
      </c>
      <c r="N26" s="436"/>
      <c r="O26" s="447">
        <f>SUM(D47:D63)</f>
        <v>11.457000000000001</v>
      </c>
      <c r="P26" s="447" t="s">
        <v>177</v>
      </c>
      <c r="Q26" s="447">
        <f>SUM(H47:H63)</f>
        <v>5.891</v>
      </c>
      <c r="R26" s="435"/>
      <c r="S26" s="440"/>
    </row>
    <row r="27" spans="2:19" ht="11.85" customHeight="1">
      <c r="B27" s="429" t="s">
        <v>27</v>
      </c>
      <c r="C27" s="430" t="s">
        <v>120</v>
      </c>
      <c r="D27" s="441">
        <v>1.421</v>
      </c>
      <c r="E27" s="432">
        <v>0.72099999999999997</v>
      </c>
      <c r="F27" s="432">
        <v>0.80600000000000005</v>
      </c>
      <c r="G27" s="432">
        <v>1.883</v>
      </c>
      <c r="H27" s="431">
        <v>1.1220000000000001</v>
      </c>
      <c r="I27" s="431">
        <v>0.91900000000000004</v>
      </c>
      <c r="J27" s="440"/>
      <c r="K27" s="440"/>
      <c r="M27" s="409" t="s">
        <v>262</v>
      </c>
      <c r="O27" s="447">
        <f>SUM(E47:E63)</f>
        <v>24.378999999999994</v>
      </c>
      <c r="Q27" s="447">
        <f>SUM(I47:I63)</f>
        <v>20.225000000000001</v>
      </c>
      <c r="S27" s="440"/>
    </row>
    <row r="28" spans="2:19" ht="11.85" customHeight="1">
      <c r="B28" s="449" t="s">
        <v>283</v>
      </c>
      <c r="C28" s="450" t="s">
        <v>58</v>
      </c>
      <c r="D28" s="451">
        <v>6.8140000000000001</v>
      </c>
      <c r="E28" s="453">
        <v>4.1159999999999997</v>
      </c>
      <c r="F28" s="453">
        <v>1.331</v>
      </c>
      <c r="G28" s="453">
        <v>3.6819999999999999</v>
      </c>
      <c r="H28" s="454">
        <v>4.1470000000000002</v>
      </c>
      <c r="I28" s="454">
        <v>4.0419999999999998</v>
      </c>
      <c r="J28" s="455"/>
      <c r="K28" s="440"/>
      <c r="L28" s="440"/>
      <c r="M28" s="438" t="s">
        <v>44</v>
      </c>
      <c r="N28" s="436"/>
      <c r="O28" s="448">
        <v>353</v>
      </c>
      <c r="P28" s="448"/>
      <c r="Q28" s="448">
        <v>353</v>
      </c>
      <c r="R28" s="435"/>
      <c r="S28" s="440"/>
    </row>
    <row r="29" spans="2:19" ht="11.85" customHeight="1">
      <c r="B29" s="429" t="s">
        <v>27</v>
      </c>
      <c r="C29" s="430" t="s">
        <v>223</v>
      </c>
      <c r="D29" s="441">
        <v>4.3159999999999998</v>
      </c>
      <c r="E29" s="432">
        <v>2.5550000000000002</v>
      </c>
      <c r="F29" s="432">
        <v>0.746</v>
      </c>
      <c r="G29" s="432">
        <v>2.032</v>
      </c>
      <c r="H29" s="431">
        <v>2.5819999999999999</v>
      </c>
      <c r="I29" s="431">
        <v>2.4660000000000002</v>
      </c>
      <c r="J29" s="440"/>
      <c r="K29" s="440"/>
      <c r="L29" s="440"/>
      <c r="M29" s="438" t="s">
        <v>195</v>
      </c>
      <c r="N29" s="436"/>
      <c r="O29" s="456">
        <v>0.88800000000000001</v>
      </c>
      <c r="P29" s="457"/>
      <c r="Q29" s="456">
        <v>0.88800000000000001</v>
      </c>
      <c r="R29" s="435"/>
      <c r="S29" s="440"/>
    </row>
    <row r="30" spans="2:19" ht="11.85" customHeight="1">
      <c r="B30" s="429" t="s">
        <v>27</v>
      </c>
      <c r="C30" s="430" t="s">
        <v>59</v>
      </c>
      <c r="D30" s="441">
        <v>0.32200000000000001</v>
      </c>
      <c r="E30" s="432">
        <v>0.17899999999999999</v>
      </c>
      <c r="F30" s="432">
        <v>5.5E-2</v>
      </c>
      <c r="G30" s="432">
        <v>0.14000000000000001</v>
      </c>
      <c r="H30" s="431">
        <v>0.192</v>
      </c>
      <c r="I30" s="431">
        <v>0.17199999999999999</v>
      </c>
      <c r="J30" s="440"/>
      <c r="K30" s="440"/>
      <c r="L30" s="440"/>
      <c r="M30" s="436"/>
      <c r="N30" s="436"/>
      <c r="O30" s="436"/>
      <c r="P30" s="436"/>
      <c r="Q30" s="436"/>
      <c r="R30" s="435"/>
      <c r="S30" s="440"/>
    </row>
    <row r="31" spans="2:19" ht="11.85" customHeight="1">
      <c r="B31" s="449" t="s">
        <v>284</v>
      </c>
      <c r="C31" s="450" t="s">
        <v>60</v>
      </c>
      <c r="D31" s="451">
        <v>10.279</v>
      </c>
      <c r="E31" s="453">
        <v>7.08</v>
      </c>
      <c r="F31" s="453">
        <v>0.76100000000000001</v>
      </c>
      <c r="G31" s="453">
        <v>2.395</v>
      </c>
      <c r="H31" s="454">
        <v>5.6529999999999996</v>
      </c>
      <c r="I31" s="454">
        <v>6.2809999999999997</v>
      </c>
      <c r="J31" s="455"/>
      <c r="K31" s="440"/>
      <c r="L31" s="440"/>
      <c r="M31" s="437" t="s">
        <v>285</v>
      </c>
      <c r="N31" s="436"/>
      <c r="O31" s="436"/>
      <c r="P31" s="436"/>
      <c r="Q31" s="436"/>
      <c r="R31" s="435"/>
      <c r="S31" s="440"/>
    </row>
    <row r="32" spans="2:19" ht="11.85" customHeight="1">
      <c r="B32" s="429" t="s">
        <v>27</v>
      </c>
      <c r="C32" s="430" t="s">
        <v>130</v>
      </c>
      <c r="D32" s="441">
        <v>0.152</v>
      </c>
      <c r="E32" s="432">
        <v>9.7000000000000003E-2</v>
      </c>
      <c r="F32" s="432">
        <v>8.9999999999999993E-3</v>
      </c>
      <c r="G32" s="432">
        <v>2.8000000000000001E-2</v>
      </c>
      <c r="H32" s="431">
        <v>8.3000000000000004E-2</v>
      </c>
      <c r="I32" s="431">
        <v>8.5000000000000006E-2</v>
      </c>
      <c r="J32" s="440"/>
      <c r="K32" s="458"/>
      <c r="L32" s="440"/>
      <c r="M32" s="459" t="s">
        <v>39</v>
      </c>
      <c r="N32" s="436"/>
      <c r="O32" s="447">
        <f>D63</f>
        <v>0.77800000000000002</v>
      </c>
      <c r="P32" s="447" t="s">
        <v>177</v>
      </c>
      <c r="Q32" s="447">
        <f>H63</f>
        <v>0.4</v>
      </c>
      <c r="R32" s="435"/>
      <c r="S32" s="440"/>
    </row>
    <row r="33" spans="2:19" ht="11.85" customHeight="1">
      <c r="B33" s="429" t="s">
        <v>27</v>
      </c>
      <c r="C33" s="430" t="s">
        <v>134</v>
      </c>
      <c r="D33" s="441">
        <v>0.75800000000000001</v>
      </c>
      <c r="E33" s="432">
        <v>0.48499999999999999</v>
      </c>
      <c r="F33" s="432">
        <v>2.5999999999999999E-2</v>
      </c>
      <c r="G33" s="432">
        <v>7.5999999999999998E-2</v>
      </c>
      <c r="H33" s="431">
        <v>0.40200000000000002</v>
      </c>
      <c r="I33" s="431">
        <v>0.41499999999999998</v>
      </c>
      <c r="J33" s="440"/>
      <c r="K33" s="458"/>
      <c r="M33" s="409" t="s">
        <v>262</v>
      </c>
      <c r="O33" s="447">
        <f>E63</f>
        <v>2.581</v>
      </c>
      <c r="Q33" s="460">
        <f>I63</f>
        <v>2.141</v>
      </c>
      <c r="S33" s="440"/>
    </row>
    <row r="34" spans="2:19" ht="11.85" customHeight="1">
      <c r="B34" s="429" t="s">
        <v>27</v>
      </c>
      <c r="C34" s="430" t="s">
        <v>137</v>
      </c>
      <c r="D34" s="441">
        <v>0.223</v>
      </c>
      <c r="E34" s="432">
        <v>0.14299999999999999</v>
      </c>
      <c r="F34" s="432">
        <v>2E-3</v>
      </c>
      <c r="G34" s="432">
        <v>5.0000000000000001E-3</v>
      </c>
      <c r="H34" s="431">
        <v>0.11600000000000001</v>
      </c>
      <c r="I34" s="431">
        <v>0.11899999999999999</v>
      </c>
      <c r="J34" s="458"/>
      <c r="K34" s="458"/>
      <c r="L34" s="440"/>
      <c r="M34" s="438" t="s">
        <v>44</v>
      </c>
      <c r="N34" s="436"/>
      <c r="O34" s="308">
        <v>550.29999999999995</v>
      </c>
      <c r="P34" s="448"/>
      <c r="Q34" s="308">
        <v>550</v>
      </c>
      <c r="R34" s="435"/>
      <c r="S34" s="440"/>
    </row>
    <row r="35" spans="2:19" ht="11.85" customHeight="1">
      <c r="B35" s="449" t="s">
        <v>286</v>
      </c>
      <c r="C35" s="450" t="s">
        <v>64</v>
      </c>
      <c r="D35" s="451">
        <v>8.4499999999999993</v>
      </c>
      <c r="E35" s="453">
        <v>6.5339999999999998</v>
      </c>
      <c r="F35" s="453">
        <v>0.28499999999999998</v>
      </c>
      <c r="G35" s="453">
        <v>1.0149999999999999</v>
      </c>
      <c r="H35" s="454">
        <v>4.4829999999999997</v>
      </c>
      <c r="I35" s="454">
        <v>5.5940000000000003</v>
      </c>
      <c r="J35" s="461"/>
      <c r="K35" s="458"/>
      <c r="L35" s="440"/>
      <c r="M35" s="436" t="s">
        <v>195</v>
      </c>
      <c r="N35" s="436"/>
      <c r="O35" s="456">
        <v>0.92710000000000004</v>
      </c>
      <c r="P35" s="457"/>
      <c r="Q35" s="456">
        <v>0.92710000000000004</v>
      </c>
      <c r="R35" s="435"/>
      <c r="S35" s="440"/>
    </row>
    <row r="36" spans="2:19" ht="11.85" customHeight="1">
      <c r="B36" s="429" t="s">
        <v>27</v>
      </c>
      <c r="C36" s="430" t="s">
        <v>225</v>
      </c>
      <c r="D36" s="441">
        <v>0.52300000000000002</v>
      </c>
      <c r="E36" s="432">
        <v>0.379</v>
      </c>
      <c r="F36" s="432">
        <v>0</v>
      </c>
      <c r="G36" s="432">
        <v>0</v>
      </c>
      <c r="H36" s="431">
        <v>0.26900000000000002</v>
      </c>
      <c r="I36" s="431">
        <v>0.314</v>
      </c>
      <c r="J36" s="458"/>
      <c r="K36" s="458"/>
      <c r="L36" s="440"/>
      <c r="M36" s="434"/>
      <c r="N36" s="434"/>
      <c r="O36" s="434"/>
      <c r="P36" s="434"/>
      <c r="Q36" s="434"/>
      <c r="R36" s="435"/>
      <c r="S36" s="440"/>
    </row>
    <row r="37" spans="2:19" ht="11.85" customHeight="1">
      <c r="B37" s="449" t="s">
        <v>287</v>
      </c>
      <c r="C37" s="450" t="s">
        <v>65</v>
      </c>
      <c r="D37" s="451">
        <v>7.8970000000000002</v>
      </c>
      <c r="E37" s="453">
        <v>6.774</v>
      </c>
      <c r="F37" s="452">
        <v>9.2999999999999999E-2</v>
      </c>
      <c r="G37" s="452">
        <v>0.34699999999999998</v>
      </c>
      <c r="H37" s="454">
        <v>4.1029999999999998</v>
      </c>
      <c r="I37" s="454">
        <v>5.6790000000000003</v>
      </c>
      <c r="J37" s="461"/>
      <c r="K37" s="458"/>
      <c r="L37" s="424"/>
      <c r="M37" s="424" t="s">
        <v>224</v>
      </c>
      <c r="N37" s="462"/>
      <c r="O37" s="463"/>
      <c r="P37" s="464"/>
      <c r="Q37" s="424"/>
      <c r="R37" s="424"/>
      <c r="S37" s="440"/>
    </row>
    <row r="38" spans="2:19" ht="11.85" customHeight="1">
      <c r="B38" s="429" t="s">
        <v>288</v>
      </c>
      <c r="C38" s="430" t="s">
        <v>66</v>
      </c>
      <c r="D38" s="441">
        <v>6.9279999999999999</v>
      </c>
      <c r="E38" s="432">
        <v>6.14</v>
      </c>
      <c r="F38" s="442">
        <v>2.1999999999999999E-2</v>
      </c>
      <c r="G38" s="442">
        <v>8.8999999999999996E-2</v>
      </c>
      <c r="H38" s="431">
        <v>3.573</v>
      </c>
      <c r="I38" s="431">
        <v>5.109</v>
      </c>
      <c r="J38" s="458"/>
      <c r="K38" s="458"/>
      <c r="L38" s="458"/>
      <c r="M38" s="434"/>
      <c r="N38" s="434"/>
      <c r="O38" s="434"/>
      <c r="P38" s="434"/>
      <c r="Q38" s="434"/>
      <c r="R38" s="435"/>
      <c r="S38" s="458"/>
    </row>
    <row r="39" spans="2:19" ht="11.85" customHeight="1">
      <c r="B39" s="429" t="s">
        <v>289</v>
      </c>
      <c r="C39" s="430" t="s">
        <v>67</v>
      </c>
      <c r="D39" s="441">
        <v>5.7030000000000003</v>
      </c>
      <c r="E39" s="432">
        <v>5.5359999999999996</v>
      </c>
      <c r="F39" s="442">
        <v>5.0000000000000001E-3</v>
      </c>
      <c r="G39" s="442">
        <v>2.1999999999999999E-2</v>
      </c>
      <c r="H39" s="431">
        <v>2.9350000000000001</v>
      </c>
      <c r="I39" s="431">
        <v>4.5970000000000004</v>
      </c>
      <c r="J39" s="458"/>
      <c r="K39" s="458"/>
      <c r="L39" s="458"/>
      <c r="M39" s="438" t="s">
        <v>263</v>
      </c>
      <c r="N39" s="436"/>
      <c r="O39" s="308">
        <v>167.8</v>
      </c>
      <c r="P39" s="465">
        <v>36.049999999999997</v>
      </c>
      <c r="Q39" s="465">
        <v>102.8</v>
      </c>
      <c r="R39" s="435"/>
      <c r="S39" s="458"/>
    </row>
    <row r="40" spans="2:19" ht="11.85" customHeight="1">
      <c r="B40" s="429" t="s">
        <v>290</v>
      </c>
      <c r="C40" s="430" t="s">
        <v>68</v>
      </c>
      <c r="D40" s="441">
        <v>5.22</v>
      </c>
      <c r="E40" s="432">
        <v>5.508</v>
      </c>
      <c r="F40" s="442">
        <v>1E-3</v>
      </c>
      <c r="G40" s="442">
        <v>5.0000000000000001E-3</v>
      </c>
      <c r="H40" s="431">
        <v>2.6850000000000001</v>
      </c>
      <c r="I40" s="431">
        <v>4.57</v>
      </c>
      <c r="J40" s="458"/>
      <c r="K40" s="458"/>
      <c r="L40" s="458"/>
      <c r="M40" s="436"/>
      <c r="N40" s="436"/>
      <c r="O40" s="466" t="s">
        <v>264</v>
      </c>
      <c r="P40" s="434"/>
      <c r="Q40" s="434"/>
      <c r="R40" s="435"/>
      <c r="S40" s="458"/>
    </row>
    <row r="41" spans="2:19" ht="11.85" customHeight="1">
      <c r="B41" s="429" t="s">
        <v>291</v>
      </c>
      <c r="C41" s="430" t="s">
        <v>69</v>
      </c>
      <c r="D41" s="441">
        <v>4.3360000000000003</v>
      </c>
      <c r="E41" s="432">
        <v>4.9669999999999996</v>
      </c>
      <c r="F41" s="432">
        <v>0</v>
      </c>
      <c r="G41" s="432">
        <v>0</v>
      </c>
      <c r="H41" s="431">
        <v>2.2290000000000001</v>
      </c>
      <c r="I41" s="431">
        <v>4.1210000000000004</v>
      </c>
      <c r="J41" s="458"/>
      <c r="K41" s="458"/>
      <c r="L41" s="458"/>
      <c r="N41" s="436"/>
      <c r="O41" s="456"/>
      <c r="P41" s="434"/>
      <c r="Q41" s="467"/>
      <c r="R41" s="435"/>
      <c r="S41" s="458"/>
    </row>
    <row r="42" spans="2:19" ht="11.85" customHeight="1">
      <c r="B42" s="429" t="s">
        <v>292</v>
      </c>
      <c r="C42" s="430" t="s">
        <v>70</v>
      </c>
      <c r="D42" s="441">
        <v>4.1319999999999997</v>
      </c>
      <c r="E42" s="432">
        <v>5.1319999999999997</v>
      </c>
      <c r="F42" s="432">
        <v>0</v>
      </c>
      <c r="G42" s="432">
        <v>0</v>
      </c>
      <c r="H42" s="431">
        <v>2.125</v>
      </c>
      <c r="I42" s="431">
        <v>4.258</v>
      </c>
      <c r="J42" s="458"/>
      <c r="K42" s="458"/>
      <c r="L42" s="458"/>
      <c r="M42" s="434" t="s">
        <v>265</v>
      </c>
      <c r="N42" s="434"/>
      <c r="O42" s="468">
        <v>0.79010000000000002</v>
      </c>
      <c r="P42" s="434"/>
      <c r="Q42" s="467"/>
      <c r="R42" s="435"/>
      <c r="S42" s="458"/>
    </row>
    <row r="43" spans="2:19" ht="11.85" customHeight="1">
      <c r="B43" s="429" t="s">
        <v>293</v>
      </c>
      <c r="C43" s="430" t="s">
        <v>71</v>
      </c>
      <c r="D43" s="441">
        <v>3.097</v>
      </c>
      <c r="E43" s="432">
        <v>4.1459999999999999</v>
      </c>
      <c r="F43" s="432">
        <v>0</v>
      </c>
      <c r="G43" s="432">
        <v>0</v>
      </c>
      <c r="H43" s="431">
        <v>1.593</v>
      </c>
      <c r="I43" s="431">
        <v>3.44</v>
      </c>
      <c r="J43" s="458"/>
      <c r="K43" s="436"/>
      <c r="L43" s="458"/>
      <c r="O43" s="466" t="s">
        <v>264</v>
      </c>
      <c r="S43" s="458"/>
    </row>
    <row r="44" spans="2:19" ht="11.85" customHeight="1">
      <c r="B44" s="429" t="s">
        <v>294</v>
      </c>
      <c r="C44" s="430" t="s">
        <v>105</v>
      </c>
      <c r="D44" s="441">
        <v>2.5350000000000001</v>
      </c>
      <c r="E44" s="432">
        <v>3.6219999999999999</v>
      </c>
      <c r="F44" s="432">
        <v>0</v>
      </c>
      <c r="G44" s="432">
        <v>0</v>
      </c>
      <c r="H44" s="431">
        <v>1.3029999999999999</v>
      </c>
      <c r="I44" s="431">
        <v>3.0049999999999999</v>
      </c>
      <c r="J44" s="458"/>
      <c r="K44" s="436"/>
      <c r="L44" s="458"/>
      <c r="S44" s="458"/>
    </row>
    <row r="45" spans="2:19" ht="11.85" customHeight="1">
      <c r="B45" s="429" t="s">
        <v>295</v>
      </c>
      <c r="C45" s="430" t="s">
        <v>72</v>
      </c>
      <c r="D45" s="441">
        <v>2.3620000000000001</v>
      </c>
      <c r="E45" s="432">
        <v>3.5739999999999998</v>
      </c>
      <c r="F45" s="432">
        <v>0</v>
      </c>
      <c r="G45" s="432">
        <v>0</v>
      </c>
      <c r="H45" s="431">
        <v>1.214</v>
      </c>
      <c r="I45" s="431">
        <v>2.9649999999999999</v>
      </c>
      <c r="J45" s="436"/>
      <c r="K45" s="436"/>
      <c r="L45" s="458"/>
      <c r="M45" s="434" t="s">
        <v>266</v>
      </c>
      <c r="N45" s="434"/>
      <c r="O45" s="434"/>
      <c r="P45" s="469">
        <v>1.2591000000000001</v>
      </c>
      <c r="Q45" s="434"/>
      <c r="R45" s="435"/>
      <c r="S45" s="458"/>
    </row>
    <row r="46" spans="2:19" ht="11.85" customHeight="1">
      <c r="B46" s="429" t="s">
        <v>296</v>
      </c>
      <c r="C46" s="430" t="s">
        <v>73</v>
      </c>
      <c r="D46" s="441">
        <v>1.921</v>
      </c>
      <c r="E46" s="432">
        <v>3.0470000000000002</v>
      </c>
      <c r="F46" s="432">
        <v>0</v>
      </c>
      <c r="G46" s="432">
        <v>0</v>
      </c>
      <c r="H46" s="431">
        <v>0.98799999999999999</v>
      </c>
      <c r="I46" s="431">
        <v>2.528</v>
      </c>
      <c r="J46" s="436"/>
      <c r="K46" s="436"/>
      <c r="L46" s="458"/>
      <c r="M46" s="434"/>
      <c r="N46" s="434"/>
      <c r="O46" s="434"/>
      <c r="P46" s="434"/>
      <c r="Q46" s="434"/>
      <c r="R46" s="435"/>
      <c r="S46" s="458"/>
    </row>
    <row r="47" spans="2:19" ht="11.85" customHeight="1">
      <c r="B47" s="429" t="s">
        <v>297</v>
      </c>
      <c r="C47" s="430" t="s">
        <v>74</v>
      </c>
      <c r="D47" s="441">
        <v>1.617</v>
      </c>
      <c r="E47" s="432">
        <v>2.681</v>
      </c>
      <c r="F47" s="432">
        <v>0</v>
      </c>
      <c r="G47" s="432">
        <v>0</v>
      </c>
      <c r="H47" s="431">
        <v>0.83099999999999996</v>
      </c>
      <c r="I47" s="431">
        <v>2.2240000000000002</v>
      </c>
      <c r="J47" s="436"/>
      <c r="K47" s="436"/>
      <c r="M47" s="409" t="s">
        <v>328</v>
      </c>
      <c r="Q47" s="470">
        <v>591.9</v>
      </c>
      <c r="S47" s="458"/>
    </row>
    <row r="48" spans="2:19" ht="11.85" customHeight="1">
      <c r="B48" s="429" t="s">
        <v>298</v>
      </c>
      <c r="C48" s="430" t="s">
        <v>75</v>
      </c>
      <c r="D48" s="441">
        <v>1.4139999999999999</v>
      </c>
      <c r="E48" s="432">
        <v>2.4809999999999999</v>
      </c>
      <c r="F48" s="432">
        <v>0</v>
      </c>
      <c r="G48" s="432">
        <v>0</v>
      </c>
      <c r="H48" s="431">
        <v>0.72699999999999998</v>
      </c>
      <c r="I48" s="431">
        <v>2.0579999999999998</v>
      </c>
      <c r="J48" s="436"/>
      <c r="K48" s="436"/>
      <c r="L48" s="436"/>
      <c r="M48" s="435"/>
      <c r="N48" s="435"/>
      <c r="O48" s="435"/>
      <c r="P48" s="435"/>
      <c r="Q48" s="435"/>
      <c r="R48" s="435"/>
      <c r="S48" s="458"/>
    </row>
    <row r="49" spans="2:19" ht="11.85" customHeight="1">
      <c r="B49" s="429" t="s">
        <v>299</v>
      </c>
      <c r="C49" s="430" t="s">
        <v>76</v>
      </c>
      <c r="D49" s="441">
        <v>1.2310000000000001</v>
      </c>
      <c r="E49" s="432">
        <v>2.2629999999999999</v>
      </c>
      <c r="F49" s="432">
        <v>0</v>
      </c>
      <c r="G49" s="432">
        <v>0</v>
      </c>
      <c r="H49" s="431">
        <v>0.63300000000000001</v>
      </c>
      <c r="I49" s="431">
        <v>1.877</v>
      </c>
      <c r="J49" s="436"/>
      <c r="K49" s="436"/>
      <c r="L49" s="436"/>
      <c r="M49" s="471" t="s">
        <v>226</v>
      </c>
      <c r="Q49" s="468">
        <v>0.48299999999999998</v>
      </c>
      <c r="R49" s="435"/>
      <c r="S49" s="436"/>
    </row>
    <row r="50" spans="2:19" ht="11.85" customHeight="1">
      <c r="B50" s="429" t="s">
        <v>300</v>
      </c>
      <c r="C50" s="430" t="s">
        <v>77</v>
      </c>
      <c r="D50" s="441">
        <v>1.075</v>
      </c>
      <c r="E50" s="432">
        <v>2.0609999999999999</v>
      </c>
      <c r="F50" s="432">
        <v>0</v>
      </c>
      <c r="G50" s="432">
        <v>0</v>
      </c>
      <c r="H50" s="431">
        <v>0.55300000000000005</v>
      </c>
      <c r="I50" s="431">
        <v>1.71</v>
      </c>
      <c r="J50" s="436"/>
      <c r="K50" s="436"/>
      <c r="L50" s="436"/>
      <c r="N50" s="435"/>
      <c r="O50" s="435"/>
      <c r="P50" s="435"/>
      <c r="Q50" s="468"/>
      <c r="R50" s="435"/>
      <c r="S50" s="436"/>
    </row>
    <row r="51" spans="2:19" ht="11.85" customHeight="1">
      <c r="B51" s="429" t="s">
        <v>301</v>
      </c>
      <c r="C51" s="430" t="s">
        <v>78</v>
      </c>
      <c r="D51" s="441">
        <v>0.93400000000000005</v>
      </c>
      <c r="E51" s="432">
        <v>1.863</v>
      </c>
      <c r="F51" s="432">
        <v>0</v>
      </c>
      <c r="G51" s="432">
        <v>0</v>
      </c>
      <c r="H51" s="431">
        <v>0.48</v>
      </c>
      <c r="I51" s="431">
        <v>1.546</v>
      </c>
      <c r="J51" s="436"/>
      <c r="K51" s="436"/>
      <c r="M51" s="471" t="s">
        <v>227</v>
      </c>
      <c r="N51" s="435"/>
      <c r="O51" s="435"/>
      <c r="P51" s="435"/>
      <c r="Q51" s="472">
        <f>1-Q49</f>
        <v>0.51700000000000002</v>
      </c>
      <c r="S51" s="436"/>
    </row>
    <row r="52" spans="2:19" ht="11.85" customHeight="1">
      <c r="B52" s="429" t="s">
        <v>302</v>
      </c>
      <c r="C52" s="430" t="s">
        <v>79</v>
      </c>
      <c r="D52" s="441">
        <v>0.82699999999999996</v>
      </c>
      <c r="E52" s="432">
        <v>1.7190000000000001</v>
      </c>
      <c r="F52" s="432">
        <v>0</v>
      </c>
      <c r="G52" s="432">
        <v>0</v>
      </c>
      <c r="H52" s="431">
        <v>0.42499999999999999</v>
      </c>
      <c r="I52" s="431">
        <v>1.4259999999999999</v>
      </c>
      <c r="J52" s="436"/>
      <c r="K52" s="436"/>
      <c r="L52" s="436"/>
      <c r="M52" s="1"/>
      <c r="N52" s="1"/>
      <c r="O52" s="1"/>
      <c r="P52" s="1"/>
      <c r="Q52" s="435"/>
      <c r="R52" s="435"/>
      <c r="S52" s="436"/>
    </row>
    <row r="53" spans="2:19" ht="11.85" customHeight="1">
      <c r="B53" s="429" t="s">
        <v>303</v>
      </c>
      <c r="C53" s="430" t="s">
        <v>80</v>
      </c>
      <c r="D53" s="441">
        <v>0.66600000000000004</v>
      </c>
      <c r="E53" s="432">
        <v>1.4410000000000001</v>
      </c>
      <c r="F53" s="432">
        <v>0</v>
      </c>
      <c r="G53" s="432">
        <v>0</v>
      </c>
      <c r="H53" s="431">
        <v>0.34200000000000003</v>
      </c>
      <c r="I53" s="431">
        <v>1.1950000000000001</v>
      </c>
      <c r="J53" s="436"/>
      <c r="K53" s="436"/>
      <c r="L53" s="436"/>
      <c r="M53" s="1"/>
      <c r="N53" s="1"/>
      <c r="O53" s="1"/>
      <c r="P53" s="1"/>
      <c r="Q53" s="435"/>
      <c r="R53" s="435"/>
      <c r="S53" s="436"/>
    </row>
    <row r="54" spans="2:19" ht="11.85" customHeight="1">
      <c r="B54" s="429" t="s">
        <v>304</v>
      </c>
      <c r="C54" s="430" t="s">
        <v>81</v>
      </c>
      <c r="D54" s="441">
        <v>0.57499999999999996</v>
      </c>
      <c r="E54" s="432">
        <v>1.296</v>
      </c>
      <c r="F54" s="432">
        <v>0</v>
      </c>
      <c r="G54" s="432">
        <v>0</v>
      </c>
      <c r="H54" s="431">
        <v>0.29599999999999999</v>
      </c>
      <c r="I54" s="431">
        <v>1.075</v>
      </c>
      <c r="J54" s="436"/>
      <c r="K54" s="436"/>
      <c r="L54" s="436"/>
      <c r="M54" s="1"/>
      <c r="N54" s="1"/>
      <c r="O54" s="1"/>
      <c r="P54" s="1"/>
      <c r="Q54" s="435"/>
      <c r="R54" s="435"/>
      <c r="S54" s="436"/>
    </row>
    <row r="55" spans="2:19" ht="11.85" customHeight="1">
      <c r="B55" s="429" t="s">
        <v>305</v>
      </c>
      <c r="C55" s="430" t="s">
        <v>82</v>
      </c>
      <c r="D55" s="441">
        <v>0.48799999999999999</v>
      </c>
      <c r="E55" s="432">
        <v>1.141</v>
      </c>
      <c r="F55" s="432">
        <v>0</v>
      </c>
      <c r="G55" s="432">
        <v>0</v>
      </c>
      <c r="H55" s="431">
        <v>0.251</v>
      </c>
      <c r="I55" s="431">
        <v>0.94699999999999995</v>
      </c>
      <c r="J55" s="436"/>
      <c r="K55" s="436"/>
      <c r="L55" s="1"/>
      <c r="M55" s="1"/>
      <c r="N55" s="1"/>
      <c r="O55" s="1"/>
      <c r="P55" s="1"/>
      <c r="Q55" s="435"/>
      <c r="R55" s="435"/>
      <c r="S55" s="436"/>
    </row>
    <row r="56" spans="2:19" ht="11.85" customHeight="1">
      <c r="B56" s="429" t="s">
        <v>306</v>
      </c>
      <c r="C56" s="430" t="s">
        <v>83</v>
      </c>
      <c r="D56" s="441">
        <v>0.42199999999999999</v>
      </c>
      <c r="E56" s="432">
        <v>1.0229999999999999</v>
      </c>
      <c r="F56" s="432">
        <v>0</v>
      </c>
      <c r="G56" s="432">
        <v>0</v>
      </c>
      <c r="H56" s="431">
        <v>0.217</v>
      </c>
      <c r="I56" s="431">
        <v>0.84899999999999998</v>
      </c>
      <c r="J56" s="436"/>
      <c r="K56" s="436"/>
      <c r="L56" s="1"/>
      <c r="R56" s="435"/>
      <c r="S56" s="436"/>
    </row>
    <row r="57" spans="2:19" ht="11.85" customHeight="1">
      <c r="B57" s="429" t="s">
        <v>307</v>
      </c>
      <c r="C57" s="430" t="s">
        <v>131</v>
      </c>
      <c r="D57" s="441">
        <v>0.35399999999999998</v>
      </c>
      <c r="E57" s="432">
        <v>0.88700000000000001</v>
      </c>
      <c r="F57" s="432">
        <v>0</v>
      </c>
      <c r="G57" s="432">
        <v>0</v>
      </c>
      <c r="H57" s="431">
        <v>0.182</v>
      </c>
      <c r="I57" s="431">
        <v>0.73599999999999999</v>
      </c>
      <c r="J57" s="436"/>
      <c r="K57" s="436"/>
      <c r="L57" s="1"/>
      <c r="R57" s="435"/>
      <c r="S57" s="436"/>
    </row>
    <row r="58" spans="2:19" ht="11.85" customHeight="1">
      <c r="B58" s="429" t="s">
        <v>308</v>
      </c>
      <c r="C58" s="430" t="s">
        <v>135</v>
      </c>
      <c r="D58" s="441">
        <v>0.29899999999999999</v>
      </c>
      <c r="E58" s="432">
        <v>0.77500000000000002</v>
      </c>
      <c r="F58" s="432">
        <v>0</v>
      </c>
      <c r="G58" s="432">
        <v>0</v>
      </c>
      <c r="H58" s="431">
        <v>0.154</v>
      </c>
      <c r="I58" s="431">
        <v>0.64300000000000002</v>
      </c>
      <c r="J58" s="436"/>
      <c r="K58" s="436"/>
      <c r="L58" s="1"/>
      <c r="M58" s="1"/>
      <c r="N58" s="1"/>
      <c r="O58" s="1"/>
      <c r="P58" s="1"/>
      <c r="Q58" s="435"/>
      <c r="R58" s="435"/>
      <c r="S58" s="436"/>
    </row>
    <row r="59" spans="2:19" ht="11.85" customHeight="1">
      <c r="B59" s="429" t="s">
        <v>309</v>
      </c>
      <c r="C59" s="430" t="s">
        <v>138</v>
      </c>
      <c r="D59" s="441">
        <v>0.24299999999999999</v>
      </c>
      <c r="E59" s="432">
        <v>0.65</v>
      </c>
      <c r="F59" s="432">
        <v>0</v>
      </c>
      <c r="G59" s="432">
        <v>0</v>
      </c>
      <c r="H59" s="431">
        <v>0.125</v>
      </c>
      <c r="I59" s="431">
        <v>0.53900000000000003</v>
      </c>
      <c r="J59" s="436"/>
      <c r="K59" s="436"/>
      <c r="L59" s="1"/>
      <c r="M59" s="1"/>
      <c r="N59" s="1"/>
      <c r="O59" s="1"/>
      <c r="P59" s="1"/>
      <c r="Q59" s="435"/>
      <c r="R59" s="435"/>
      <c r="S59" s="436"/>
    </row>
    <row r="60" spans="2:19" ht="11.85" customHeight="1">
      <c r="B60" s="429" t="s">
        <v>310</v>
      </c>
      <c r="C60" s="430" t="s">
        <v>140</v>
      </c>
      <c r="D60" s="441">
        <v>0.20699999999999999</v>
      </c>
      <c r="E60" s="432">
        <v>0.57199999999999995</v>
      </c>
      <c r="F60" s="432">
        <v>0</v>
      </c>
      <c r="G60" s="432">
        <v>0</v>
      </c>
      <c r="H60" s="431">
        <v>0.107</v>
      </c>
      <c r="I60" s="431">
        <v>0.47499999999999998</v>
      </c>
      <c r="J60" s="436"/>
      <c r="K60" s="436"/>
      <c r="L60" s="1"/>
      <c r="M60" s="1"/>
      <c r="N60" s="1"/>
      <c r="O60" s="1"/>
      <c r="P60" s="1"/>
      <c r="Q60" s="435"/>
      <c r="R60" s="435"/>
      <c r="S60" s="436"/>
    </row>
    <row r="61" spans="2:19" ht="11.85" customHeight="1">
      <c r="B61" s="429" t="s">
        <v>311</v>
      </c>
      <c r="C61" s="430" t="s">
        <v>142</v>
      </c>
      <c r="D61" s="441">
        <v>0.17899999999999999</v>
      </c>
      <c r="E61" s="432">
        <v>0.51100000000000001</v>
      </c>
      <c r="F61" s="432">
        <v>0</v>
      </c>
      <c r="G61" s="432">
        <v>0</v>
      </c>
      <c r="H61" s="431">
        <v>9.1999999999999998E-2</v>
      </c>
      <c r="I61" s="431">
        <v>0.42399999999999999</v>
      </c>
      <c r="J61" s="436"/>
      <c r="K61" s="436"/>
      <c r="L61" s="1"/>
      <c r="M61" s="1"/>
      <c r="N61" s="1"/>
      <c r="O61" s="1"/>
      <c r="P61" s="1"/>
      <c r="Q61" s="435"/>
      <c r="R61" s="435"/>
      <c r="S61" s="436"/>
    </row>
    <row r="62" spans="2:19" ht="11.85" customHeight="1">
      <c r="B62" s="429" t="s">
        <v>312</v>
      </c>
      <c r="C62" s="430" t="s">
        <v>143</v>
      </c>
      <c r="D62" s="441">
        <v>0.14799999999999999</v>
      </c>
      <c r="E62" s="432">
        <v>0.434</v>
      </c>
      <c r="F62" s="432">
        <v>0</v>
      </c>
      <c r="G62" s="432">
        <v>0</v>
      </c>
      <c r="H62" s="431">
        <v>7.5999999999999998E-2</v>
      </c>
      <c r="I62" s="431">
        <v>0.36</v>
      </c>
      <c r="J62" s="436"/>
      <c r="L62" s="1"/>
      <c r="M62" s="1"/>
      <c r="N62" s="1"/>
      <c r="O62" s="1"/>
      <c r="P62" s="1"/>
      <c r="Q62" s="435"/>
      <c r="R62" s="435"/>
      <c r="S62" s="436"/>
    </row>
    <row r="63" spans="2:19" ht="11.85" customHeight="1">
      <c r="B63" s="429" t="s">
        <v>313</v>
      </c>
      <c r="C63" s="430" t="s">
        <v>228</v>
      </c>
      <c r="D63" s="431">
        <v>0.77800000000000002</v>
      </c>
      <c r="E63" s="432">
        <v>2.581</v>
      </c>
      <c r="F63" s="432">
        <v>0</v>
      </c>
      <c r="G63" s="432">
        <v>0</v>
      </c>
      <c r="H63" s="431">
        <v>0.4</v>
      </c>
      <c r="I63" s="431">
        <v>2.141</v>
      </c>
      <c r="J63" s="436"/>
      <c r="L63" s="1"/>
      <c r="M63" s="1"/>
      <c r="N63" s="1"/>
      <c r="O63" s="1"/>
      <c r="P63" s="1"/>
      <c r="Q63" s="435"/>
      <c r="R63" s="435"/>
      <c r="S63" s="436"/>
    </row>
    <row r="64" spans="2:19" ht="11.85" customHeight="1">
      <c r="B64" s="473"/>
      <c r="D64" s="474" t="s">
        <v>84</v>
      </c>
      <c r="E64" s="474" t="s">
        <v>84</v>
      </c>
      <c r="F64" s="474" t="s">
        <v>84</v>
      </c>
      <c r="G64" s="474" t="s">
        <v>84</v>
      </c>
      <c r="H64" s="474" t="s">
        <v>84</v>
      </c>
      <c r="I64" s="474" t="s">
        <v>84</v>
      </c>
      <c r="J64" s="466"/>
      <c r="K64" s="436"/>
      <c r="M64" s="435"/>
      <c r="N64" s="435"/>
      <c r="O64" s="435"/>
      <c r="P64" s="435"/>
      <c r="Q64" s="435"/>
      <c r="R64" s="435"/>
      <c r="S64" s="436"/>
    </row>
    <row r="65" spans="2:19" ht="11.85" customHeight="1">
      <c r="B65" s="473"/>
      <c r="C65" s="436" t="s">
        <v>85</v>
      </c>
      <c r="D65" s="475">
        <f>SUM(D12:D64)</f>
        <v>99.999999999999986</v>
      </c>
      <c r="E65" s="475">
        <f>SUM(E12:E64)</f>
        <v>100.00000000000001</v>
      </c>
      <c r="F65" s="475">
        <f>SUM(F12:F63)</f>
        <v>100</v>
      </c>
      <c r="G65" s="475">
        <f>SUM(G12:G63)</f>
        <v>99.999999999999972</v>
      </c>
      <c r="H65" s="475">
        <f>SUM(H12:H63)</f>
        <v>100.00000000000001</v>
      </c>
      <c r="I65" s="475">
        <f>SUM(I12:I63)</f>
        <v>100.00000000000003</v>
      </c>
      <c r="J65" s="466"/>
      <c r="K65" s="436"/>
      <c r="M65" s="411"/>
      <c r="N65" s="411"/>
      <c r="O65" s="411"/>
      <c r="P65" s="411"/>
      <c r="Q65" s="411"/>
      <c r="R65" s="411"/>
      <c r="S65" s="436"/>
    </row>
    <row r="66" spans="2:19" ht="11.85" customHeight="1">
      <c r="B66" s="473"/>
      <c r="C66" s="476"/>
      <c r="J66" s="436"/>
      <c r="K66" s="436"/>
      <c r="L66" s="436"/>
      <c r="M66" s="411"/>
      <c r="N66" s="411"/>
      <c r="O66" s="411"/>
      <c r="P66" s="411"/>
      <c r="Q66" s="411"/>
      <c r="R66" s="411"/>
      <c r="S66" s="436"/>
    </row>
    <row r="67" spans="2:19" ht="11.85" customHeight="1">
      <c r="K67" s="436"/>
      <c r="L67" s="436"/>
      <c r="M67" s="435"/>
      <c r="N67" s="435"/>
      <c r="O67" s="435"/>
      <c r="P67" s="435"/>
      <c r="Q67" s="435"/>
      <c r="R67" s="435"/>
      <c r="S67" s="436"/>
    </row>
    <row r="68" spans="2:19" ht="11.85" customHeight="1">
      <c r="K68" s="1"/>
      <c r="L68" s="436"/>
      <c r="M68" s="435"/>
      <c r="N68" s="435"/>
      <c r="O68" s="435"/>
      <c r="P68" s="435"/>
      <c r="Q68" s="435"/>
      <c r="R68" s="435"/>
      <c r="S68" s="411"/>
    </row>
    <row r="69" spans="2:19" ht="11.85" customHeight="1">
      <c r="K69" s="436"/>
      <c r="L69" s="1"/>
      <c r="M69" s="1"/>
      <c r="N69" s="1"/>
      <c r="O69" s="1"/>
      <c r="P69" s="1"/>
      <c r="Q69" s="1"/>
      <c r="R69" s="1"/>
      <c r="S69" s="411"/>
    </row>
    <row r="70" spans="2:19" ht="11.85" customHeight="1">
      <c r="K70" s="436"/>
      <c r="S70" s="436"/>
    </row>
    <row r="71" spans="2:19" ht="11.85" customHeight="1">
      <c r="K71" s="477"/>
      <c r="S71" s="436"/>
    </row>
    <row r="72" spans="2:19" ht="11.85" customHeight="1">
      <c r="K72" s="478"/>
    </row>
    <row r="73" spans="2:19" ht="11.85" customHeight="1">
      <c r="K73" s="478"/>
    </row>
    <row r="74" spans="2:19" ht="11.85" customHeight="1">
      <c r="K74" s="478"/>
    </row>
    <row r="75" spans="2:19" ht="11.85" customHeight="1">
      <c r="K75" s="478"/>
    </row>
    <row r="76" spans="2:19" ht="11.85" customHeight="1">
      <c r="K76" s="479"/>
    </row>
    <row r="77" spans="2:19" ht="11.85" customHeight="1">
      <c r="K77" s="479"/>
    </row>
    <row r="78" spans="2:19" ht="11.85" customHeight="1">
      <c r="K78" s="433"/>
    </row>
    <row r="79" spans="2:19" ht="11.85" customHeight="1"/>
    <row r="80" spans="2:19" ht="11.85" customHeight="1"/>
    <row r="81" ht="11.85" customHeight="1"/>
    <row r="82" ht="11.85" customHeight="1"/>
    <row r="83" ht="11.85" customHeight="1"/>
    <row r="84" ht="11.85" customHeight="1"/>
    <row r="85" ht="11.85" customHeight="1"/>
    <row r="86" ht="11.85" customHeight="1"/>
    <row r="87" ht="11.85" customHeight="1"/>
    <row r="88" ht="11.85" customHeight="1"/>
    <row r="89" ht="11.85" customHeight="1"/>
    <row r="90" ht="11.85" customHeight="1"/>
    <row r="91" ht="11.85" customHeight="1"/>
    <row r="92" ht="11.85" customHeight="1"/>
    <row r="93" ht="11.85" customHeight="1"/>
    <row r="94" ht="11.85" customHeight="1"/>
    <row r="95" ht="11.85" customHeight="1"/>
    <row r="96" ht="11.85" customHeight="1"/>
    <row r="97" ht="11.85" customHeight="1"/>
    <row r="98" ht="11.85" customHeight="1"/>
    <row r="99" ht="11.85" customHeight="1"/>
    <row r="100" ht="11.85" customHeight="1"/>
    <row r="101" ht="11.85" customHeight="1"/>
    <row r="102" ht="11.85" customHeight="1"/>
    <row r="103" ht="11.85" customHeight="1"/>
    <row r="104" ht="11.85" customHeight="1"/>
    <row r="105" ht="11.85" customHeight="1"/>
    <row r="106" ht="11.85" customHeight="1"/>
    <row r="107" ht="11.85" customHeight="1"/>
    <row r="108" ht="11.85" customHeight="1"/>
    <row r="109" ht="11.85" customHeight="1"/>
    <row r="110" ht="11.85" customHeight="1"/>
    <row r="111" ht="11.85" customHeight="1"/>
    <row r="112"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ht="11.85" customHeight="1"/>
    <row r="130" ht="11.85" customHeight="1"/>
    <row r="131" ht="11.85" customHeight="1"/>
    <row r="132" ht="11.85" customHeight="1"/>
    <row r="133" ht="11.85" customHeight="1"/>
  </sheetData>
  <mergeCells count="2">
    <mergeCell ref="D10:E10"/>
    <mergeCell ref="F10:G10"/>
  </mergeCells>
  <phoneticPr fontId="72" type="noConversion"/>
  <printOptions horizontalCentered="1"/>
  <pageMargins left="0" right="0" top="0" bottom="0" header="0.511811023622047" footer="0.511811023622047"/>
  <pageSetup paperSize="9" firstPageNumber="13"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&amp;RC.&amp;P&amp;L&amp;"Arial,regular"&amp;10________________________________________________________________________________________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showGridLines="0" view="pageBreakPreview" zoomScale="85" zoomScaleNormal="100" zoomScaleSheetLayoutView="85" workbookViewId="0"/>
  </sheetViews>
  <sheetFormatPr defaultRowHeight="12.75"/>
  <cols>
    <col min="1" max="1" width="10.7109375" style="411" customWidth="1"/>
    <col min="2" max="2" width="4.7109375" style="409" customWidth="1"/>
    <col min="3" max="3" width="18.7109375" style="409" customWidth="1"/>
    <col min="4" max="5" width="10.7109375" style="409" customWidth="1"/>
    <col min="6" max="7" width="10.7109375" style="413" customWidth="1"/>
    <col min="8" max="9" width="10.7109375" style="409" customWidth="1"/>
    <col min="10" max="10" width="1.7109375" style="409" customWidth="1"/>
    <col min="11" max="11" width="10.7109375" style="409" customWidth="1"/>
    <col min="12" max="12" width="1.7109375" style="409" customWidth="1"/>
    <col min="13" max="13" width="27.7109375" style="409" customWidth="1"/>
    <col min="14" max="14" width="15.7109375" style="409" customWidth="1"/>
    <col min="15" max="15" width="12.7109375" style="409" customWidth="1"/>
    <col min="16" max="16" width="12.7109375" style="413" customWidth="1"/>
    <col min="17" max="17" width="15.7109375" style="409" customWidth="1"/>
    <col min="18" max="18" width="1.7109375" style="409" customWidth="1"/>
    <col min="19" max="19" width="10.7109375" style="409" customWidth="1"/>
    <col min="20" max="20" width="85.7109375" style="410" customWidth="1"/>
    <col min="21" max="16384" width="9.140625" style="411"/>
  </cols>
  <sheetData>
    <row r="1" spans="1:20" ht="12.95" customHeight="1">
      <c r="A1" s="408"/>
      <c r="B1" s="1"/>
      <c r="C1" s="1"/>
      <c r="D1" s="1"/>
      <c r="E1" s="1"/>
      <c r="F1" s="1"/>
      <c r="G1" s="1"/>
      <c r="H1" s="1"/>
      <c r="I1" s="1"/>
      <c r="J1" s="1"/>
      <c r="K1" s="1"/>
      <c r="L1" s="1"/>
      <c r="M1" s="1"/>
      <c r="N1" s="1"/>
      <c r="O1" s="1"/>
      <c r="P1" s="1"/>
      <c r="Q1" s="1"/>
      <c r="R1" s="1"/>
    </row>
    <row r="2" spans="1:20" ht="12.95" customHeight="1">
      <c r="B2" s="1"/>
      <c r="C2" s="1"/>
      <c r="D2" s="1"/>
      <c r="E2" s="1"/>
      <c r="F2" s="1"/>
      <c r="G2" s="1"/>
      <c r="H2" s="1"/>
      <c r="I2" s="1"/>
      <c r="J2" s="1"/>
      <c r="K2" s="1"/>
      <c r="L2" s="1"/>
      <c r="M2" s="1"/>
      <c r="N2" s="1"/>
      <c r="O2" s="1"/>
      <c r="P2" s="1"/>
      <c r="Q2" s="1"/>
      <c r="R2" s="1"/>
    </row>
    <row r="3" spans="1:20" ht="12.95" customHeight="1">
      <c r="B3" s="1"/>
      <c r="C3" s="1"/>
      <c r="D3" s="1"/>
      <c r="E3" s="1"/>
      <c r="F3" s="1"/>
      <c r="G3" s="1"/>
      <c r="H3" s="1"/>
      <c r="I3" s="1"/>
      <c r="J3" s="1"/>
      <c r="K3" s="1"/>
      <c r="L3" s="1"/>
      <c r="M3" s="1"/>
      <c r="N3" s="1"/>
      <c r="O3" s="1"/>
      <c r="P3" s="1"/>
      <c r="Q3" s="1"/>
      <c r="R3" s="1"/>
    </row>
    <row r="4" spans="1:20" ht="12.95" customHeight="1">
      <c r="B4" s="1"/>
      <c r="C4" s="1"/>
      <c r="D4" s="1"/>
      <c r="E4" s="1"/>
      <c r="F4" s="1"/>
      <c r="G4" s="1"/>
      <c r="H4" s="1"/>
      <c r="I4" s="1"/>
      <c r="J4" s="1"/>
      <c r="K4" s="1"/>
      <c r="L4" s="1"/>
      <c r="M4" s="1"/>
      <c r="N4" s="1"/>
      <c r="O4" s="1"/>
      <c r="P4" s="1"/>
      <c r="Q4" s="1"/>
      <c r="R4" s="1"/>
    </row>
    <row r="5" spans="1:20" ht="12.95" customHeight="1">
      <c r="B5" s="1"/>
      <c r="C5" s="1"/>
      <c r="D5" s="1"/>
      <c r="E5" s="1"/>
      <c r="F5" s="1"/>
      <c r="G5" s="1"/>
      <c r="H5" s="1"/>
      <c r="I5" s="1"/>
      <c r="J5" s="1"/>
      <c r="K5" s="1"/>
      <c r="L5" s="1"/>
      <c r="M5" s="1"/>
      <c r="N5" s="1"/>
      <c r="O5" s="1"/>
      <c r="P5" s="1"/>
      <c r="Q5" s="1"/>
      <c r="R5" s="1"/>
    </row>
    <row r="6" spans="1:20" ht="12.95" customHeight="1">
      <c r="B6" s="1"/>
      <c r="C6" s="1"/>
      <c r="D6" s="1"/>
      <c r="E6" s="1"/>
      <c r="F6" s="1"/>
      <c r="G6" s="1"/>
      <c r="H6" s="1"/>
      <c r="I6" s="1"/>
      <c r="J6" s="1"/>
      <c r="K6" s="412"/>
    </row>
    <row r="7" spans="1:20" ht="12.95" customHeight="1">
      <c r="B7" s="1"/>
      <c r="C7" s="1"/>
      <c r="D7" s="1"/>
      <c r="E7" s="1"/>
      <c r="F7" s="1"/>
      <c r="G7" s="1"/>
      <c r="H7" s="1"/>
      <c r="I7" s="1"/>
      <c r="J7" s="1"/>
    </row>
    <row r="8" spans="1:20" ht="12.95" customHeight="1">
      <c r="B8" s="414" t="s">
        <v>260</v>
      </c>
      <c r="C8" s="412"/>
      <c r="D8" s="415"/>
      <c r="E8" s="415"/>
      <c r="F8" s="415"/>
      <c r="G8" s="415"/>
      <c r="H8" s="415"/>
      <c r="I8" s="415"/>
      <c r="J8" s="412"/>
      <c r="L8" s="414" t="str">
        <f>B8</f>
        <v>Compositional Analysis of Reservoir Fluid Sample to C36+</v>
      </c>
      <c r="M8" s="412"/>
      <c r="N8" s="415"/>
      <c r="O8" s="415"/>
      <c r="P8" s="415"/>
      <c r="Q8" s="412"/>
      <c r="R8" s="412"/>
      <c r="T8" s="416" t="s">
        <v>261</v>
      </c>
    </row>
    <row r="9" spans="1:20" ht="12.95" customHeight="1">
      <c r="B9" s="414" t="s">
        <v>624</v>
      </c>
      <c r="C9" s="417"/>
      <c r="D9" s="418"/>
      <c r="E9" s="420"/>
      <c r="F9" s="421"/>
      <c r="G9" s="421"/>
      <c r="H9" s="420"/>
      <c r="I9" s="420"/>
      <c r="L9" s="414" t="str">
        <f>B9</f>
        <v>Chamber No.: 30320; Depth: 4421.0 m MD</v>
      </c>
      <c r="M9" s="420"/>
      <c r="N9" s="420"/>
      <c r="O9" s="420"/>
      <c r="P9" s="421"/>
      <c r="T9" s="414" t="str">
        <f>B9</f>
        <v>Chamber No.: 30320; Depth: 4421.0 m MD</v>
      </c>
    </row>
    <row r="10" spans="1:20" ht="11.85" customHeight="1">
      <c r="B10" s="422"/>
      <c r="C10" s="422" t="s">
        <v>37</v>
      </c>
      <c r="D10" s="953" t="s">
        <v>216</v>
      </c>
      <c r="E10" s="953"/>
      <c r="F10" s="954" t="s">
        <v>217</v>
      </c>
      <c r="G10" s="954"/>
      <c r="H10" s="423" t="s">
        <v>160</v>
      </c>
      <c r="I10" s="423"/>
      <c r="J10" s="423"/>
      <c r="L10" s="424"/>
      <c r="M10" s="424" t="s">
        <v>218</v>
      </c>
      <c r="N10" s="425"/>
      <c r="O10" s="307" t="s">
        <v>216</v>
      </c>
      <c r="P10" s="426" t="s">
        <v>217</v>
      </c>
      <c r="Q10" s="423" t="s">
        <v>160</v>
      </c>
      <c r="R10" s="423"/>
    </row>
    <row r="11" spans="1:20" ht="11.85" customHeight="1">
      <c r="B11" s="427"/>
      <c r="C11" s="427"/>
      <c r="D11" s="428" t="s">
        <v>39</v>
      </c>
      <c r="E11" s="428" t="s">
        <v>38</v>
      </c>
      <c r="F11" s="428" t="s">
        <v>39</v>
      </c>
      <c r="G11" s="428" t="s">
        <v>38</v>
      </c>
      <c r="H11" s="428" t="s">
        <v>39</v>
      </c>
      <c r="I11" s="428" t="s">
        <v>38</v>
      </c>
      <c r="J11" s="427"/>
      <c r="L11" s="424"/>
      <c r="M11" s="424"/>
      <c r="N11" s="425"/>
      <c r="O11" s="426"/>
      <c r="P11" s="428"/>
      <c r="Q11" s="423"/>
      <c r="R11" s="423"/>
    </row>
    <row r="12" spans="1:20" ht="11.85" customHeight="1">
      <c r="B12" s="429" t="s">
        <v>267</v>
      </c>
      <c r="C12" s="430" t="s">
        <v>40</v>
      </c>
      <c r="D12" s="431">
        <v>0</v>
      </c>
      <c r="E12" s="432">
        <v>0</v>
      </c>
      <c r="F12" s="432">
        <v>4.2000000000000003E-2</v>
      </c>
      <c r="G12" s="432">
        <v>2E-3</v>
      </c>
      <c r="H12" s="431">
        <v>8.0000000000000002E-3</v>
      </c>
      <c r="I12" s="431">
        <v>0</v>
      </c>
      <c r="J12" s="433"/>
      <c r="M12" s="434"/>
      <c r="N12" s="434"/>
      <c r="O12" s="434"/>
      <c r="P12" s="434"/>
      <c r="Q12" s="434"/>
      <c r="R12" s="435"/>
    </row>
    <row r="13" spans="1:20" ht="11.85" customHeight="1">
      <c r="B13" s="429" t="s">
        <v>268</v>
      </c>
      <c r="C13" s="430" t="s">
        <v>219</v>
      </c>
      <c r="D13" s="431">
        <v>0</v>
      </c>
      <c r="E13" s="432">
        <v>0</v>
      </c>
      <c r="F13" s="432">
        <v>0</v>
      </c>
      <c r="G13" s="432">
        <v>0</v>
      </c>
      <c r="H13" s="431">
        <v>0</v>
      </c>
      <c r="I13" s="431">
        <v>0</v>
      </c>
      <c r="J13" s="436"/>
      <c r="M13" s="437" t="s">
        <v>269</v>
      </c>
      <c r="N13" s="436"/>
      <c r="O13" s="436"/>
      <c r="P13" s="436"/>
      <c r="Q13" s="434"/>
      <c r="R13" s="435"/>
    </row>
    <row r="14" spans="1:20" ht="11.85" customHeight="1">
      <c r="B14" s="429" t="s">
        <v>270</v>
      </c>
      <c r="C14" s="430" t="s">
        <v>220</v>
      </c>
      <c r="D14" s="431">
        <v>0</v>
      </c>
      <c r="E14" s="432">
        <v>0</v>
      </c>
      <c r="F14" s="432">
        <v>1.6E-2</v>
      </c>
      <c r="G14" s="432">
        <v>1.4E-2</v>
      </c>
      <c r="H14" s="431">
        <v>2E-3</v>
      </c>
      <c r="I14" s="431">
        <v>1E-3</v>
      </c>
      <c r="J14" s="436"/>
      <c r="M14" s="438" t="s">
        <v>42</v>
      </c>
      <c r="N14" s="436"/>
      <c r="O14" s="439">
        <f>SUM(D25:D63)</f>
        <v>83.93799999999996</v>
      </c>
      <c r="P14" s="439">
        <f>SUM(F25:F63)</f>
        <v>7.8679999999999986</v>
      </c>
      <c r="Q14" s="439">
        <f>SUM(H25:H63)</f>
        <v>71.789000000000016</v>
      </c>
      <c r="R14" s="435"/>
    </row>
    <row r="15" spans="1:20" ht="11.85" customHeight="1">
      <c r="B15" s="429" t="s">
        <v>271</v>
      </c>
      <c r="C15" s="430" t="s">
        <v>45</v>
      </c>
      <c r="D15" s="431">
        <v>0</v>
      </c>
      <c r="E15" s="432">
        <v>0</v>
      </c>
      <c r="F15" s="432">
        <v>2.87</v>
      </c>
      <c r="G15" s="432">
        <v>1.6679999999999999</v>
      </c>
      <c r="H15" s="431">
        <v>0.45800000000000002</v>
      </c>
      <c r="I15" s="431">
        <v>9.4E-2</v>
      </c>
      <c r="J15" s="440"/>
      <c r="M15" s="409" t="s">
        <v>262</v>
      </c>
      <c r="O15" s="439">
        <f>SUM(E25:E63)</f>
        <v>92.207000000000008</v>
      </c>
      <c r="P15" s="439">
        <f>SUM(G25:G63)</f>
        <v>15.998000000000001</v>
      </c>
      <c r="Q15" s="439">
        <f>SUM(I25:I63)</f>
        <v>87.90100000000001</v>
      </c>
    </row>
    <row r="16" spans="1:20" ht="11.85" customHeight="1">
      <c r="B16" s="429" t="s">
        <v>272</v>
      </c>
      <c r="C16" s="430" t="s">
        <v>46</v>
      </c>
      <c r="D16" s="431">
        <v>5.7000000000000002E-2</v>
      </c>
      <c r="E16" s="432">
        <v>6.0000000000000001E-3</v>
      </c>
      <c r="F16" s="432">
        <v>27.344000000000001</v>
      </c>
      <c r="G16" s="432">
        <v>9.1020000000000003</v>
      </c>
      <c r="H16" s="431">
        <v>4.4160000000000004</v>
      </c>
      <c r="I16" s="431">
        <v>0.52</v>
      </c>
      <c r="J16" s="440"/>
      <c r="M16" s="438" t="s">
        <v>44</v>
      </c>
      <c r="N16" s="436"/>
      <c r="O16" s="443">
        <v>168.1</v>
      </c>
      <c r="P16" s="443">
        <v>97.9</v>
      </c>
      <c r="Q16" s="443">
        <v>166.8</v>
      </c>
      <c r="R16" s="435"/>
    </row>
    <row r="17" spans="2:19" ht="11.85" customHeight="1">
      <c r="B17" s="429" t="s">
        <v>273</v>
      </c>
      <c r="C17" s="430" t="s">
        <v>47</v>
      </c>
      <c r="D17" s="431">
        <v>0.14599999999999999</v>
      </c>
      <c r="E17" s="432">
        <v>2.9000000000000001E-2</v>
      </c>
      <c r="F17" s="432">
        <v>8.9930000000000003</v>
      </c>
      <c r="G17" s="432">
        <v>5.6120000000000001</v>
      </c>
      <c r="H17" s="431">
        <v>1.5609999999999999</v>
      </c>
      <c r="I17" s="431">
        <v>0.34399999999999997</v>
      </c>
      <c r="J17" s="440"/>
      <c r="M17" s="438" t="s">
        <v>195</v>
      </c>
      <c r="N17" s="436"/>
      <c r="O17" s="444">
        <v>0.79910000000000003</v>
      </c>
      <c r="P17" s="444">
        <v>0.73939999999999995</v>
      </c>
      <c r="Q17" s="444">
        <v>0.7984</v>
      </c>
      <c r="R17" s="435"/>
    </row>
    <row r="18" spans="2:19" ht="11.85" customHeight="1">
      <c r="B18" s="429" t="s">
        <v>274</v>
      </c>
      <c r="C18" s="430" t="s">
        <v>48</v>
      </c>
      <c r="D18" s="431">
        <v>0.83599999999999997</v>
      </c>
      <c r="E18" s="432">
        <v>0.24099999999999999</v>
      </c>
      <c r="F18" s="432">
        <v>14.875999999999999</v>
      </c>
      <c r="G18" s="432">
        <v>13.61</v>
      </c>
      <c r="H18" s="431">
        <v>3.0790000000000002</v>
      </c>
      <c r="I18" s="431">
        <v>0.996</v>
      </c>
      <c r="J18" s="440"/>
      <c r="M18" s="436"/>
      <c r="N18" s="436"/>
      <c r="O18" s="436"/>
      <c r="P18" s="436"/>
      <c r="Q18" s="445"/>
      <c r="R18" s="435"/>
    </row>
    <row r="19" spans="2:19" ht="11.85" customHeight="1">
      <c r="B19" s="429" t="s">
        <v>275</v>
      </c>
      <c r="C19" s="430" t="s">
        <v>49</v>
      </c>
      <c r="D19" s="431">
        <v>0.72899999999999998</v>
      </c>
      <c r="E19" s="432">
        <v>0.27700000000000002</v>
      </c>
      <c r="F19" s="432">
        <v>6.0570000000000004</v>
      </c>
      <c r="G19" s="432">
        <v>7.306</v>
      </c>
      <c r="H19" s="431">
        <v>1.58</v>
      </c>
      <c r="I19" s="431">
        <v>0.67400000000000004</v>
      </c>
      <c r="J19" s="440"/>
      <c r="K19" s="440"/>
      <c r="M19" s="437" t="s">
        <v>276</v>
      </c>
      <c r="N19" s="436"/>
      <c r="O19" s="436"/>
      <c r="P19" s="446"/>
      <c r="Q19" s="436"/>
      <c r="R19" s="435"/>
    </row>
    <row r="20" spans="2:19" ht="11.85" customHeight="1">
      <c r="B20" s="429" t="s">
        <v>277</v>
      </c>
      <c r="C20" s="430" t="s">
        <v>50</v>
      </c>
      <c r="D20" s="431">
        <v>1.821</v>
      </c>
      <c r="E20" s="432">
        <v>0.69199999999999995</v>
      </c>
      <c r="F20" s="432">
        <v>10.957000000000001</v>
      </c>
      <c r="G20" s="432">
        <v>13.215</v>
      </c>
      <c r="H20" s="431">
        <v>3.2810000000000001</v>
      </c>
      <c r="I20" s="431">
        <v>1.4</v>
      </c>
      <c r="J20" s="440"/>
      <c r="K20" s="440"/>
      <c r="M20" s="438" t="s">
        <v>42</v>
      </c>
      <c r="N20" s="436"/>
      <c r="O20" s="447">
        <f>SUM(D38:D63)</f>
        <v>40.211000000000013</v>
      </c>
      <c r="P20" s="447">
        <f>SUM(F38:F63)</f>
        <v>1.6E-2</v>
      </c>
      <c r="Q20" s="447">
        <f>SUM(H38:H63)</f>
        <v>33.79399999999999</v>
      </c>
      <c r="R20" s="435"/>
    </row>
    <row r="21" spans="2:19" ht="11.85" customHeight="1">
      <c r="B21" s="429" t="s">
        <v>278</v>
      </c>
      <c r="C21" s="430" t="s">
        <v>221</v>
      </c>
      <c r="D21" s="431">
        <v>3.5000000000000003E-2</v>
      </c>
      <c r="E21" s="432">
        <v>1.6E-2</v>
      </c>
      <c r="F21" s="432">
        <v>0.114</v>
      </c>
      <c r="G21" s="432">
        <v>0.17100000000000001</v>
      </c>
      <c r="H21" s="431">
        <v>4.7E-2</v>
      </c>
      <c r="I21" s="431">
        <v>2.5000000000000001E-2</v>
      </c>
      <c r="J21" s="440"/>
      <c r="K21" s="440"/>
      <c r="M21" s="409" t="s">
        <v>262</v>
      </c>
      <c r="O21" s="447">
        <f>SUM(E38:E63)</f>
        <v>59.802000000000007</v>
      </c>
      <c r="P21" s="447">
        <f>SUM(G38:G63)</f>
        <v>4.8999999999999995E-2</v>
      </c>
      <c r="Q21" s="447">
        <f>SUM(I38:I63)</f>
        <v>56.425999999999988</v>
      </c>
    </row>
    <row r="22" spans="2:19" ht="11.85" customHeight="1">
      <c r="B22" s="429" t="s">
        <v>279</v>
      </c>
      <c r="C22" s="430" t="s">
        <v>52</v>
      </c>
      <c r="D22" s="431">
        <v>2.1680000000000001</v>
      </c>
      <c r="E22" s="432">
        <v>1.0229999999999999</v>
      </c>
      <c r="F22" s="432">
        <v>6.4720000000000004</v>
      </c>
      <c r="G22" s="432">
        <v>9.6910000000000007</v>
      </c>
      <c r="H22" s="431">
        <v>2.8570000000000002</v>
      </c>
      <c r="I22" s="431">
        <v>1.5129999999999999</v>
      </c>
      <c r="J22" s="440"/>
      <c r="K22" s="440"/>
      <c r="M22" s="438" t="s">
        <v>44</v>
      </c>
      <c r="N22" s="436"/>
      <c r="O22" s="448">
        <v>227.5</v>
      </c>
      <c r="P22" s="448">
        <v>148.5</v>
      </c>
      <c r="Q22" s="448">
        <v>227.5</v>
      </c>
      <c r="R22" s="435"/>
    </row>
    <row r="23" spans="2:19" ht="11.85" customHeight="1">
      <c r="B23" s="449" t="s">
        <v>280</v>
      </c>
      <c r="C23" s="450" t="s">
        <v>53</v>
      </c>
      <c r="D23" s="454">
        <v>3.0169999999999999</v>
      </c>
      <c r="E23" s="453">
        <v>1.423</v>
      </c>
      <c r="F23" s="453">
        <v>7.0129999999999999</v>
      </c>
      <c r="G23" s="453">
        <v>10.500999999999999</v>
      </c>
      <c r="H23" s="454">
        <v>3.6560000000000001</v>
      </c>
      <c r="I23" s="454">
        <v>1.9359999999999999</v>
      </c>
      <c r="J23" s="455"/>
      <c r="K23" s="440"/>
      <c r="L23" s="440"/>
      <c r="M23" s="438" t="s">
        <v>195</v>
      </c>
      <c r="N23" s="436"/>
      <c r="O23" s="456">
        <v>0.84440000000000004</v>
      </c>
      <c r="P23" s="456">
        <v>0.79020000000000001</v>
      </c>
      <c r="Q23" s="456">
        <v>0.84440000000000004</v>
      </c>
      <c r="R23" s="435"/>
    </row>
    <row r="24" spans="2:19" ht="11.85" customHeight="1">
      <c r="B24" s="449" t="s">
        <v>281</v>
      </c>
      <c r="C24" s="450" t="s">
        <v>54</v>
      </c>
      <c r="D24" s="454">
        <v>7.2530000000000001</v>
      </c>
      <c r="E24" s="453">
        <v>4.0860000000000003</v>
      </c>
      <c r="F24" s="453">
        <v>7.3780000000000001</v>
      </c>
      <c r="G24" s="453">
        <v>13.11</v>
      </c>
      <c r="H24" s="454">
        <v>7.266</v>
      </c>
      <c r="I24" s="454">
        <v>4.5960000000000001</v>
      </c>
      <c r="J24" s="455"/>
      <c r="K24" s="440"/>
      <c r="L24" s="440"/>
      <c r="M24" s="436"/>
      <c r="N24" s="436"/>
      <c r="O24" s="436"/>
      <c r="P24" s="436"/>
      <c r="Q24" s="436"/>
      <c r="R24" s="435"/>
    </row>
    <row r="25" spans="2:19" ht="11.85" customHeight="1">
      <c r="B25" s="429" t="s">
        <v>27</v>
      </c>
      <c r="C25" s="430" t="s">
        <v>222</v>
      </c>
      <c r="D25" s="431">
        <v>1.516</v>
      </c>
      <c r="E25" s="432">
        <v>0.83399999999999996</v>
      </c>
      <c r="F25" s="432">
        <v>0.90600000000000003</v>
      </c>
      <c r="G25" s="432">
        <v>1.583</v>
      </c>
      <c r="H25" s="431">
        <v>1.419</v>
      </c>
      <c r="I25" s="431">
        <v>0.876</v>
      </c>
      <c r="J25" s="440"/>
      <c r="K25" s="440"/>
      <c r="L25" s="440"/>
      <c r="M25" s="437" t="s">
        <v>282</v>
      </c>
      <c r="N25" s="436"/>
      <c r="O25" s="436"/>
      <c r="P25" s="436"/>
      <c r="Q25" s="436"/>
      <c r="R25" s="435"/>
      <c r="S25" s="440"/>
    </row>
    <row r="26" spans="2:19" ht="11.85" customHeight="1">
      <c r="B26" s="429" t="s">
        <v>27</v>
      </c>
      <c r="C26" s="430" t="s">
        <v>56</v>
      </c>
      <c r="D26" s="431">
        <v>2.5000000000000001E-2</v>
      </c>
      <c r="E26" s="432">
        <v>1.2999999999999999E-2</v>
      </c>
      <c r="F26" s="432">
        <v>1.4E-2</v>
      </c>
      <c r="G26" s="432">
        <v>2.1999999999999999E-2</v>
      </c>
      <c r="H26" s="431">
        <v>2.4E-2</v>
      </c>
      <c r="I26" s="431">
        <v>1.4E-2</v>
      </c>
      <c r="J26" s="440"/>
      <c r="K26" s="440"/>
      <c r="L26" s="440"/>
      <c r="M26" s="438" t="s">
        <v>42</v>
      </c>
      <c r="N26" s="436"/>
      <c r="O26" s="447">
        <f>SUM(D47:D63)</f>
        <v>9.0069999999999997</v>
      </c>
      <c r="P26" s="447" t="s">
        <v>177</v>
      </c>
      <c r="Q26" s="447">
        <f>SUM(H47:H63)</f>
        <v>7.570999999999998</v>
      </c>
      <c r="R26" s="435"/>
      <c r="S26" s="440"/>
    </row>
    <row r="27" spans="2:19" ht="11.85" customHeight="1">
      <c r="B27" s="429" t="s">
        <v>27</v>
      </c>
      <c r="C27" s="430" t="s">
        <v>120</v>
      </c>
      <c r="D27" s="431">
        <v>1.8740000000000001</v>
      </c>
      <c r="E27" s="432">
        <v>1.0309999999999999</v>
      </c>
      <c r="F27" s="432">
        <v>1.5049999999999999</v>
      </c>
      <c r="G27" s="432">
        <v>2.629</v>
      </c>
      <c r="H27" s="431">
        <v>1.8149999999999999</v>
      </c>
      <c r="I27" s="431">
        <v>1.121</v>
      </c>
      <c r="J27" s="440"/>
      <c r="K27" s="440"/>
      <c r="M27" s="409" t="s">
        <v>262</v>
      </c>
      <c r="O27" s="447">
        <f>SUM(E47:E63)</f>
        <v>20.921000000000003</v>
      </c>
      <c r="Q27" s="447">
        <f>SUM(I47:I63)</f>
        <v>19.739000000000001</v>
      </c>
      <c r="S27" s="440"/>
    </row>
    <row r="28" spans="2:19" ht="11.85" customHeight="1">
      <c r="B28" s="449" t="s">
        <v>283</v>
      </c>
      <c r="C28" s="450" t="s">
        <v>58</v>
      </c>
      <c r="D28" s="454">
        <v>8.27</v>
      </c>
      <c r="E28" s="453">
        <v>5.4169999999999998</v>
      </c>
      <c r="F28" s="453">
        <v>2.399</v>
      </c>
      <c r="G28" s="453">
        <v>4.9649999999999999</v>
      </c>
      <c r="H28" s="454">
        <v>7.3319999999999999</v>
      </c>
      <c r="I28" s="454">
        <v>5.391</v>
      </c>
      <c r="J28" s="455"/>
      <c r="K28" s="440"/>
      <c r="L28" s="440"/>
      <c r="M28" s="438" t="s">
        <v>44</v>
      </c>
      <c r="N28" s="436"/>
      <c r="O28" s="448">
        <v>355.3</v>
      </c>
      <c r="P28" s="448"/>
      <c r="Q28" s="448">
        <v>355</v>
      </c>
      <c r="R28" s="435"/>
      <c r="S28" s="440"/>
    </row>
    <row r="29" spans="2:19" ht="11.85" customHeight="1">
      <c r="B29" s="429" t="s">
        <v>27</v>
      </c>
      <c r="C29" s="430" t="s">
        <v>223</v>
      </c>
      <c r="D29" s="431">
        <v>6.1269999999999998</v>
      </c>
      <c r="E29" s="432">
        <v>3.9319999999999999</v>
      </c>
      <c r="F29" s="432">
        <v>1.524</v>
      </c>
      <c r="G29" s="432">
        <v>3.1059999999999999</v>
      </c>
      <c r="H29" s="431">
        <v>5.3920000000000003</v>
      </c>
      <c r="I29" s="431">
        <v>3.8849999999999998</v>
      </c>
      <c r="J29" s="440"/>
      <c r="K29" s="440"/>
      <c r="L29" s="440"/>
      <c r="M29" s="438" t="s">
        <v>195</v>
      </c>
      <c r="N29" s="436"/>
      <c r="O29" s="456">
        <v>0.88870000000000005</v>
      </c>
      <c r="P29" s="457"/>
      <c r="Q29" s="456">
        <v>0.88870000000000005</v>
      </c>
      <c r="R29" s="435"/>
      <c r="S29" s="440"/>
    </row>
    <row r="30" spans="2:19" ht="11.85" customHeight="1">
      <c r="B30" s="429" t="s">
        <v>27</v>
      </c>
      <c r="C30" s="430" t="s">
        <v>59</v>
      </c>
      <c r="D30" s="431">
        <v>0.249</v>
      </c>
      <c r="E30" s="432">
        <v>0.15</v>
      </c>
      <c r="F30" s="432">
        <v>0.06</v>
      </c>
      <c r="G30" s="432">
        <v>0.114</v>
      </c>
      <c r="H30" s="431">
        <v>0.219</v>
      </c>
      <c r="I30" s="431">
        <v>0.14799999999999999</v>
      </c>
      <c r="J30" s="440"/>
      <c r="K30" s="440"/>
      <c r="L30" s="440"/>
      <c r="M30" s="436"/>
      <c r="N30" s="436"/>
      <c r="O30" s="436"/>
      <c r="P30" s="436"/>
      <c r="Q30" s="436"/>
      <c r="R30" s="435"/>
      <c r="S30" s="440"/>
    </row>
    <row r="31" spans="2:19" ht="11.85" customHeight="1">
      <c r="B31" s="449" t="s">
        <v>284</v>
      </c>
      <c r="C31" s="450" t="s">
        <v>60</v>
      </c>
      <c r="D31" s="454">
        <v>10.180999999999999</v>
      </c>
      <c r="E31" s="453">
        <v>7.6</v>
      </c>
      <c r="F31" s="453">
        <v>1.012</v>
      </c>
      <c r="G31" s="453">
        <v>2.387</v>
      </c>
      <c r="H31" s="454">
        <v>8.7140000000000004</v>
      </c>
      <c r="I31" s="454">
        <v>7.306</v>
      </c>
      <c r="J31" s="455"/>
      <c r="K31" s="440"/>
      <c r="L31" s="440"/>
      <c r="M31" s="437" t="s">
        <v>285</v>
      </c>
      <c r="N31" s="436"/>
      <c r="O31" s="436"/>
      <c r="P31" s="436"/>
      <c r="Q31" s="436"/>
      <c r="R31" s="435"/>
      <c r="S31" s="440"/>
    </row>
    <row r="32" spans="2:19" ht="11.85" customHeight="1">
      <c r="B32" s="429" t="s">
        <v>27</v>
      </c>
      <c r="C32" s="430" t="s">
        <v>130</v>
      </c>
      <c r="D32" s="431">
        <v>0.12</v>
      </c>
      <c r="E32" s="432">
        <v>8.4000000000000005E-2</v>
      </c>
      <c r="F32" s="432">
        <v>0.01</v>
      </c>
      <c r="G32" s="432">
        <v>2.1999999999999999E-2</v>
      </c>
      <c r="H32" s="431">
        <v>0.10299999999999999</v>
      </c>
      <c r="I32" s="431">
        <v>0.08</v>
      </c>
      <c r="J32" s="440"/>
      <c r="K32" s="458"/>
      <c r="L32" s="440"/>
      <c r="M32" s="459" t="s">
        <v>39</v>
      </c>
      <c r="N32" s="436"/>
      <c r="O32" s="447">
        <f>D63</f>
        <v>0.73699999999999999</v>
      </c>
      <c r="P32" s="447" t="s">
        <v>177</v>
      </c>
      <c r="Q32" s="447">
        <f>H63</f>
        <v>0.62</v>
      </c>
      <c r="R32" s="435"/>
      <c r="S32" s="440"/>
    </row>
    <row r="33" spans="2:19" ht="11.85" customHeight="1">
      <c r="B33" s="429" t="s">
        <v>27</v>
      </c>
      <c r="C33" s="430" t="s">
        <v>134</v>
      </c>
      <c r="D33" s="431">
        <v>0.65500000000000003</v>
      </c>
      <c r="E33" s="432">
        <v>0.45400000000000001</v>
      </c>
      <c r="F33" s="432">
        <v>2.5999999999999999E-2</v>
      </c>
      <c r="G33" s="432">
        <v>5.8000000000000003E-2</v>
      </c>
      <c r="H33" s="431">
        <v>0.55400000000000005</v>
      </c>
      <c r="I33" s="431">
        <v>0.432</v>
      </c>
      <c r="J33" s="440"/>
      <c r="K33" s="458"/>
      <c r="M33" s="409" t="s">
        <v>262</v>
      </c>
      <c r="O33" s="447">
        <f>E63</f>
        <v>2.68</v>
      </c>
      <c r="Q33" s="460">
        <f>I63</f>
        <v>2.5289999999999999</v>
      </c>
      <c r="S33" s="440"/>
    </row>
    <row r="34" spans="2:19" ht="11.85" customHeight="1">
      <c r="B34" s="429" t="s">
        <v>27</v>
      </c>
      <c r="C34" s="430" t="s">
        <v>137</v>
      </c>
      <c r="D34" s="431">
        <v>0.185</v>
      </c>
      <c r="E34" s="432">
        <v>0.128</v>
      </c>
      <c r="F34" s="432">
        <v>2E-3</v>
      </c>
      <c r="G34" s="432">
        <v>5.0000000000000001E-3</v>
      </c>
      <c r="H34" s="431">
        <v>0.155</v>
      </c>
      <c r="I34" s="431">
        <v>0.121</v>
      </c>
      <c r="J34" s="458"/>
      <c r="K34" s="458"/>
      <c r="L34" s="440"/>
      <c r="M34" s="438" t="s">
        <v>44</v>
      </c>
      <c r="N34" s="436"/>
      <c r="O34" s="308">
        <v>556</v>
      </c>
      <c r="P34" s="448"/>
      <c r="Q34" s="308">
        <v>556</v>
      </c>
      <c r="R34" s="435"/>
      <c r="S34" s="440"/>
    </row>
    <row r="35" spans="2:19" ht="11.85" customHeight="1">
      <c r="B35" s="449" t="s">
        <v>286</v>
      </c>
      <c r="C35" s="450" t="s">
        <v>64</v>
      </c>
      <c r="D35" s="454">
        <v>7.4539999999999997</v>
      </c>
      <c r="E35" s="453">
        <v>6.2489999999999997</v>
      </c>
      <c r="F35" s="453">
        <v>0.318</v>
      </c>
      <c r="G35" s="453">
        <v>0.84599999999999997</v>
      </c>
      <c r="H35" s="454">
        <v>6.3140000000000001</v>
      </c>
      <c r="I35" s="454">
        <v>5.944</v>
      </c>
      <c r="J35" s="461"/>
      <c r="K35" s="458"/>
      <c r="L35" s="440"/>
      <c r="M35" s="436" t="s">
        <v>195</v>
      </c>
      <c r="N35" s="436"/>
      <c r="O35" s="456">
        <v>0.92789999999999995</v>
      </c>
      <c r="P35" s="457"/>
      <c r="Q35" s="456">
        <v>0.92789999999999995</v>
      </c>
      <c r="R35" s="435"/>
      <c r="S35" s="440"/>
    </row>
    <row r="36" spans="2:19" ht="11.85" customHeight="1">
      <c r="B36" s="429" t="s">
        <v>27</v>
      </c>
      <c r="C36" s="430" t="s">
        <v>225</v>
      </c>
      <c r="D36" s="431">
        <v>0.442</v>
      </c>
      <c r="E36" s="432">
        <v>0.34799999999999998</v>
      </c>
      <c r="F36" s="432">
        <v>0</v>
      </c>
      <c r="G36" s="432">
        <v>0</v>
      </c>
      <c r="H36" s="431">
        <v>0.372</v>
      </c>
      <c r="I36" s="431">
        <v>0.32800000000000001</v>
      </c>
      <c r="J36" s="458"/>
      <c r="K36" s="458"/>
      <c r="L36" s="440"/>
      <c r="M36" s="434"/>
      <c r="N36" s="434"/>
      <c r="O36" s="434"/>
      <c r="P36" s="434"/>
      <c r="Q36" s="434"/>
      <c r="R36" s="435"/>
      <c r="S36" s="440"/>
    </row>
    <row r="37" spans="2:19" ht="11.85" customHeight="1">
      <c r="B37" s="449" t="s">
        <v>287</v>
      </c>
      <c r="C37" s="450" t="s">
        <v>65</v>
      </c>
      <c r="D37" s="454">
        <v>6.6289999999999996</v>
      </c>
      <c r="E37" s="453">
        <v>6.165</v>
      </c>
      <c r="F37" s="453">
        <v>7.5999999999999998E-2</v>
      </c>
      <c r="G37" s="453">
        <v>0.21199999999999999</v>
      </c>
      <c r="H37" s="454">
        <v>5.5819999999999999</v>
      </c>
      <c r="I37" s="454">
        <v>5.8289999999999997</v>
      </c>
      <c r="J37" s="461"/>
      <c r="K37" s="458"/>
      <c r="L37" s="424"/>
      <c r="M37" s="424" t="s">
        <v>224</v>
      </c>
      <c r="N37" s="462"/>
      <c r="O37" s="463"/>
      <c r="P37" s="464"/>
      <c r="Q37" s="424"/>
      <c r="R37" s="424"/>
      <c r="S37" s="440"/>
    </row>
    <row r="38" spans="2:19" ht="11.85" customHeight="1">
      <c r="B38" s="429" t="s">
        <v>288</v>
      </c>
      <c r="C38" s="430" t="s">
        <v>66</v>
      </c>
      <c r="D38" s="431">
        <v>5.7279999999999998</v>
      </c>
      <c r="E38" s="432">
        <v>5.5039999999999996</v>
      </c>
      <c r="F38" s="432">
        <v>1.4E-2</v>
      </c>
      <c r="G38" s="432">
        <v>4.2999999999999997E-2</v>
      </c>
      <c r="H38" s="431">
        <v>4.8159999999999998</v>
      </c>
      <c r="I38" s="431">
        <v>5.1950000000000003</v>
      </c>
      <c r="J38" s="458"/>
      <c r="K38" s="458"/>
      <c r="L38" s="458"/>
      <c r="M38" s="434"/>
      <c r="N38" s="434"/>
      <c r="O38" s="434"/>
      <c r="P38" s="434"/>
      <c r="Q38" s="434"/>
      <c r="R38" s="435"/>
      <c r="S38" s="458"/>
    </row>
    <row r="39" spans="2:19" ht="11.85" customHeight="1">
      <c r="B39" s="429" t="s">
        <v>289</v>
      </c>
      <c r="C39" s="430" t="s">
        <v>67</v>
      </c>
      <c r="D39" s="431">
        <v>4.7960000000000003</v>
      </c>
      <c r="E39" s="432">
        <v>5.0469999999999997</v>
      </c>
      <c r="F39" s="432">
        <v>2E-3</v>
      </c>
      <c r="G39" s="432">
        <v>6.0000000000000001E-3</v>
      </c>
      <c r="H39" s="431">
        <v>4.03</v>
      </c>
      <c r="I39" s="431">
        <v>4.7619999999999996</v>
      </c>
      <c r="J39" s="458"/>
      <c r="K39" s="458"/>
      <c r="L39" s="458"/>
      <c r="M39" s="438" t="s">
        <v>263</v>
      </c>
      <c r="N39" s="436"/>
      <c r="O39" s="308">
        <v>169.1</v>
      </c>
      <c r="P39" s="465">
        <v>48.21</v>
      </c>
      <c r="Q39" s="465">
        <v>136.26</v>
      </c>
      <c r="R39" s="435"/>
      <c r="S39" s="458"/>
    </row>
    <row r="40" spans="2:19" ht="11.85" customHeight="1">
      <c r="B40" s="429" t="s">
        <v>290</v>
      </c>
      <c r="C40" s="430" t="s">
        <v>68</v>
      </c>
      <c r="D40" s="431">
        <v>4.6050000000000004</v>
      </c>
      <c r="E40" s="432">
        <v>5.2670000000000003</v>
      </c>
      <c r="F40" s="432">
        <v>0</v>
      </c>
      <c r="G40" s="432">
        <v>0</v>
      </c>
      <c r="H40" s="431">
        <v>3.8690000000000002</v>
      </c>
      <c r="I40" s="431">
        <v>4.9690000000000003</v>
      </c>
      <c r="J40" s="458"/>
      <c r="K40" s="458"/>
      <c r="L40" s="458"/>
      <c r="M40" s="436"/>
      <c r="N40" s="436"/>
      <c r="O40" s="466" t="s">
        <v>264</v>
      </c>
      <c r="P40" s="434"/>
      <c r="Q40" s="434"/>
      <c r="R40" s="435"/>
      <c r="S40" s="458"/>
    </row>
    <row r="41" spans="2:19" ht="11.85" customHeight="1">
      <c r="B41" s="429" t="s">
        <v>291</v>
      </c>
      <c r="C41" s="430" t="s">
        <v>69</v>
      </c>
      <c r="D41" s="431">
        <v>4.0529999999999999</v>
      </c>
      <c r="E41" s="432">
        <v>5.0330000000000004</v>
      </c>
      <c r="F41" s="432">
        <v>0</v>
      </c>
      <c r="G41" s="432">
        <v>0</v>
      </c>
      <c r="H41" s="431">
        <v>3.4049999999999998</v>
      </c>
      <c r="I41" s="431">
        <v>4.7489999999999997</v>
      </c>
      <c r="J41" s="458"/>
      <c r="K41" s="458"/>
      <c r="L41" s="458"/>
      <c r="N41" s="436"/>
      <c r="O41" s="456"/>
      <c r="P41" s="434"/>
      <c r="Q41" s="467"/>
      <c r="R41" s="435"/>
      <c r="S41" s="458"/>
    </row>
    <row r="42" spans="2:19" ht="11.85" customHeight="1">
      <c r="B42" s="429" t="s">
        <v>292</v>
      </c>
      <c r="C42" s="430" t="s">
        <v>70</v>
      </c>
      <c r="D42" s="431">
        <v>3.7850000000000001</v>
      </c>
      <c r="E42" s="432">
        <v>5.0970000000000004</v>
      </c>
      <c r="F42" s="432">
        <v>0</v>
      </c>
      <c r="G42" s="432">
        <v>0</v>
      </c>
      <c r="H42" s="431">
        <v>3.181</v>
      </c>
      <c r="I42" s="431">
        <v>4.8090000000000002</v>
      </c>
      <c r="J42" s="458"/>
      <c r="K42" s="458"/>
      <c r="L42" s="458"/>
      <c r="M42" s="434" t="s">
        <v>265</v>
      </c>
      <c r="N42" s="434"/>
      <c r="O42" s="468">
        <v>0.80120000000000002</v>
      </c>
      <c r="P42" s="434"/>
      <c r="Q42" s="467"/>
      <c r="R42" s="435"/>
      <c r="S42" s="458"/>
    </row>
    <row r="43" spans="2:19" ht="11.85" customHeight="1">
      <c r="B43" s="429" t="s">
        <v>293</v>
      </c>
      <c r="C43" s="430" t="s">
        <v>71</v>
      </c>
      <c r="D43" s="431">
        <v>2.6869999999999998</v>
      </c>
      <c r="E43" s="432">
        <v>3.899</v>
      </c>
      <c r="F43" s="432">
        <v>0</v>
      </c>
      <c r="G43" s="432">
        <v>0</v>
      </c>
      <c r="H43" s="431">
        <v>2.258</v>
      </c>
      <c r="I43" s="431">
        <v>3.6789999999999998</v>
      </c>
      <c r="J43" s="458"/>
      <c r="K43" s="436"/>
      <c r="L43" s="458"/>
      <c r="O43" s="466" t="s">
        <v>264</v>
      </c>
      <c r="S43" s="458"/>
    </row>
    <row r="44" spans="2:19" ht="11.85" customHeight="1">
      <c r="B44" s="429" t="s">
        <v>294</v>
      </c>
      <c r="C44" s="430" t="s">
        <v>105</v>
      </c>
      <c r="D44" s="431">
        <v>2.1110000000000002</v>
      </c>
      <c r="E44" s="432">
        <v>3.2709999999999999</v>
      </c>
      <c r="F44" s="432">
        <v>0</v>
      </c>
      <c r="G44" s="432">
        <v>0</v>
      </c>
      <c r="H44" s="431">
        <v>1.774</v>
      </c>
      <c r="I44" s="431">
        <v>3.0859999999999999</v>
      </c>
      <c r="J44" s="458"/>
      <c r="K44" s="436"/>
      <c r="L44" s="458"/>
      <c r="O44" s="409" t="s">
        <v>314</v>
      </c>
      <c r="S44" s="458"/>
    </row>
    <row r="45" spans="2:19" ht="11.85" customHeight="1">
      <c r="B45" s="429" t="s">
        <v>295</v>
      </c>
      <c r="C45" s="430" t="s">
        <v>72</v>
      </c>
      <c r="D45" s="431">
        <v>1.901</v>
      </c>
      <c r="E45" s="432">
        <v>3.1190000000000002</v>
      </c>
      <c r="F45" s="432">
        <v>0</v>
      </c>
      <c r="G45" s="432">
        <v>0</v>
      </c>
      <c r="H45" s="431">
        <v>1.5980000000000001</v>
      </c>
      <c r="I45" s="431">
        <v>2.9430000000000001</v>
      </c>
      <c r="J45" s="436"/>
      <c r="K45" s="436"/>
      <c r="L45" s="458"/>
      <c r="M45" s="434" t="s">
        <v>266</v>
      </c>
      <c r="N45" s="434"/>
      <c r="O45" s="434"/>
      <c r="P45" s="469">
        <v>1.7022999999999999</v>
      </c>
      <c r="Q45" s="434"/>
      <c r="R45" s="435"/>
      <c r="S45" s="458"/>
    </row>
    <row r="46" spans="2:19" ht="11.85" customHeight="1">
      <c r="B46" s="429" t="s">
        <v>296</v>
      </c>
      <c r="C46" s="430" t="s">
        <v>73</v>
      </c>
      <c r="D46" s="431">
        <v>1.538</v>
      </c>
      <c r="E46" s="432">
        <v>2.6440000000000001</v>
      </c>
      <c r="F46" s="432">
        <v>0</v>
      </c>
      <c r="G46" s="432">
        <v>0</v>
      </c>
      <c r="H46" s="431">
        <v>1.292</v>
      </c>
      <c r="I46" s="431">
        <v>2.4950000000000001</v>
      </c>
      <c r="J46" s="436"/>
      <c r="K46" s="436"/>
      <c r="L46" s="458"/>
      <c r="M46" s="434"/>
      <c r="N46" s="434"/>
      <c r="O46" s="434"/>
      <c r="P46" s="434"/>
      <c r="Q46" s="434"/>
      <c r="R46" s="435"/>
      <c r="S46" s="458"/>
    </row>
    <row r="47" spans="2:19" ht="11.85" customHeight="1">
      <c r="B47" s="429" t="s">
        <v>297</v>
      </c>
      <c r="C47" s="430" t="s">
        <v>74</v>
      </c>
      <c r="D47" s="431">
        <v>1.284</v>
      </c>
      <c r="E47" s="432">
        <v>2.3079999999999998</v>
      </c>
      <c r="F47" s="432">
        <v>0</v>
      </c>
      <c r="G47" s="432">
        <v>0</v>
      </c>
      <c r="H47" s="431">
        <v>1.079</v>
      </c>
      <c r="I47" s="431">
        <v>2.1779999999999999</v>
      </c>
      <c r="J47" s="436"/>
      <c r="K47" s="436"/>
      <c r="M47" s="409" t="s">
        <v>328</v>
      </c>
      <c r="Q47" s="470">
        <v>129.4</v>
      </c>
      <c r="S47" s="458"/>
    </row>
    <row r="48" spans="2:19" ht="11.85" customHeight="1">
      <c r="B48" s="429" t="s">
        <v>298</v>
      </c>
      <c r="C48" s="430" t="s">
        <v>75</v>
      </c>
      <c r="D48" s="431">
        <v>1.127</v>
      </c>
      <c r="E48" s="432">
        <v>2.1429999999999998</v>
      </c>
      <c r="F48" s="432">
        <v>0</v>
      </c>
      <c r="G48" s="432">
        <v>0</v>
      </c>
      <c r="H48" s="431">
        <v>0.94699999999999995</v>
      </c>
      <c r="I48" s="431">
        <v>2.0219999999999998</v>
      </c>
      <c r="J48" s="436"/>
      <c r="K48" s="436"/>
      <c r="L48" s="436"/>
      <c r="M48" s="435"/>
      <c r="N48" s="435"/>
      <c r="O48" s="435"/>
      <c r="P48" s="435"/>
      <c r="Q48" s="435"/>
      <c r="R48" s="435"/>
      <c r="S48" s="458"/>
    </row>
    <row r="49" spans="2:19" ht="11.85" customHeight="1">
      <c r="B49" s="429" t="s">
        <v>299</v>
      </c>
      <c r="C49" s="430" t="s">
        <v>76</v>
      </c>
      <c r="D49" s="431">
        <v>0.98</v>
      </c>
      <c r="E49" s="432">
        <v>1.954</v>
      </c>
      <c r="F49" s="432">
        <v>0</v>
      </c>
      <c r="G49" s="432">
        <v>0</v>
      </c>
      <c r="H49" s="431">
        <v>0.82399999999999995</v>
      </c>
      <c r="I49" s="431">
        <v>1.8440000000000001</v>
      </c>
      <c r="J49" s="436"/>
      <c r="K49" s="436"/>
      <c r="L49" s="436"/>
      <c r="M49" s="471" t="s">
        <v>226</v>
      </c>
      <c r="Q49" s="468">
        <v>0.15670000000000001</v>
      </c>
      <c r="R49" s="435"/>
      <c r="S49" s="436"/>
    </row>
    <row r="50" spans="2:19" ht="11.85" customHeight="1">
      <c r="B50" s="429" t="s">
        <v>300</v>
      </c>
      <c r="C50" s="430" t="s">
        <v>77</v>
      </c>
      <c r="D50" s="431">
        <v>0.85599999999999998</v>
      </c>
      <c r="E50" s="432">
        <v>1.78</v>
      </c>
      <c r="F50" s="432">
        <v>0</v>
      </c>
      <c r="G50" s="432">
        <v>0</v>
      </c>
      <c r="H50" s="431">
        <v>0.72</v>
      </c>
      <c r="I50" s="431">
        <v>1.679</v>
      </c>
      <c r="J50" s="436"/>
      <c r="K50" s="436"/>
      <c r="L50" s="436"/>
      <c r="N50" s="435"/>
      <c r="O50" s="435"/>
      <c r="P50" s="435"/>
      <c r="Q50" s="468"/>
      <c r="R50" s="435"/>
      <c r="S50" s="436"/>
    </row>
    <row r="51" spans="2:19" ht="11.85" customHeight="1">
      <c r="B51" s="429" t="s">
        <v>301</v>
      </c>
      <c r="C51" s="430" t="s">
        <v>78</v>
      </c>
      <c r="D51" s="431">
        <v>0.73399999999999999</v>
      </c>
      <c r="E51" s="432">
        <v>1.5880000000000001</v>
      </c>
      <c r="F51" s="432">
        <v>0</v>
      </c>
      <c r="G51" s="432">
        <v>0</v>
      </c>
      <c r="H51" s="431">
        <v>0.61699999999999999</v>
      </c>
      <c r="I51" s="431">
        <v>1.498</v>
      </c>
      <c r="J51" s="436"/>
      <c r="K51" s="436"/>
      <c r="M51" s="471" t="s">
        <v>227</v>
      </c>
      <c r="N51" s="435"/>
      <c r="O51" s="435"/>
      <c r="P51" s="435"/>
      <c r="Q51" s="472">
        <f>1-Q49</f>
        <v>0.84329999999999994</v>
      </c>
      <c r="S51" s="436"/>
    </row>
    <row r="52" spans="2:19" ht="11.85" customHeight="1">
      <c r="B52" s="429" t="s">
        <v>302</v>
      </c>
      <c r="C52" s="430" t="s">
        <v>79</v>
      </c>
      <c r="D52" s="431">
        <v>0.60599999999999998</v>
      </c>
      <c r="E52" s="432">
        <v>1.3660000000000001</v>
      </c>
      <c r="F52" s="432">
        <v>0</v>
      </c>
      <c r="G52" s="432">
        <v>0</v>
      </c>
      <c r="H52" s="431">
        <v>0.50900000000000001</v>
      </c>
      <c r="I52" s="431">
        <v>1.2889999999999999</v>
      </c>
      <c r="J52" s="436"/>
      <c r="K52" s="436"/>
      <c r="L52" s="436"/>
      <c r="M52" s="1"/>
      <c r="N52" s="1"/>
      <c r="O52" s="1"/>
      <c r="P52" s="1"/>
      <c r="Q52" s="435"/>
      <c r="R52" s="435"/>
      <c r="S52" s="436"/>
    </row>
    <row r="53" spans="2:19" ht="11.85" customHeight="1">
      <c r="B53" s="429" t="s">
        <v>303</v>
      </c>
      <c r="C53" s="430" t="s">
        <v>80</v>
      </c>
      <c r="D53" s="431">
        <v>0.505</v>
      </c>
      <c r="E53" s="432">
        <v>1.1859999999999999</v>
      </c>
      <c r="F53" s="432">
        <v>0</v>
      </c>
      <c r="G53" s="432">
        <v>0</v>
      </c>
      <c r="H53" s="431">
        <v>0.42499999999999999</v>
      </c>
      <c r="I53" s="431">
        <v>1.119</v>
      </c>
      <c r="J53" s="436"/>
      <c r="K53" s="436"/>
      <c r="L53" s="436"/>
      <c r="M53" s="1"/>
      <c r="N53" s="1"/>
      <c r="O53" s="1"/>
      <c r="P53" s="1"/>
      <c r="Q53" s="435"/>
      <c r="R53" s="435"/>
      <c r="S53" s="436"/>
    </row>
    <row r="54" spans="2:19" ht="11.85" customHeight="1">
      <c r="B54" s="429" t="s">
        <v>304</v>
      </c>
      <c r="C54" s="430" t="s">
        <v>81</v>
      </c>
      <c r="D54" s="431">
        <v>0.433</v>
      </c>
      <c r="E54" s="432">
        <v>1.0580000000000001</v>
      </c>
      <c r="F54" s="432">
        <v>0</v>
      </c>
      <c r="G54" s="432">
        <v>0</v>
      </c>
      <c r="H54" s="431">
        <v>0.36399999999999999</v>
      </c>
      <c r="I54" s="431">
        <v>0.998</v>
      </c>
      <c r="J54" s="436"/>
      <c r="K54" s="436"/>
      <c r="L54" s="436"/>
      <c r="M54" s="1"/>
      <c r="N54" s="1"/>
      <c r="O54" s="1"/>
      <c r="P54" s="1"/>
      <c r="Q54" s="435"/>
      <c r="R54" s="435"/>
      <c r="S54" s="436"/>
    </row>
    <row r="55" spans="2:19" ht="11.85" customHeight="1">
      <c r="B55" s="429" t="s">
        <v>305</v>
      </c>
      <c r="C55" s="430" t="s">
        <v>82</v>
      </c>
      <c r="D55" s="431">
        <v>0.35399999999999998</v>
      </c>
      <c r="E55" s="432">
        <v>0.89700000000000002</v>
      </c>
      <c r="F55" s="432">
        <v>0</v>
      </c>
      <c r="G55" s="432">
        <v>0</v>
      </c>
      <c r="H55" s="431">
        <v>0.29699999999999999</v>
      </c>
      <c r="I55" s="431">
        <v>0.84599999999999997</v>
      </c>
      <c r="J55" s="436"/>
      <c r="K55" s="436"/>
      <c r="L55" s="1"/>
      <c r="M55" s="1"/>
      <c r="N55" s="1"/>
      <c r="O55" s="1"/>
      <c r="P55" s="1"/>
      <c r="Q55" s="435"/>
      <c r="R55" s="435"/>
      <c r="S55" s="436"/>
    </row>
    <row r="56" spans="2:19" ht="11.85" customHeight="1">
      <c r="B56" s="429" t="s">
        <v>306</v>
      </c>
      <c r="C56" s="430" t="s">
        <v>83</v>
      </c>
      <c r="D56" s="431">
        <v>0.309</v>
      </c>
      <c r="E56" s="432">
        <v>0.81299999999999994</v>
      </c>
      <c r="F56" s="432">
        <v>0</v>
      </c>
      <c r="G56" s="432">
        <v>0</v>
      </c>
      <c r="H56" s="431">
        <v>0.26</v>
      </c>
      <c r="I56" s="431">
        <v>0.76700000000000002</v>
      </c>
      <c r="J56" s="436"/>
      <c r="K56" s="436"/>
      <c r="L56" s="1"/>
      <c r="M56" s="1"/>
      <c r="N56" s="1"/>
      <c r="O56" s="1"/>
      <c r="P56" s="1"/>
      <c r="Q56" s="435"/>
      <c r="R56" s="435"/>
      <c r="S56" s="436"/>
    </row>
    <row r="57" spans="2:19" ht="11.85" customHeight="1">
      <c r="B57" s="429" t="s">
        <v>307</v>
      </c>
      <c r="C57" s="430" t="s">
        <v>131</v>
      </c>
      <c r="D57" s="431">
        <v>0.26200000000000001</v>
      </c>
      <c r="E57" s="432">
        <v>0.71199999999999997</v>
      </c>
      <c r="F57" s="432">
        <v>0</v>
      </c>
      <c r="G57" s="432">
        <v>0</v>
      </c>
      <c r="H57" s="431">
        <v>0.22</v>
      </c>
      <c r="I57" s="431">
        <v>0.67200000000000004</v>
      </c>
      <c r="J57" s="436"/>
      <c r="K57" s="436"/>
      <c r="L57" s="1"/>
      <c r="R57" s="435"/>
      <c r="S57" s="436"/>
    </row>
    <row r="58" spans="2:19" ht="11.85" customHeight="1">
      <c r="B58" s="429" t="s">
        <v>308</v>
      </c>
      <c r="C58" s="430" t="s">
        <v>135</v>
      </c>
      <c r="D58" s="431">
        <v>0.20799999999999999</v>
      </c>
      <c r="E58" s="432">
        <v>0.58499999999999996</v>
      </c>
      <c r="F58" s="432">
        <v>0</v>
      </c>
      <c r="G58" s="432">
        <v>0</v>
      </c>
      <c r="H58" s="431">
        <v>0.17499999999999999</v>
      </c>
      <c r="I58" s="431">
        <v>0.55200000000000005</v>
      </c>
      <c r="J58" s="436"/>
      <c r="K58" s="436"/>
      <c r="L58" s="1"/>
      <c r="R58" s="435"/>
      <c r="S58" s="436"/>
    </row>
    <row r="59" spans="2:19" ht="11.85" customHeight="1">
      <c r="B59" s="429" t="s">
        <v>309</v>
      </c>
      <c r="C59" s="430" t="s">
        <v>138</v>
      </c>
      <c r="D59" s="431">
        <v>0.182</v>
      </c>
      <c r="E59" s="432">
        <v>0.52900000000000003</v>
      </c>
      <c r="F59" s="432">
        <v>0</v>
      </c>
      <c r="G59" s="432">
        <v>0</v>
      </c>
      <c r="H59" s="431">
        <v>0.153</v>
      </c>
      <c r="I59" s="431">
        <v>0.499</v>
      </c>
      <c r="J59" s="436"/>
      <c r="K59" s="436"/>
      <c r="L59" s="1"/>
      <c r="M59" s="1"/>
      <c r="N59" s="1"/>
      <c r="O59" s="1"/>
      <c r="P59" s="1"/>
      <c r="Q59" s="435"/>
      <c r="R59" s="435"/>
      <c r="S59" s="436"/>
    </row>
    <row r="60" spans="2:19" ht="11.85" customHeight="1">
      <c r="B60" s="429" t="s">
        <v>310</v>
      </c>
      <c r="C60" s="430" t="s">
        <v>140</v>
      </c>
      <c r="D60" s="431">
        <v>0.16600000000000001</v>
      </c>
      <c r="E60" s="432">
        <v>0.495</v>
      </c>
      <c r="F60" s="432">
        <v>0</v>
      </c>
      <c r="G60" s="432">
        <v>0</v>
      </c>
      <c r="H60" s="431">
        <v>0.13900000000000001</v>
      </c>
      <c r="I60" s="431">
        <v>0.46700000000000003</v>
      </c>
      <c r="J60" s="436"/>
      <c r="K60" s="436"/>
      <c r="L60" s="1"/>
      <c r="M60" s="1"/>
      <c r="N60" s="1"/>
      <c r="O60" s="1"/>
      <c r="P60" s="1"/>
      <c r="Q60" s="435"/>
      <c r="R60" s="435"/>
      <c r="S60" s="436"/>
    </row>
    <row r="61" spans="2:19" ht="11.85" customHeight="1">
      <c r="B61" s="429" t="s">
        <v>311</v>
      </c>
      <c r="C61" s="430" t="s">
        <v>142</v>
      </c>
      <c r="D61" s="431">
        <v>0.13600000000000001</v>
      </c>
      <c r="E61" s="432">
        <v>0.41899999999999998</v>
      </c>
      <c r="F61" s="432">
        <v>0</v>
      </c>
      <c r="G61" s="432">
        <v>0</v>
      </c>
      <c r="H61" s="431">
        <v>0.114</v>
      </c>
      <c r="I61" s="431">
        <v>0.39500000000000002</v>
      </c>
      <c r="J61" s="436"/>
      <c r="K61" s="436"/>
      <c r="L61" s="1"/>
      <c r="M61" s="1"/>
      <c r="N61" s="1"/>
      <c r="O61" s="1"/>
      <c r="P61" s="1"/>
      <c r="Q61" s="435"/>
      <c r="R61" s="435"/>
      <c r="S61" s="436"/>
    </row>
    <row r="62" spans="2:19" ht="11.85" customHeight="1">
      <c r="B62" s="429" t="s">
        <v>312</v>
      </c>
      <c r="C62" s="430" t="s">
        <v>143</v>
      </c>
      <c r="D62" s="431">
        <v>0.128</v>
      </c>
      <c r="E62" s="432">
        <v>0.40799999999999997</v>
      </c>
      <c r="F62" s="432">
        <v>0</v>
      </c>
      <c r="G62" s="432">
        <v>0</v>
      </c>
      <c r="H62" s="431">
        <v>0.108</v>
      </c>
      <c r="I62" s="431">
        <v>0.38500000000000001</v>
      </c>
      <c r="J62" s="436"/>
      <c r="L62" s="1"/>
      <c r="M62" s="1"/>
      <c r="N62" s="1"/>
      <c r="O62" s="1"/>
      <c r="P62" s="1"/>
      <c r="Q62" s="435"/>
      <c r="R62" s="435"/>
      <c r="S62" s="436"/>
    </row>
    <row r="63" spans="2:19" ht="11.85" customHeight="1">
      <c r="B63" s="429" t="s">
        <v>313</v>
      </c>
      <c r="C63" s="430" t="s">
        <v>228</v>
      </c>
      <c r="D63" s="431">
        <v>0.73699999999999999</v>
      </c>
      <c r="E63" s="432">
        <v>2.68</v>
      </c>
      <c r="F63" s="432">
        <v>0</v>
      </c>
      <c r="G63" s="432">
        <v>0</v>
      </c>
      <c r="H63" s="431">
        <v>0.62</v>
      </c>
      <c r="I63" s="431">
        <v>2.5289999999999999</v>
      </c>
      <c r="J63" s="436"/>
      <c r="L63" s="1"/>
      <c r="M63" s="1"/>
      <c r="N63" s="1"/>
      <c r="O63" s="1"/>
      <c r="P63" s="1"/>
      <c r="Q63" s="435"/>
      <c r="R63" s="435"/>
      <c r="S63" s="436"/>
    </row>
    <row r="64" spans="2:19" ht="11.85" customHeight="1">
      <c r="B64" s="473"/>
      <c r="D64" s="474" t="s">
        <v>84</v>
      </c>
      <c r="E64" s="474" t="s">
        <v>84</v>
      </c>
      <c r="F64" s="474" t="s">
        <v>84</v>
      </c>
      <c r="G64" s="474" t="s">
        <v>84</v>
      </c>
      <c r="H64" s="474" t="s">
        <v>84</v>
      </c>
      <c r="I64" s="474" t="s">
        <v>84</v>
      </c>
      <c r="J64" s="466"/>
      <c r="K64" s="436"/>
      <c r="M64" s="435"/>
      <c r="N64" s="435"/>
      <c r="O64" s="435"/>
      <c r="P64" s="435"/>
      <c r="Q64" s="435"/>
      <c r="R64" s="435"/>
      <c r="S64" s="436"/>
    </row>
    <row r="65" spans="2:19" ht="11.85" customHeight="1">
      <c r="B65" s="473"/>
      <c r="C65" s="436" t="s">
        <v>85</v>
      </c>
      <c r="D65" s="475">
        <f>SUM(D12:D64)</f>
        <v>99.999999999999972</v>
      </c>
      <c r="E65" s="475">
        <f>SUM(E12:E64)</f>
        <v>100.00000000000001</v>
      </c>
      <c r="F65" s="475">
        <f>SUM(F12:F63)</f>
        <v>99.999999999999986</v>
      </c>
      <c r="G65" s="475">
        <f>SUM(G12:G63)</f>
        <v>100.00000000000003</v>
      </c>
      <c r="H65" s="475">
        <f>SUM(H12:H63)</f>
        <v>100.00000000000001</v>
      </c>
      <c r="I65" s="475">
        <f>SUM(I12:I63)</f>
        <v>100.00000000000001</v>
      </c>
      <c r="J65" s="466"/>
      <c r="K65" s="436"/>
      <c r="M65" s="411"/>
      <c r="N65" s="411"/>
      <c r="O65" s="411"/>
      <c r="P65" s="411"/>
      <c r="Q65" s="411"/>
      <c r="R65" s="411"/>
      <c r="S65" s="436"/>
    </row>
    <row r="66" spans="2:19" ht="11.85" customHeight="1">
      <c r="B66" s="473"/>
      <c r="C66" s="476"/>
      <c r="J66" s="436"/>
      <c r="K66" s="436"/>
      <c r="L66" s="436"/>
      <c r="M66" s="411"/>
      <c r="N66" s="411"/>
      <c r="O66" s="411"/>
      <c r="P66" s="411"/>
      <c r="Q66" s="411"/>
      <c r="R66" s="411"/>
      <c r="S66" s="436"/>
    </row>
    <row r="67" spans="2:19" ht="11.85" customHeight="1">
      <c r="K67" s="436"/>
      <c r="L67" s="436"/>
      <c r="M67" s="435"/>
      <c r="N67" s="435"/>
      <c r="O67" s="435"/>
      <c r="P67" s="435"/>
      <c r="Q67" s="435"/>
      <c r="R67" s="435"/>
      <c r="S67" s="436"/>
    </row>
    <row r="68" spans="2:19" ht="11.85" customHeight="1">
      <c r="K68" s="1"/>
      <c r="L68" s="436"/>
      <c r="M68" s="435"/>
      <c r="N68" s="435"/>
      <c r="O68" s="435"/>
      <c r="P68" s="435"/>
      <c r="Q68" s="435"/>
      <c r="R68" s="435"/>
      <c r="S68" s="411"/>
    </row>
    <row r="69" spans="2:19" ht="11.85" customHeight="1">
      <c r="K69" s="436"/>
      <c r="L69" s="1"/>
      <c r="M69" s="1"/>
      <c r="N69" s="1"/>
      <c r="O69" s="1"/>
      <c r="P69" s="1"/>
      <c r="Q69" s="1"/>
      <c r="R69" s="1"/>
      <c r="S69" s="411"/>
    </row>
    <row r="70" spans="2:19" ht="11.85" customHeight="1">
      <c r="K70" s="436"/>
      <c r="S70" s="436"/>
    </row>
    <row r="71" spans="2:19" ht="11.85" customHeight="1">
      <c r="K71" s="477"/>
      <c r="S71" s="436"/>
    </row>
    <row r="72" spans="2:19" ht="11.85" customHeight="1">
      <c r="K72" s="478"/>
    </row>
    <row r="73" spans="2:19" ht="11.85" customHeight="1">
      <c r="K73" s="478"/>
    </row>
    <row r="74" spans="2:19" ht="11.85" customHeight="1">
      <c r="K74" s="478"/>
    </row>
    <row r="75" spans="2:19" ht="11.85" customHeight="1">
      <c r="K75" s="478"/>
    </row>
    <row r="76" spans="2:19" ht="11.85" customHeight="1">
      <c r="K76" s="479"/>
    </row>
    <row r="77" spans="2:19" ht="11.85" customHeight="1">
      <c r="K77" s="479"/>
    </row>
    <row r="78" spans="2:19" ht="11.85" customHeight="1">
      <c r="K78" s="433"/>
    </row>
    <row r="79" spans="2:19" ht="11.85" customHeight="1"/>
    <row r="80" spans="2:19" ht="11.85" customHeight="1"/>
    <row r="81" ht="11.85" customHeight="1"/>
    <row r="82" ht="11.85" customHeight="1"/>
    <row r="83" ht="11.85" customHeight="1"/>
    <row r="84" ht="11.85" customHeight="1"/>
    <row r="85" ht="11.85" customHeight="1"/>
    <row r="86" ht="11.85" customHeight="1"/>
    <row r="87" ht="11.85" customHeight="1"/>
    <row r="88" ht="11.85" customHeight="1"/>
    <row r="89" ht="11.85" customHeight="1"/>
    <row r="90" ht="11.85" customHeight="1"/>
    <row r="91" ht="11.85" customHeight="1"/>
    <row r="92" ht="11.85" customHeight="1"/>
    <row r="93" ht="11.85" customHeight="1"/>
    <row r="94" ht="11.85" customHeight="1"/>
    <row r="95" ht="11.85" customHeight="1"/>
    <row r="96" ht="11.85" customHeight="1"/>
    <row r="97" ht="11.85" customHeight="1"/>
    <row r="98" ht="11.85" customHeight="1"/>
    <row r="99" ht="11.85" customHeight="1"/>
    <row r="100" ht="11.85" customHeight="1"/>
    <row r="101" ht="11.85" customHeight="1"/>
    <row r="102" ht="11.85" customHeight="1"/>
    <row r="103" ht="11.85" customHeight="1"/>
    <row r="104" ht="11.85" customHeight="1"/>
    <row r="105" ht="11.85" customHeight="1"/>
    <row r="106" ht="11.85" customHeight="1"/>
    <row r="107" ht="11.85" customHeight="1"/>
    <row r="108" ht="11.85" customHeight="1"/>
    <row r="109" ht="11.85" customHeight="1"/>
    <row r="110" ht="11.85" customHeight="1"/>
    <row r="111" ht="11.85" customHeight="1"/>
    <row r="112"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ht="11.85" customHeight="1"/>
    <row r="130" ht="11.85" customHeight="1"/>
    <row r="131" ht="11.85" customHeight="1"/>
    <row r="132" ht="11.85" customHeight="1"/>
    <row r="133" ht="11.85" customHeight="1"/>
  </sheetData>
  <mergeCells count="2">
    <mergeCell ref="D10:E10"/>
    <mergeCell ref="F10:G10"/>
  </mergeCells>
  <phoneticPr fontId="72" type="noConversion"/>
  <printOptions horizontalCentered="1"/>
  <pageMargins left="0" right="0" top="0" bottom="0" header="0.511811023622047" footer="0.511811023622047"/>
  <pageSetup paperSize="9" firstPageNumber="16"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&amp;RC.&amp;P&amp;L&amp;"Arial,regular"&amp;10________________________________________________________________________________________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L64"/>
  <sheetViews>
    <sheetView showGridLines="0" view="pageBreakPreview" zoomScale="75" zoomScaleNormal="75" workbookViewId="0">
      <selection activeCell="K74" sqref="K74"/>
    </sheetView>
  </sheetViews>
  <sheetFormatPr defaultRowHeight="12.75"/>
  <cols>
    <col min="2" max="9" width="10.7109375" style="176" customWidth="1"/>
  </cols>
  <sheetData>
    <row r="1" spans="1:1" ht="12.95" customHeight="1"/>
    <row r="2" spans="1:1" ht="12.95" customHeight="1"/>
    <row r="3" spans="1:1" ht="12.95" customHeight="1"/>
    <row r="4" spans="1:1" ht="12.95" customHeight="1"/>
    <row r="5" spans="1:1" ht="12.95" customHeight="1"/>
    <row r="6" spans="1:1" ht="12.95" customHeight="1"/>
    <row r="7" spans="1:1" ht="12.95" customHeight="1"/>
    <row r="8" spans="1:1" ht="12.95" customHeight="1">
      <c r="A8" t="s">
        <v>485</v>
      </c>
    </row>
    <row r="9" spans="1:1" ht="11.25" customHeight="1"/>
    <row r="10" spans="1:1" ht="11.25" customHeight="1"/>
    <row r="11" spans="1:1" ht="11.25" customHeight="1"/>
    <row r="12" spans="1:1" ht="11.25" customHeight="1"/>
    <row r="13" spans="1:1" ht="11.25" customHeight="1"/>
    <row r="14" spans="1:1" ht="11.25" customHeight="1"/>
    <row r="15" spans="1:1" ht="11.25" customHeight="1"/>
    <row r="16" spans="1:1" ht="11.25" customHeight="1"/>
    <row r="17" spans="2:12" ht="11.25" customHeight="1"/>
    <row r="18" spans="2:12" ht="11.25" customHeight="1"/>
    <row r="19" spans="2:12" ht="11.25" customHeight="1"/>
    <row r="20" spans="2:12" ht="11.25" customHeight="1"/>
    <row r="21" spans="2:12" ht="11.25" customHeight="1"/>
    <row r="22" spans="2:12" ht="11.25" customHeight="1"/>
    <row r="23" spans="2:12" ht="11.25" customHeight="1"/>
    <row r="24" spans="2:12" ht="11.25" customHeight="1">
      <c r="K24" s="177"/>
      <c r="L24" s="178"/>
    </row>
    <row r="25" spans="2:12" ht="15">
      <c r="B25" s="179" t="s">
        <v>486</v>
      </c>
      <c r="C25" s="180"/>
      <c r="D25" s="180"/>
      <c r="E25" s="180"/>
      <c r="F25" s="180"/>
      <c r="G25" s="180"/>
      <c r="H25" s="180"/>
      <c r="I25" s="180"/>
    </row>
    <row r="26" spans="2:12" ht="11.25" customHeight="1"/>
    <row r="27" spans="2:12" ht="11.25" customHeight="1"/>
    <row r="28" spans="2:12" ht="11.25" customHeight="1"/>
    <row r="29" spans="2:12" ht="11.25" customHeight="1"/>
    <row r="30" spans="2:12" ht="11.25" customHeight="1"/>
    <row r="31" spans="2:12" ht="11.25" customHeight="1"/>
    <row r="32" spans="2:1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&amp;L&amp;"Arial,regular"&amp;10________________________________________________________________________________________
&amp;"Arial"&amp;10CORE LABORATORIES AUSTRALIA PTY LTD
&amp;"Arial"&amp;8Reservoir Fluids Group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R444"/>
  <sheetViews>
    <sheetView showGridLines="0" view="pageBreakPreview" zoomScale="75" zoomScaleNormal="100" workbookViewId="0">
      <selection activeCell="G35" sqref="G35"/>
    </sheetView>
  </sheetViews>
  <sheetFormatPr defaultRowHeight="12.75"/>
  <cols>
    <col min="1" max="1" width="11" style="484" customWidth="1"/>
    <col min="2" max="2" width="1.7109375" style="524" customWidth="1"/>
    <col min="3" max="3" width="20.7109375" style="524" customWidth="1"/>
    <col min="4" max="4" width="9.7109375" style="524" customWidth="1"/>
    <col min="5" max="5" width="12.7109375" style="524" customWidth="1"/>
    <col min="6" max="6" width="18.7109375" style="524" customWidth="1"/>
    <col min="7" max="7" width="8.7109375" style="524" customWidth="1"/>
    <col min="8" max="8" width="12.7109375" style="524" customWidth="1"/>
    <col min="9" max="9" width="1.7109375" style="524" customWidth="1"/>
    <col min="10" max="10" width="7.7109375" style="524" customWidth="1"/>
    <col min="11" max="11" width="1.7109375" style="524" customWidth="1"/>
    <col min="12" max="12" width="10.7109375" style="524" customWidth="1"/>
    <col min="13" max="13" width="21.7109375" style="524" customWidth="1"/>
    <col min="14" max="15" width="10.7109375" style="524" customWidth="1"/>
    <col min="16" max="16" width="15.7109375" style="524" customWidth="1"/>
    <col min="17" max="17" width="13.7109375" style="524" customWidth="1"/>
    <col min="18" max="18" width="1.7109375" style="524" customWidth="1"/>
    <col min="19" max="16384" width="9.140625" style="484"/>
  </cols>
  <sheetData>
    <row r="1" spans="2:18" ht="12.95" customHeight="1">
      <c r="B1" s="483"/>
      <c r="C1" s="483"/>
      <c r="D1" s="483"/>
      <c r="E1" s="483"/>
      <c r="F1" s="483"/>
      <c r="G1" s="483"/>
      <c r="H1" s="483"/>
      <c r="I1" s="483"/>
      <c r="J1" s="483"/>
      <c r="K1" s="483"/>
      <c r="L1" s="483"/>
      <c r="M1" s="483"/>
      <c r="N1" s="483"/>
      <c r="O1" s="483"/>
      <c r="P1" s="483"/>
      <c r="Q1" s="483"/>
      <c r="R1" s="483"/>
    </row>
    <row r="2" spans="2:18" ht="12.95" customHeight="1">
      <c r="B2" s="483"/>
      <c r="C2" s="483"/>
      <c r="D2" s="483"/>
      <c r="E2" s="483"/>
      <c r="F2" s="483"/>
      <c r="G2" s="483"/>
      <c r="H2" s="483"/>
      <c r="I2" s="483"/>
      <c r="J2" s="483"/>
      <c r="K2" s="483"/>
      <c r="L2" s="483"/>
      <c r="M2" s="483"/>
      <c r="N2" s="483"/>
      <c r="O2" s="483"/>
      <c r="P2" s="483"/>
      <c r="Q2" s="483"/>
      <c r="R2" s="483"/>
    </row>
    <row r="3" spans="2:18" ht="12.95" customHeight="1">
      <c r="B3" s="483"/>
      <c r="C3" s="483"/>
      <c r="D3" s="483"/>
      <c r="E3" s="483"/>
      <c r="F3" s="483"/>
      <c r="G3" s="483"/>
      <c r="H3" s="483"/>
      <c r="I3" s="483"/>
      <c r="J3" s="483"/>
      <c r="K3" s="483"/>
      <c r="L3" s="483"/>
      <c r="M3" s="483"/>
      <c r="N3" s="483"/>
      <c r="O3" s="483"/>
      <c r="P3" s="483"/>
      <c r="Q3" s="483"/>
      <c r="R3" s="483"/>
    </row>
    <row r="4" spans="2:18" ht="12.95" customHeight="1">
      <c r="B4" s="483"/>
      <c r="C4" s="483"/>
      <c r="D4" s="483"/>
      <c r="E4" s="483"/>
      <c r="F4" s="483"/>
      <c r="G4" s="483"/>
      <c r="H4" s="483"/>
      <c r="I4" s="483"/>
      <c r="J4" s="483"/>
      <c r="K4" s="483"/>
      <c r="L4" s="483"/>
      <c r="M4" s="483"/>
      <c r="N4" s="483"/>
      <c r="O4" s="483"/>
      <c r="P4" s="483"/>
      <c r="Q4" s="483"/>
      <c r="R4" s="483"/>
    </row>
    <row r="5" spans="2:18" ht="12.95" customHeight="1">
      <c r="B5" s="483"/>
      <c r="C5" s="483"/>
      <c r="D5" s="483"/>
      <c r="E5" s="483"/>
      <c r="F5" s="483"/>
      <c r="G5" s="483"/>
      <c r="H5" s="483"/>
      <c r="I5" s="483"/>
      <c r="J5" s="483"/>
      <c r="K5" s="483"/>
      <c r="L5" s="483"/>
      <c r="M5" s="483"/>
      <c r="N5" s="483"/>
      <c r="O5" s="483"/>
      <c r="P5" s="483"/>
      <c r="Q5" s="483"/>
      <c r="R5" s="483"/>
    </row>
    <row r="6" spans="2:18" ht="12.95" customHeight="1">
      <c r="B6" s="483"/>
      <c r="C6" s="483"/>
      <c r="D6" s="483"/>
      <c r="E6" s="483"/>
      <c r="F6" s="483"/>
      <c r="G6" s="483"/>
      <c r="H6" s="483"/>
      <c r="I6" s="483"/>
      <c r="J6" s="483"/>
      <c r="K6" s="483"/>
      <c r="L6" s="483"/>
      <c r="M6" s="483"/>
      <c r="N6" s="483"/>
      <c r="O6" s="483"/>
      <c r="P6" s="483"/>
      <c r="Q6" s="483"/>
      <c r="R6" s="483"/>
    </row>
    <row r="7" spans="2:18" ht="12.95" customHeight="1">
      <c r="B7" s="483"/>
      <c r="C7" s="483"/>
      <c r="D7" s="483"/>
      <c r="E7" s="483"/>
      <c r="F7" s="483"/>
      <c r="G7" s="483"/>
      <c r="H7" s="483"/>
      <c r="I7" s="483"/>
      <c r="J7" s="483"/>
      <c r="K7" s="483"/>
      <c r="L7" s="483"/>
      <c r="M7" s="483"/>
      <c r="N7" s="483"/>
      <c r="O7" s="483"/>
      <c r="P7" s="483"/>
      <c r="Q7" s="483"/>
      <c r="R7" s="483"/>
    </row>
    <row r="8" spans="2:18" ht="12.95" customHeight="1">
      <c r="B8" s="485" t="s">
        <v>543</v>
      </c>
      <c r="C8" s="486"/>
      <c r="D8" s="419"/>
      <c r="E8" s="419"/>
      <c r="F8" s="419"/>
      <c r="G8" s="419"/>
      <c r="H8" s="419"/>
      <c r="I8" s="419"/>
      <c r="J8" s="487"/>
      <c r="K8" s="485" t="str">
        <f>B8</f>
        <v>Constant Composition Expansion at 91.7°C</v>
      </c>
      <c r="L8" s="486"/>
      <c r="M8" s="488"/>
      <c r="N8" s="489"/>
      <c r="O8" s="489"/>
      <c r="P8" s="489"/>
      <c r="Q8" s="489"/>
      <c r="R8" s="489"/>
    </row>
    <row r="9" spans="2:18" ht="12.95" customHeight="1">
      <c r="B9" s="414" t="s">
        <v>615</v>
      </c>
      <c r="C9" s="491"/>
      <c r="D9" s="492"/>
      <c r="E9" s="492"/>
      <c r="F9" s="492"/>
      <c r="G9" s="492"/>
      <c r="H9" s="492"/>
      <c r="I9" s="492"/>
      <c r="J9" s="493"/>
      <c r="K9" s="490" t="str">
        <f>B9</f>
        <v>Sample No.: 3; Chamber No.: 2638; Depth: 4232.5 m MD</v>
      </c>
      <c r="L9" s="491"/>
      <c r="M9" s="494"/>
      <c r="N9" s="495"/>
      <c r="O9" s="495"/>
      <c r="P9" s="495"/>
      <c r="Q9" s="495"/>
      <c r="R9" s="495"/>
    </row>
    <row r="10" spans="2:18" ht="11.85" customHeight="1">
      <c r="B10" s="493"/>
      <c r="C10" s="493"/>
      <c r="D10" s="493"/>
      <c r="E10" s="493"/>
      <c r="F10" s="493"/>
      <c r="G10" s="493"/>
      <c r="H10" s="493"/>
      <c r="I10" s="493"/>
      <c r="J10" s="493"/>
      <c r="K10" s="493"/>
      <c r="L10" s="493"/>
      <c r="M10" s="496"/>
      <c r="N10" s="493"/>
      <c r="O10" s="493"/>
      <c r="P10" s="493"/>
      <c r="Q10" s="493"/>
      <c r="R10" s="493"/>
    </row>
    <row r="11" spans="2:18" ht="11.85" customHeight="1">
      <c r="B11" s="717"/>
      <c r="C11" s="717" t="s">
        <v>329</v>
      </c>
      <c r="D11" s="718"/>
      <c r="E11" s="718"/>
      <c r="F11" s="718"/>
      <c r="G11" s="718"/>
      <c r="H11" s="718"/>
      <c r="I11" s="718"/>
      <c r="J11" s="493"/>
      <c r="K11" s="742"/>
      <c r="L11" s="742" t="s">
        <v>330</v>
      </c>
      <c r="M11" s="742"/>
      <c r="N11" s="742" t="s">
        <v>331</v>
      </c>
      <c r="O11" s="742" t="s">
        <v>36</v>
      </c>
      <c r="P11" s="742" t="s">
        <v>332</v>
      </c>
      <c r="Q11" s="742" t="s">
        <v>333</v>
      </c>
      <c r="R11" s="743"/>
    </row>
    <row r="12" spans="2:18" ht="11.85" customHeight="1">
      <c r="B12" s="719"/>
      <c r="C12" s="719"/>
      <c r="D12" s="719"/>
      <c r="E12" s="719"/>
      <c r="F12" s="719"/>
      <c r="G12" s="719"/>
      <c r="H12" s="719"/>
      <c r="I12" s="719"/>
      <c r="J12" s="493"/>
      <c r="K12" s="720"/>
      <c r="L12" s="720" t="s">
        <v>214</v>
      </c>
      <c r="M12" s="742"/>
      <c r="N12" s="742" t="s">
        <v>334</v>
      </c>
      <c r="O12" s="720" t="s">
        <v>335</v>
      </c>
      <c r="P12" s="720" t="s">
        <v>336</v>
      </c>
      <c r="Q12" s="742"/>
      <c r="R12" s="743"/>
    </row>
    <row r="13" spans="2:18" ht="11.85" customHeight="1">
      <c r="B13" s="721"/>
      <c r="C13" s="721" t="s">
        <v>337</v>
      </c>
      <c r="D13" s="722"/>
      <c r="E13" s="722"/>
      <c r="F13" s="722"/>
      <c r="G13" s="723" t="s">
        <v>547</v>
      </c>
      <c r="H13" s="724" t="s">
        <v>338</v>
      </c>
      <c r="I13" s="719"/>
      <c r="J13" s="493"/>
      <c r="K13" s="720"/>
      <c r="L13" s="720"/>
      <c r="M13" s="742"/>
      <c r="N13" s="742"/>
      <c r="O13" s="720"/>
      <c r="P13" s="720" t="s">
        <v>339</v>
      </c>
      <c r="Q13" s="742"/>
      <c r="R13" s="743"/>
    </row>
    <row r="14" spans="2:18" ht="11.85" customHeight="1">
      <c r="B14" s="725"/>
      <c r="C14" s="725"/>
      <c r="D14" s="722"/>
      <c r="E14" s="722"/>
      <c r="F14" s="722"/>
      <c r="G14" s="723"/>
      <c r="H14" s="724"/>
      <c r="I14" s="719"/>
      <c r="J14" s="493"/>
      <c r="K14" s="724"/>
      <c r="L14" s="724"/>
      <c r="M14" s="758"/>
      <c r="N14" s="724"/>
      <c r="O14" s="724"/>
      <c r="P14" s="724"/>
      <c r="Q14" s="724"/>
      <c r="R14" s="744"/>
    </row>
    <row r="15" spans="2:18" ht="11.85" customHeight="1">
      <c r="B15" s="721"/>
      <c r="C15" s="721" t="s">
        <v>548</v>
      </c>
      <c r="D15" s="722"/>
      <c r="E15" s="722"/>
      <c r="F15" s="722"/>
      <c r="G15" s="716"/>
      <c r="H15" s="716"/>
      <c r="I15" s="719"/>
      <c r="J15" s="493"/>
      <c r="K15" s="724"/>
      <c r="L15" s="759">
        <v>7000</v>
      </c>
      <c r="M15" s="761" t="s">
        <v>177</v>
      </c>
      <c r="N15" s="745">
        <v>0.93198878564249832</v>
      </c>
      <c r="O15" s="746">
        <v>0.64914944183896217</v>
      </c>
      <c r="P15" s="727">
        <v>11.459100025042757</v>
      </c>
      <c r="Q15" s="747" t="s">
        <v>177</v>
      </c>
      <c r="R15" s="724"/>
    </row>
    <row r="16" spans="2:18" ht="11.85" customHeight="1">
      <c r="B16" s="721"/>
      <c r="C16" s="721" t="s">
        <v>549</v>
      </c>
      <c r="D16" s="722"/>
      <c r="E16" s="722"/>
      <c r="F16" s="722"/>
      <c r="G16" s="726" t="s">
        <v>626</v>
      </c>
      <c r="H16" s="724"/>
      <c r="I16" s="719"/>
      <c r="J16" s="493"/>
      <c r="K16" s="724"/>
      <c r="L16" s="760">
        <v>6500</v>
      </c>
      <c r="M16" s="761" t="s">
        <v>177</v>
      </c>
      <c r="N16" s="745">
        <v>0.93746304488484089</v>
      </c>
      <c r="O16" s="746">
        <v>0.64535877259494423</v>
      </c>
      <c r="P16" s="727">
        <v>11.980427893326592</v>
      </c>
      <c r="Q16" s="747" t="s">
        <v>177</v>
      </c>
      <c r="R16" s="724"/>
    </row>
    <row r="17" spans="2:18" ht="11.85" customHeight="1">
      <c r="B17" s="721"/>
      <c r="C17" s="721"/>
      <c r="D17" s="722"/>
      <c r="E17" s="722"/>
      <c r="F17" s="722"/>
      <c r="G17" s="723"/>
      <c r="H17" s="724"/>
      <c r="I17" s="719"/>
      <c r="J17" s="513">
        <v>7000</v>
      </c>
      <c r="K17" s="762"/>
      <c r="L17" s="763">
        <v>6071</v>
      </c>
      <c r="M17" s="764" t="s">
        <v>349</v>
      </c>
      <c r="N17" s="765">
        <v>0.94239594002361637</v>
      </c>
      <c r="O17" s="766">
        <v>0.64198069442535877</v>
      </c>
      <c r="P17" s="767">
        <v>12.498687517191335</v>
      </c>
      <c r="Q17" s="768" t="s">
        <v>177</v>
      </c>
      <c r="R17" s="769"/>
    </row>
    <row r="18" spans="2:18" ht="11.85" customHeight="1">
      <c r="B18" s="729"/>
      <c r="C18" s="729" t="s">
        <v>340</v>
      </c>
      <c r="D18" s="722"/>
      <c r="E18" s="722"/>
      <c r="F18" s="722"/>
      <c r="G18" s="716"/>
      <c r="H18" s="716"/>
      <c r="I18" s="728"/>
      <c r="J18" s="513"/>
      <c r="K18" s="748"/>
      <c r="L18" s="759">
        <v>6000</v>
      </c>
      <c r="M18" s="761" t="s">
        <v>177</v>
      </c>
      <c r="N18" s="749">
        <v>0.94323570540976587</v>
      </c>
      <c r="O18" s="746">
        <v>0.64140913721790505</v>
      </c>
      <c r="P18" s="727">
        <v>12.591793429428337</v>
      </c>
      <c r="Q18" s="750" t="s">
        <v>177</v>
      </c>
      <c r="R18" s="728"/>
    </row>
    <row r="19" spans="2:18" ht="11.85" customHeight="1">
      <c r="B19" s="721"/>
      <c r="C19" s="721" t="s">
        <v>550</v>
      </c>
      <c r="D19" s="722"/>
      <c r="E19" s="722"/>
      <c r="F19" s="722"/>
      <c r="G19" s="723" t="s">
        <v>551</v>
      </c>
      <c r="H19" s="729" t="s">
        <v>341</v>
      </c>
      <c r="I19" s="724"/>
      <c r="J19" s="513">
        <v>6385</v>
      </c>
      <c r="K19" s="748"/>
      <c r="L19" s="759">
        <v>5500</v>
      </c>
      <c r="M19" s="761" t="s">
        <v>177</v>
      </c>
      <c r="N19" s="749">
        <v>0.94936017606041412</v>
      </c>
      <c r="O19" s="746">
        <v>0.63727130677693378</v>
      </c>
      <c r="P19" s="727">
        <v>13.318091576916652</v>
      </c>
      <c r="Q19" s="750" t="s">
        <v>177</v>
      </c>
      <c r="R19" s="751"/>
    </row>
    <row r="20" spans="2:18" ht="11.85" customHeight="1">
      <c r="B20" s="729"/>
      <c r="C20" s="729"/>
      <c r="D20" s="722"/>
      <c r="E20" s="722"/>
      <c r="F20" s="722"/>
      <c r="G20" s="723"/>
      <c r="H20" s="724"/>
      <c r="I20" s="728"/>
      <c r="J20" s="513"/>
      <c r="K20" s="748"/>
      <c r="L20" s="759">
        <v>5000</v>
      </c>
      <c r="M20" s="761" t="s">
        <v>177</v>
      </c>
      <c r="N20" s="749">
        <v>0.95590566740944738</v>
      </c>
      <c r="O20" s="746">
        <v>0.6329076399762128</v>
      </c>
      <c r="P20" s="727">
        <v>14.194445078018646</v>
      </c>
      <c r="Q20" s="752" t="s">
        <v>177</v>
      </c>
      <c r="R20" s="728"/>
    </row>
    <row r="21" spans="2:18" ht="11.85" customHeight="1">
      <c r="B21" s="721"/>
      <c r="C21" s="721" t="s">
        <v>342</v>
      </c>
      <c r="D21" s="722"/>
      <c r="E21" s="722"/>
      <c r="F21" s="722"/>
      <c r="G21" s="723" t="s">
        <v>552</v>
      </c>
      <c r="H21" s="724" t="s">
        <v>343</v>
      </c>
      <c r="I21" s="719"/>
      <c r="J21" s="513">
        <v>6000</v>
      </c>
      <c r="K21" s="748"/>
      <c r="L21" s="759">
        <v>4500</v>
      </c>
      <c r="M21" s="761" t="s">
        <v>177</v>
      </c>
      <c r="N21" s="749">
        <v>0.96296410695533685</v>
      </c>
      <c r="O21" s="746">
        <v>0.62826848439124683</v>
      </c>
      <c r="P21" s="727">
        <v>15.272148719007662</v>
      </c>
      <c r="Q21" s="750" t="s">
        <v>177</v>
      </c>
      <c r="R21" s="719"/>
    </row>
    <row r="22" spans="2:18" ht="11.85" customHeight="1">
      <c r="B22" s="730"/>
      <c r="C22" s="730"/>
      <c r="D22" s="722"/>
      <c r="E22" s="722"/>
      <c r="F22" s="722"/>
      <c r="G22" s="719"/>
      <c r="H22" s="731"/>
      <c r="I22" s="719"/>
      <c r="J22" s="513">
        <v>5500</v>
      </c>
      <c r="K22" s="748"/>
      <c r="L22" s="759">
        <v>4000</v>
      </c>
      <c r="M22" s="761" t="s">
        <v>177</v>
      </c>
      <c r="N22" s="749">
        <v>0.97066134390409831</v>
      </c>
      <c r="O22" s="746">
        <v>0.62328638489571309</v>
      </c>
      <c r="P22" s="727">
        <v>16.628859418117596</v>
      </c>
      <c r="Q22" s="750" t="s">
        <v>177</v>
      </c>
      <c r="R22" s="728"/>
    </row>
    <row r="23" spans="2:18" ht="11.85" customHeight="1">
      <c r="B23" s="716"/>
      <c r="C23" s="716"/>
      <c r="D23" s="716"/>
      <c r="E23" s="716"/>
      <c r="F23" s="716"/>
      <c r="G23" s="716"/>
      <c r="H23" s="716"/>
      <c r="I23" s="716"/>
      <c r="J23" s="513">
        <v>5000</v>
      </c>
      <c r="K23" s="748"/>
      <c r="L23" s="759">
        <v>3500</v>
      </c>
      <c r="M23" s="761" t="s">
        <v>177</v>
      </c>
      <c r="N23" s="749">
        <v>0.97917643370492446</v>
      </c>
      <c r="O23" s="746">
        <v>0.61786617730458693</v>
      </c>
      <c r="P23" s="727">
        <v>18.389543018013473</v>
      </c>
      <c r="Q23" s="750" t="s">
        <v>177</v>
      </c>
      <c r="R23" s="753"/>
    </row>
    <row r="24" spans="2:18" ht="11.85" customHeight="1">
      <c r="B24" s="717"/>
      <c r="C24" s="717" t="s">
        <v>344</v>
      </c>
      <c r="D24" s="718"/>
      <c r="E24" s="718"/>
      <c r="F24" s="718"/>
      <c r="G24" s="718"/>
      <c r="H24" s="718"/>
      <c r="I24" s="718"/>
      <c r="J24" s="513">
        <v>4800</v>
      </c>
      <c r="K24" s="748"/>
      <c r="L24" s="759">
        <v>3000</v>
      </c>
      <c r="M24" s="761" t="s">
        <v>177</v>
      </c>
      <c r="N24" s="749">
        <v>0.98877815706987615</v>
      </c>
      <c r="O24" s="746">
        <v>0.61186626714413261</v>
      </c>
      <c r="P24" s="727">
        <v>20.774384860520072</v>
      </c>
      <c r="Q24" s="750" t="s">
        <v>177</v>
      </c>
      <c r="R24" s="728"/>
    </row>
    <row r="25" spans="2:18" ht="11.85" customHeight="1">
      <c r="B25" s="724"/>
      <c r="C25" s="724"/>
      <c r="D25" s="724"/>
      <c r="E25" s="724"/>
      <c r="F25" s="724"/>
      <c r="G25" s="724"/>
      <c r="H25" s="724"/>
      <c r="I25" s="724"/>
      <c r="J25" s="513">
        <v>4700</v>
      </c>
      <c r="K25" s="748"/>
      <c r="L25" s="759">
        <v>2900</v>
      </c>
      <c r="M25" s="761" t="s">
        <v>177</v>
      </c>
      <c r="N25" s="749">
        <v>0.990863057475734</v>
      </c>
      <c r="O25" s="746">
        <v>0.61057882361793092</v>
      </c>
      <c r="P25" s="727">
        <v>21.360022961580928</v>
      </c>
      <c r="Q25" s="750" t="s">
        <v>177</v>
      </c>
      <c r="R25" s="728"/>
    </row>
    <row r="26" spans="2:18" ht="11.85" customHeight="1">
      <c r="B26" s="718"/>
      <c r="C26" s="718" t="s">
        <v>345</v>
      </c>
      <c r="D26" s="718"/>
      <c r="E26" s="718"/>
      <c r="F26" s="714"/>
      <c r="G26" s="718" t="s">
        <v>346</v>
      </c>
      <c r="H26" s="718"/>
      <c r="I26" s="714"/>
      <c r="J26" s="513">
        <v>4600</v>
      </c>
      <c r="K26" s="748"/>
      <c r="L26" s="759">
        <v>2800</v>
      </c>
      <c r="M26" s="761" t="s">
        <v>177</v>
      </c>
      <c r="N26" s="749">
        <v>0.99301288627645179</v>
      </c>
      <c r="O26" s="746">
        <v>0.60925694757960047</v>
      </c>
      <c r="P26" s="727">
        <v>21.995000817852208</v>
      </c>
      <c r="Q26" s="750" t="s">
        <v>177</v>
      </c>
      <c r="R26" s="728"/>
    </row>
    <row r="27" spans="2:18" ht="11.85" customHeight="1">
      <c r="B27" s="714"/>
      <c r="C27" s="714" t="s">
        <v>347</v>
      </c>
      <c r="D27" s="732"/>
      <c r="E27" s="714" t="s">
        <v>348</v>
      </c>
      <c r="F27" s="714"/>
      <c r="G27" s="718" t="s">
        <v>336</v>
      </c>
      <c r="H27" s="718"/>
      <c r="I27" s="714"/>
      <c r="J27" s="513">
        <v>4500</v>
      </c>
      <c r="K27" s="748"/>
      <c r="L27" s="759">
        <v>2700</v>
      </c>
      <c r="M27" s="761" t="s">
        <v>177</v>
      </c>
      <c r="N27" s="749">
        <v>0.99523346907972066</v>
      </c>
      <c r="O27" s="746">
        <v>0.60789756252815286</v>
      </c>
      <c r="P27" s="727">
        <v>22.690793314571668</v>
      </c>
      <c r="Q27" s="750" t="s">
        <v>177</v>
      </c>
      <c r="R27" s="728"/>
    </row>
    <row r="28" spans="2:18" ht="11.85" customHeight="1">
      <c r="B28" s="733"/>
      <c r="C28" s="720" t="s">
        <v>214</v>
      </c>
      <c r="D28" s="732"/>
      <c r="E28" s="720" t="s">
        <v>214</v>
      </c>
      <c r="F28" s="714"/>
      <c r="G28" s="718" t="s">
        <v>350</v>
      </c>
      <c r="H28" s="718"/>
      <c r="I28" s="714"/>
      <c r="J28" s="513">
        <v>4400</v>
      </c>
      <c r="K28" s="748"/>
      <c r="L28" s="759">
        <v>2600</v>
      </c>
      <c r="M28" s="761" t="s">
        <v>177</v>
      </c>
      <c r="N28" s="749">
        <v>0.99753241627854106</v>
      </c>
      <c r="O28" s="746">
        <v>0.60649658109061966</v>
      </c>
      <c r="P28" s="727">
        <v>23.474119250618749</v>
      </c>
      <c r="Q28" s="750" t="s">
        <v>177</v>
      </c>
      <c r="R28" s="728"/>
    </row>
    <row r="29" spans="2:18" ht="11.85" customHeight="1">
      <c r="B29" s="734"/>
      <c r="C29" s="734"/>
      <c r="D29" s="715"/>
      <c r="E29" s="715"/>
      <c r="F29" s="715"/>
      <c r="G29" s="735"/>
      <c r="H29" s="735"/>
      <c r="I29" s="735"/>
      <c r="J29" s="513"/>
      <c r="K29" s="762"/>
      <c r="L29" s="763">
        <v>2497</v>
      </c>
      <c r="M29" s="764" t="s">
        <v>352</v>
      </c>
      <c r="N29" s="765">
        <v>1</v>
      </c>
      <c r="O29" s="766">
        <v>0.60499999999999998</v>
      </c>
      <c r="P29" s="767" t="s">
        <v>177</v>
      </c>
      <c r="Q29" s="768" t="s">
        <v>177</v>
      </c>
      <c r="R29" s="770"/>
    </row>
    <row r="30" spans="2:18" ht="11.85" customHeight="1">
      <c r="B30" s="736"/>
      <c r="C30" s="737" t="s">
        <v>553</v>
      </c>
      <c r="D30" s="738"/>
      <c r="E30" s="737" t="s">
        <v>554</v>
      </c>
      <c r="F30" s="736"/>
      <c r="G30" s="723" t="s">
        <v>555</v>
      </c>
      <c r="H30" s="727" t="s">
        <v>351</v>
      </c>
      <c r="I30" s="739"/>
      <c r="J30" s="513">
        <v>4367</v>
      </c>
      <c r="K30" s="748"/>
      <c r="L30" s="759">
        <v>2492</v>
      </c>
      <c r="M30" s="761" t="s">
        <v>177</v>
      </c>
      <c r="N30" s="749">
        <v>1.0008549787655694</v>
      </c>
      <c r="O30" s="746" t="s">
        <v>177</v>
      </c>
      <c r="P30" s="727" t="s">
        <v>177</v>
      </c>
      <c r="Q30" s="750" t="s">
        <v>177</v>
      </c>
      <c r="R30" s="724"/>
    </row>
    <row r="31" spans="2:18" ht="11.85" customHeight="1">
      <c r="B31" s="724"/>
      <c r="C31" s="724"/>
      <c r="D31" s="724"/>
      <c r="E31" s="724"/>
      <c r="F31" s="724"/>
      <c r="G31" s="724"/>
      <c r="H31" s="740"/>
      <c r="I31" s="724"/>
      <c r="J31" s="513"/>
      <c r="K31" s="748"/>
      <c r="L31" s="760">
        <v>2482</v>
      </c>
      <c r="M31" s="761" t="s">
        <v>177</v>
      </c>
      <c r="N31" s="745">
        <v>1.0025796899391248</v>
      </c>
      <c r="O31" s="746" t="s">
        <v>177</v>
      </c>
      <c r="P31" s="727" t="s">
        <v>177</v>
      </c>
      <c r="Q31" s="747" t="s">
        <v>177</v>
      </c>
      <c r="R31" s="724"/>
    </row>
    <row r="32" spans="2:18" ht="11.85" customHeight="1">
      <c r="B32" s="736"/>
      <c r="C32" s="737" t="s">
        <v>554</v>
      </c>
      <c r="D32" s="738"/>
      <c r="E32" s="737" t="s">
        <v>556</v>
      </c>
      <c r="F32" s="736"/>
      <c r="G32" s="723" t="s">
        <v>557</v>
      </c>
      <c r="H32" s="727" t="s">
        <v>351</v>
      </c>
      <c r="I32" s="739"/>
      <c r="J32" s="519">
        <v>4352</v>
      </c>
      <c r="K32" s="754"/>
      <c r="L32" s="760">
        <v>2475</v>
      </c>
      <c r="M32" s="761" t="s">
        <v>177</v>
      </c>
      <c r="N32" s="745">
        <v>1.0037988112107372</v>
      </c>
      <c r="O32" s="746" t="s">
        <v>177</v>
      </c>
      <c r="P32" s="727" t="s">
        <v>177</v>
      </c>
      <c r="Q32" s="747" t="s">
        <v>177</v>
      </c>
      <c r="R32" s="724"/>
    </row>
    <row r="33" spans="2:18" ht="11.85" customHeight="1">
      <c r="B33" s="724"/>
      <c r="C33" s="724"/>
      <c r="D33" s="724"/>
      <c r="E33" s="724"/>
      <c r="F33" s="724"/>
      <c r="G33" s="724"/>
      <c r="H33" s="740"/>
      <c r="I33" s="724"/>
      <c r="J33" s="513">
        <v>4338</v>
      </c>
      <c r="K33" s="748"/>
      <c r="L33" s="760">
        <v>2469</v>
      </c>
      <c r="M33" s="761" t="s">
        <v>177</v>
      </c>
      <c r="N33" s="745">
        <v>1.0048516045794862</v>
      </c>
      <c r="O33" s="746" t="s">
        <v>177</v>
      </c>
      <c r="P33" s="727" t="s">
        <v>177</v>
      </c>
      <c r="Q33" s="747" t="s">
        <v>177</v>
      </c>
      <c r="R33" s="715"/>
    </row>
    <row r="34" spans="2:18" ht="11.85" customHeight="1">
      <c r="B34" s="736"/>
      <c r="C34" s="737" t="s">
        <v>556</v>
      </c>
      <c r="D34" s="738"/>
      <c r="E34" s="737" t="s">
        <v>558</v>
      </c>
      <c r="F34" s="736"/>
      <c r="G34" s="723" t="s">
        <v>559</v>
      </c>
      <c r="H34" s="727" t="s">
        <v>351</v>
      </c>
      <c r="I34" s="739"/>
      <c r="J34" s="513">
        <v>4322</v>
      </c>
      <c r="K34" s="748"/>
      <c r="L34" s="760">
        <v>2452</v>
      </c>
      <c r="M34" s="761" t="s">
        <v>177</v>
      </c>
      <c r="N34" s="745">
        <v>1.0078743293993291</v>
      </c>
      <c r="O34" s="746" t="s">
        <v>177</v>
      </c>
      <c r="P34" s="727" t="s">
        <v>177</v>
      </c>
      <c r="Q34" s="747" t="s">
        <v>177</v>
      </c>
      <c r="R34" s="724"/>
    </row>
    <row r="35" spans="2:18" ht="11.85" customHeight="1">
      <c r="B35" s="724"/>
      <c r="C35" s="724"/>
      <c r="D35" s="724"/>
      <c r="E35" s="724"/>
      <c r="F35" s="724"/>
      <c r="G35" s="724"/>
      <c r="H35" s="740"/>
      <c r="I35" s="724"/>
      <c r="J35" s="519">
        <v>4306</v>
      </c>
      <c r="K35" s="754"/>
      <c r="L35" s="760">
        <v>2408</v>
      </c>
      <c r="M35" s="761" t="s">
        <v>177</v>
      </c>
      <c r="N35" s="745">
        <v>1.01597981093916</v>
      </c>
      <c r="O35" s="746" t="s">
        <v>177</v>
      </c>
      <c r="P35" s="727" t="s">
        <v>177</v>
      </c>
      <c r="Q35" s="747" t="s">
        <v>177</v>
      </c>
      <c r="R35" s="755"/>
    </row>
    <row r="36" spans="2:18" ht="11.85" customHeight="1">
      <c r="B36" s="736"/>
      <c r="C36" s="737" t="s">
        <v>558</v>
      </c>
      <c r="D36" s="738"/>
      <c r="E36" s="737" t="s">
        <v>547</v>
      </c>
      <c r="F36" s="736"/>
      <c r="G36" s="723" t="s">
        <v>560</v>
      </c>
      <c r="H36" s="727" t="s">
        <v>351</v>
      </c>
      <c r="I36" s="739"/>
      <c r="J36" s="513">
        <v>4292</v>
      </c>
      <c r="K36" s="748"/>
      <c r="L36" s="760">
        <v>2341</v>
      </c>
      <c r="M36" s="761" t="s">
        <v>177</v>
      </c>
      <c r="N36" s="745">
        <v>1.0291522752195585</v>
      </c>
      <c r="O36" s="746" t="s">
        <v>177</v>
      </c>
      <c r="P36" s="727" t="s">
        <v>177</v>
      </c>
      <c r="Q36" s="747" t="s">
        <v>177</v>
      </c>
      <c r="R36" s="724"/>
    </row>
    <row r="37" spans="2:18" ht="11.85" customHeight="1">
      <c r="B37" s="502"/>
      <c r="C37" s="521" t="s">
        <v>177</v>
      </c>
      <c r="D37" s="517"/>
      <c r="E37" s="521" t="s">
        <v>177</v>
      </c>
      <c r="F37" s="502"/>
      <c r="G37" s="503" t="s">
        <v>177</v>
      </c>
      <c r="H37" s="518" t="s">
        <v>177</v>
      </c>
      <c r="I37" s="502"/>
      <c r="J37" s="513">
        <v>4170</v>
      </c>
      <c r="K37" s="748"/>
      <c r="L37" s="760">
        <v>2215</v>
      </c>
      <c r="M37" s="761" t="s">
        <v>177</v>
      </c>
      <c r="N37" s="745">
        <v>1.0569695911984478</v>
      </c>
      <c r="O37" s="746" t="s">
        <v>177</v>
      </c>
      <c r="P37" s="727" t="s">
        <v>177</v>
      </c>
      <c r="Q37" s="747">
        <v>2.2200377048265159</v>
      </c>
      <c r="R37" s="756"/>
    </row>
    <row r="38" spans="2:18" ht="11.85" customHeight="1">
      <c r="B38" s="502"/>
      <c r="C38" s="502"/>
      <c r="D38" s="502"/>
      <c r="E38" s="502"/>
      <c r="F38" s="502"/>
      <c r="G38" s="502"/>
      <c r="H38" s="518"/>
      <c r="I38" s="502"/>
      <c r="J38" s="513">
        <v>3942</v>
      </c>
      <c r="K38" s="748"/>
      <c r="L38" s="760">
        <v>2014</v>
      </c>
      <c r="M38" s="761" t="s">
        <v>177</v>
      </c>
      <c r="N38" s="745">
        <v>1.1114066820252082</v>
      </c>
      <c r="O38" s="746" t="s">
        <v>177</v>
      </c>
      <c r="P38" s="727" t="s">
        <v>177</v>
      </c>
      <c r="Q38" s="747">
        <v>2.1370708368068634</v>
      </c>
      <c r="R38" s="724"/>
    </row>
    <row r="39" spans="2:18" ht="11.85" customHeight="1">
      <c r="J39" s="513">
        <v>3573</v>
      </c>
      <c r="K39" s="748"/>
      <c r="L39" s="760">
        <v>1769</v>
      </c>
      <c r="M39" s="761" t="s">
        <v>177</v>
      </c>
      <c r="N39" s="745">
        <v>1.200595845762876</v>
      </c>
      <c r="O39" s="746" t="s">
        <v>177</v>
      </c>
      <c r="P39" s="727"/>
      <c r="Q39" s="747">
        <v>2.0346448156393291</v>
      </c>
      <c r="R39" s="744"/>
    </row>
    <row r="40" spans="2:18" ht="11.85" customHeight="1">
      <c r="J40" s="513">
        <v>3169</v>
      </c>
      <c r="K40" s="748"/>
      <c r="L40" s="760">
        <v>1548</v>
      </c>
      <c r="M40" s="761" t="s">
        <v>177</v>
      </c>
      <c r="N40" s="745">
        <v>1.3128946999637834</v>
      </c>
      <c r="O40" s="746" t="s">
        <v>177</v>
      </c>
      <c r="P40" s="727"/>
      <c r="Q40" s="747">
        <v>1.9408568518022835</v>
      </c>
      <c r="R40" s="744"/>
    </row>
    <row r="41" spans="2:18" ht="11.85" customHeight="1">
      <c r="J41" s="513">
        <v>2790</v>
      </c>
      <c r="K41" s="748"/>
      <c r="L41" s="760">
        <v>1317</v>
      </c>
      <c r="M41" s="761" t="s">
        <v>177</v>
      </c>
      <c r="N41" s="745">
        <v>1.4812636511900219</v>
      </c>
      <c r="O41" s="746" t="s">
        <v>177</v>
      </c>
      <c r="P41" s="727"/>
      <c r="Q41" s="747">
        <v>1.841169832825873</v>
      </c>
      <c r="R41" s="724"/>
    </row>
    <row r="42" spans="2:18" ht="11.85" customHeight="1">
      <c r="B42" s="502"/>
      <c r="C42" s="521" t="s">
        <v>177</v>
      </c>
      <c r="D42" s="517"/>
      <c r="E42" s="521" t="s">
        <v>177</v>
      </c>
      <c r="F42" s="502"/>
      <c r="G42" s="503" t="s">
        <v>177</v>
      </c>
      <c r="H42" s="518" t="s">
        <v>177</v>
      </c>
      <c r="I42" s="502"/>
      <c r="J42" s="513">
        <v>2451</v>
      </c>
      <c r="K42" s="748"/>
      <c r="L42" s="760">
        <v>1087</v>
      </c>
      <c r="M42" s="761" t="s">
        <v>177</v>
      </c>
      <c r="N42" s="745">
        <v>1.7355837949018351</v>
      </c>
      <c r="O42" s="746" t="s">
        <v>177</v>
      </c>
      <c r="P42" s="727"/>
      <c r="Q42" s="747">
        <v>1.7399036011417015</v>
      </c>
      <c r="R42" s="724"/>
    </row>
    <row r="43" spans="2:18" ht="11.85" customHeight="1">
      <c r="B43" s="502"/>
      <c r="C43" s="502"/>
      <c r="D43" s="502"/>
      <c r="E43" s="502"/>
      <c r="F43" s="502"/>
      <c r="G43" s="502"/>
      <c r="H43" s="518"/>
      <c r="I43" s="502"/>
      <c r="J43" s="513">
        <v>2156</v>
      </c>
      <c r="K43" s="748"/>
      <c r="L43" s="760">
        <v>872</v>
      </c>
      <c r="M43" s="761" t="s">
        <v>177</v>
      </c>
      <c r="N43" s="745">
        <v>2.115426245777015</v>
      </c>
      <c r="O43" s="746" t="s">
        <v>177</v>
      </c>
      <c r="P43" s="727"/>
      <c r="Q43" s="747">
        <v>1.6430007317479469</v>
      </c>
      <c r="R43" s="724"/>
    </row>
    <row r="44" spans="2:18" ht="11.85" customHeight="1">
      <c r="B44" s="502"/>
      <c r="C44" s="521" t="s">
        <v>177</v>
      </c>
      <c r="D44" s="517"/>
      <c r="E44" s="521" t="s">
        <v>177</v>
      </c>
      <c r="F44" s="502"/>
      <c r="G44" s="503" t="s">
        <v>177</v>
      </c>
      <c r="H44" s="518" t="s">
        <v>177</v>
      </c>
      <c r="I44" s="502"/>
      <c r="J44" s="513">
        <v>1902</v>
      </c>
      <c r="K44" s="748"/>
      <c r="L44" s="760">
        <v>679</v>
      </c>
      <c r="M44" s="761" t="s">
        <v>177</v>
      </c>
      <c r="N44" s="745">
        <v>2.6868198661187481</v>
      </c>
      <c r="O44" s="746" t="s">
        <v>177</v>
      </c>
      <c r="P44" s="727"/>
      <c r="Q44" s="747">
        <v>1.5536599884009599</v>
      </c>
      <c r="R44" s="724"/>
    </row>
    <row r="45" spans="2:18" ht="11.85" customHeight="1">
      <c r="B45" s="493"/>
      <c r="C45" s="493"/>
      <c r="D45" s="493"/>
      <c r="E45" s="493"/>
      <c r="F45" s="493"/>
      <c r="G45" s="493"/>
      <c r="H45" s="493"/>
      <c r="I45" s="493"/>
      <c r="J45" s="513">
        <v>1686</v>
      </c>
      <c r="K45" s="748"/>
      <c r="L45" s="760">
        <v>517</v>
      </c>
      <c r="M45" s="761" t="s">
        <v>177</v>
      </c>
      <c r="N45" s="745">
        <v>3.5222900106284674</v>
      </c>
      <c r="O45" s="746" t="s">
        <v>177</v>
      </c>
      <c r="P45" s="727"/>
      <c r="Q45" s="747">
        <v>1.4764093173263952</v>
      </c>
      <c r="R45" s="724"/>
    </row>
    <row r="46" spans="2:18" ht="11.85" customHeight="1">
      <c r="B46" s="493"/>
      <c r="C46" s="493"/>
      <c r="D46" s="493"/>
      <c r="E46" s="493"/>
      <c r="F46" s="493"/>
      <c r="G46" s="493"/>
      <c r="H46" s="493"/>
      <c r="I46" s="493"/>
      <c r="J46" s="513">
        <v>1498</v>
      </c>
      <c r="K46" s="748"/>
      <c r="L46" s="760">
        <v>373</v>
      </c>
      <c r="M46" s="761" t="s">
        <v>177</v>
      </c>
      <c r="N46" s="745">
        <v>4.8982548955773275</v>
      </c>
      <c r="O46" s="746" t="s">
        <v>177</v>
      </c>
      <c r="P46" s="727"/>
      <c r="Q46" s="747">
        <v>1.4053773801228651</v>
      </c>
      <c r="R46" s="757"/>
    </row>
    <row r="47" spans="2:18" ht="11.85" customHeight="1">
      <c r="B47" s="493"/>
      <c r="C47" s="493"/>
      <c r="D47" s="493"/>
      <c r="E47" s="493"/>
      <c r="F47" s="493"/>
      <c r="G47" s="493"/>
      <c r="H47" s="493"/>
      <c r="I47" s="493"/>
      <c r="J47" s="513">
        <v>1202</v>
      </c>
      <c r="K47" s="514"/>
      <c r="R47" s="502"/>
    </row>
    <row r="48" spans="2:18" ht="11.85" customHeight="1">
      <c r="B48" s="493"/>
      <c r="C48" s="493"/>
      <c r="D48" s="493"/>
      <c r="E48" s="493"/>
      <c r="F48" s="493"/>
      <c r="G48" s="493"/>
      <c r="H48" s="493"/>
      <c r="I48" s="493"/>
      <c r="J48" s="513">
        <v>945</v>
      </c>
      <c r="K48" s="514"/>
      <c r="R48" s="502"/>
    </row>
    <row r="49" spans="2:18" ht="11.85" customHeight="1">
      <c r="B49" s="493"/>
      <c r="C49" s="493"/>
      <c r="D49" s="493"/>
      <c r="E49" s="493"/>
      <c r="F49" s="493"/>
      <c r="G49" s="493"/>
      <c r="H49" s="493"/>
      <c r="I49" s="493"/>
      <c r="J49" s="513">
        <v>700</v>
      </c>
      <c r="K49" s="514"/>
      <c r="L49" s="512" t="s">
        <v>177</v>
      </c>
      <c r="M49" s="507" t="s">
        <v>177</v>
      </c>
      <c r="N49" s="508" t="s">
        <v>177</v>
      </c>
      <c r="O49" s="509" t="s">
        <v>177</v>
      </c>
      <c r="P49" s="510"/>
      <c r="Q49" s="511" t="s">
        <v>177</v>
      </c>
      <c r="R49" s="502"/>
    </row>
    <row r="50" spans="2:18" ht="11.85" customHeight="1">
      <c r="B50" s="493"/>
      <c r="C50" s="493"/>
      <c r="D50" s="493"/>
      <c r="E50" s="493"/>
      <c r="F50" s="493"/>
      <c r="G50" s="493"/>
      <c r="H50" s="493"/>
      <c r="I50" s="493"/>
      <c r="J50" s="493"/>
      <c r="K50" s="502"/>
      <c r="L50" s="512" t="s">
        <v>177</v>
      </c>
      <c r="M50" s="507" t="s">
        <v>177</v>
      </c>
      <c r="N50" s="508" t="s">
        <v>177</v>
      </c>
      <c r="O50" s="509" t="s">
        <v>177</v>
      </c>
      <c r="P50" s="510"/>
      <c r="Q50" s="511" t="s">
        <v>177</v>
      </c>
      <c r="R50" s="502"/>
    </row>
    <row r="51" spans="2:18" ht="11.85" customHeight="1">
      <c r="B51" s="493"/>
      <c r="C51" s="493"/>
      <c r="D51" s="493"/>
      <c r="E51" s="493"/>
      <c r="F51" s="493"/>
      <c r="G51" s="493"/>
      <c r="H51" s="493"/>
      <c r="I51" s="493"/>
      <c r="J51" s="493"/>
      <c r="K51" s="502"/>
      <c r="L51" s="512" t="s">
        <v>177</v>
      </c>
      <c r="M51" s="507" t="s">
        <v>177</v>
      </c>
      <c r="N51" s="508" t="s">
        <v>177</v>
      </c>
      <c r="O51" s="509" t="s">
        <v>177</v>
      </c>
      <c r="P51" s="510"/>
      <c r="Q51" s="511" t="s">
        <v>177</v>
      </c>
      <c r="R51" s="525"/>
    </row>
    <row r="52" spans="2:18" ht="11.85" customHeight="1">
      <c r="B52" s="493"/>
      <c r="C52" s="493"/>
      <c r="D52" s="493"/>
      <c r="E52" s="493"/>
      <c r="F52" s="493"/>
      <c r="G52" s="493"/>
      <c r="H52" s="493"/>
      <c r="I52" s="493"/>
      <c r="J52" s="493"/>
      <c r="K52" s="502"/>
      <c r="L52" s="512" t="s">
        <v>177</v>
      </c>
      <c r="M52" s="507" t="s">
        <v>177</v>
      </c>
      <c r="N52" s="508" t="s">
        <v>177</v>
      </c>
      <c r="O52" s="509" t="s">
        <v>177</v>
      </c>
      <c r="P52" s="510"/>
      <c r="Q52" s="511" t="s">
        <v>177</v>
      </c>
      <c r="R52" s="525"/>
    </row>
    <row r="53" spans="2:18" ht="11.85" customHeight="1">
      <c r="B53" s="493"/>
      <c r="C53" s="493"/>
      <c r="D53" s="493"/>
      <c r="E53" s="493"/>
      <c r="F53" s="493"/>
      <c r="G53" s="493"/>
      <c r="H53" s="493"/>
      <c r="I53" s="493"/>
      <c r="J53" s="493"/>
      <c r="K53" s="502"/>
      <c r="L53" s="526" t="s">
        <v>177</v>
      </c>
      <c r="M53" s="507" t="s">
        <v>177</v>
      </c>
      <c r="N53" s="508" t="s">
        <v>177</v>
      </c>
      <c r="O53" s="509" t="s">
        <v>177</v>
      </c>
      <c r="P53" s="510"/>
      <c r="Q53" s="511" t="s">
        <v>177</v>
      </c>
      <c r="R53" s="502"/>
    </row>
    <row r="54" spans="2:18" ht="11.85" customHeight="1">
      <c r="B54" s="493"/>
      <c r="C54" s="493"/>
      <c r="D54" s="493"/>
      <c r="E54" s="493"/>
      <c r="F54" s="493"/>
      <c r="G54" s="493"/>
      <c r="H54" s="493"/>
      <c r="I54" s="493"/>
      <c r="J54" s="493"/>
      <c r="K54" s="502"/>
      <c r="L54" s="512" t="s">
        <v>177</v>
      </c>
      <c r="M54" s="507" t="s">
        <v>177</v>
      </c>
      <c r="N54" s="508" t="s">
        <v>177</v>
      </c>
      <c r="O54" s="509" t="s">
        <v>177</v>
      </c>
      <c r="P54" s="510"/>
      <c r="Q54" s="511" t="s">
        <v>177</v>
      </c>
      <c r="R54" s="502"/>
    </row>
    <row r="55" spans="2:18" ht="11.85" customHeight="1">
      <c r="B55" s="501"/>
      <c r="C55" s="501"/>
      <c r="D55" s="513"/>
      <c r="E55" s="513">
        <v>15</v>
      </c>
      <c r="F55" s="513">
        <v>6</v>
      </c>
      <c r="G55" s="493"/>
      <c r="H55" s="493"/>
      <c r="I55" s="493"/>
      <c r="J55" s="493"/>
      <c r="K55" s="502"/>
      <c r="L55" s="527"/>
      <c r="M55" s="504"/>
      <c r="N55" s="502"/>
      <c r="O55" s="504"/>
      <c r="P55" s="510"/>
      <c r="Q55" s="502"/>
      <c r="R55" s="502"/>
    </row>
    <row r="56" spans="2:18" ht="11.85" customHeight="1">
      <c r="B56" s="501"/>
      <c r="C56" s="501"/>
      <c r="D56" s="528"/>
      <c r="E56" s="528"/>
      <c r="F56" s="528"/>
      <c r="G56" s="493"/>
      <c r="H56" s="493"/>
      <c r="I56" s="493"/>
      <c r="J56" s="493"/>
      <c r="K56" s="493"/>
      <c r="L56" s="493"/>
      <c r="M56" s="496"/>
      <c r="N56" s="493"/>
      <c r="O56" s="493"/>
      <c r="P56" s="510"/>
      <c r="Q56" s="493"/>
      <c r="R56" s="493"/>
    </row>
    <row r="57" spans="2:18" ht="11.85" customHeight="1">
      <c r="B57" s="501"/>
      <c r="C57" s="501"/>
      <c r="D57" s="528"/>
      <c r="E57" s="528"/>
      <c r="F57" s="528"/>
      <c r="G57" s="493"/>
      <c r="H57" s="493"/>
      <c r="I57" s="493"/>
      <c r="J57" s="493"/>
      <c r="K57" s="493"/>
      <c r="L57" s="493"/>
      <c r="M57" s="496"/>
      <c r="N57" s="493"/>
      <c r="O57" s="493"/>
      <c r="P57" s="510"/>
      <c r="Q57" s="493"/>
      <c r="R57" s="493"/>
    </row>
    <row r="58" spans="2:18" ht="11.85" customHeight="1">
      <c r="B58" s="501"/>
      <c r="C58" s="501"/>
      <c r="D58" s="529"/>
      <c r="E58" s="529"/>
      <c r="F58" s="529"/>
      <c r="G58" s="493"/>
      <c r="H58" s="493"/>
      <c r="I58" s="493"/>
      <c r="J58" s="493"/>
      <c r="K58" s="493"/>
      <c r="L58" s="493"/>
      <c r="M58" s="496"/>
      <c r="N58" s="493"/>
      <c r="O58" s="493"/>
      <c r="P58" s="510"/>
      <c r="Q58" s="493"/>
      <c r="R58" s="493"/>
    </row>
    <row r="59" spans="2:18" ht="11.85" customHeight="1">
      <c r="B59" s="501"/>
      <c r="C59" s="501"/>
      <c r="D59" s="529"/>
      <c r="E59" s="529"/>
      <c r="F59" s="529"/>
      <c r="G59" s="493"/>
      <c r="H59" s="493"/>
      <c r="I59" s="493"/>
      <c r="J59" s="493"/>
      <c r="K59" s="493"/>
      <c r="L59" s="493"/>
      <c r="M59" s="496"/>
      <c r="N59" s="493"/>
      <c r="O59" s="493"/>
      <c r="P59" s="493"/>
      <c r="Q59" s="493"/>
      <c r="R59" s="493"/>
    </row>
    <row r="60" spans="2:18" ht="11.85" customHeight="1">
      <c r="B60" s="501"/>
      <c r="C60" s="501"/>
      <c r="D60" s="530"/>
      <c r="E60" s="530"/>
      <c r="F60" s="530"/>
      <c r="G60" s="493"/>
      <c r="H60" s="493"/>
      <c r="I60" s="493"/>
      <c r="J60" s="493"/>
      <c r="K60" s="493"/>
      <c r="L60" s="493"/>
      <c r="M60" s="496"/>
      <c r="N60" s="493"/>
      <c r="O60" s="493"/>
      <c r="P60" s="510"/>
      <c r="Q60" s="493"/>
      <c r="R60" s="493"/>
    </row>
    <row r="61" spans="2:18" ht="11.85" customHeight="1">
      <c r="B61" s="493"/>
      <c r="C61" s="493"/>
      <c r="D61" s="493"/>
      <c r="E61" s="493"/>
      <c r="F61" s="493"/>
      <c r="G61" s="493"/>
      <c r="H61" s="493"/>
      <c r="I61" s="493"/>
      <c r="J61" s="493"/>
      <c r="K61" s="493"/>
      <c r="L61" s="493"/>
      <c r="M61" s="496"/>
      <c r="N61" s="493"/>
      <c r="O61" s="493"/>
      <c r="P61" s="493"/>
      <c r="Q61" s="493"/>
      <c r="R61" s="493"/>
    </row>
    <row r="62" spans="2:18" ht="11.85" customHeight="1">
      <c r="B62" s="493"/>
      <c r="C62" s="493"/>
      <c r="D62" s="493"/>
      <c r="E62" s="493"/>
      <c r="F62" s="493"/>
      <c r="G62" s="493"/>
      <c r="H62" s="493"/>
      <c r="I62" s="493"/>
      <c r="J62" s="493"/>
      <c r="K62" s="493"/>
      <c r="L62" s="493"/>
      <c r="M62" s="496"/>
      <c r="N62" s="493"/>
      <c r="O62" s="493"/>
      <c r="P62" s="493"/>
      <c r="Q62" s="493"/>
      <c r="R62" s="493"/>
    </row>
    <row r="63" spans="2:18" ht="11.85" customHeight="1">
      <c r="B63" s="493"/>
      <c r="C63" s="493"/>
      <c r="D63" s="493"/>
      <c r="E63" s="493"/>
      <c r="F63" s="493"/>
      <c r="G63" s="493"/>
      <c r="H63" s="493"/>
      <c r="I63" s="493"/>
      <c r="J63" s="493"/>
      <c r="K63" s="531" t="s">
        <v>353</v>
      </c>
      <c r="L63" s="493"/>
      <c r="M63" s="496"/>
      <c r="N63" s="493"/>
      <c r="O63" s="493"/>
      <c r="P63" s="493"/>
      <c r="Q63" s="493"/>
      <c r="R63" s="493"/>
    </row>
    <row r="64" spans="2:18" ht="11.85" customHeight="1">
      <c r="B64" s="493"/>
      <c r="C64" s="493"/>
      <c r="D64" s="493"/>
      <c r="E64" s="493"/>
      <c r="F64" s="493"/>
      <c r="G64" s="493"/>
      <c r="H64" s="493"/>
      <c r="I64" s="493"/>
      <c r="J64" s="493"/>
      <c r="K64" s="531" t="s">
        <v>354</v>
      </c>
      <c r="L64" s="493"/>
      <c r="M64" s="496"/>
      <c r="N64" s="493"/>
      <c r="O64" s="493"/>
      <c r="P64" s="493"/>
      <c r="Q64" s="493"/>
      <c r="R64" s="493"/>
    </row>
    <row r="65" spans="2:18" ht="11.85" customHeight="1">
      <c r="B65" s="532" t="s">
        <v>355</v>
      </c>
      <c r="C65" s="493"/>
      <c r="D65" s="492"/>
      <c r="E65" s="492"/>
      <c r="F65" s="492"/>
      <c r="G65" s="492"/>
      <c r="H65" s="492"/>
      <c r="I65" s="493"/>
      <c r="J65" s="493"/>
      <c r="K65" s="533" t="s">
        <v>356</v>
      </c>
      <c r="L65" s="493"/>
      <c r="M65" s="496"/>
      <c r="N65" s="493"/>
      <c r="O65" s="493"/>
      <c r="P65" s="493"/>
      <c r="Q65" s="493"/>
      <c r="R65" s="493"/>
    </row>
    <row r="66" spans="2:18" ht="11.85" customHeight="1">
      <c r="B66" s="493"/>
      <c r="C66" s="493"/>
      <c r="D66" s="493"/>
      <c r="E66" s="493"/>
      <c r="F66" s="493"/>
      <c r="G66" s="493"/>
      <c r="H66" s="493"/>
      <c r="I66" s="493"/>
      <c r="J66" s="493"/>
      <c r="L66" s="534"/>
      <c r="M66" s="535"/>
      <c r="N66" s="536"/>
      <c r="O66" s="492"/>
      <c r="P66" s="492"/>
      <c r="Q66" s="492"/>
      <c r="R66" s="493"/>
    </row>
    <row r="67" spans="2:18" ht="11.85" customHeight="1">
      <c r="B67" s="493"/>
      <c r="C67" s="493"/>
      <c r="D67" s="493"/>
      <c r="E67" s="493"/>
      <c r="F67" s="493"/>
      <c r="G67" s="493"/>
      <c r="H67" s="493"/>
      <c r="I67" s="493"/>
      <c r="J67" s="493"/>
      <c r="K67" s="493"/>
      <c r="L67" s="493"/>
      <c r="M67" s="496"/>
      <c r="N67" s="536"/>
      <c r="O67" s="493"/>
      <c r="P67" s="493"/>
      <c r="Q67" s="493"/>
      <c r="R67" s="493"/>
    </row>
    <row r="68" spans="2:18" ht="11.85" customHeight="1">
      <c r="B68" s="493"/>
      <c r="C68" s="493"/>
      <c r="D68" s="493"/>
      <c r="E68" s="493"/>
      <c r="F68" s="493"/>
      <c r="G68" s="493"/>
      <c r="H68" s="493"/>
      <c r="I68" s="493"/>
      <c r="J68" s="493"/>
      <c r="K68" s="493"/>
      <c r="L68" s="493"/>
      <c r="M68" s="537"/>
      <c r="N68" s="536"/>
      <c r="O68" s="493"/>
      <c r="P68" s="493"/>
      <c r="Q68" s="493"/>
      <c r="R68" s="493"/>
    </row>
    <row r="69" spans="2:18" ht="11.85" customHeight="1">
      <c r="B69" s="493"/>
      <c r="C69" s="493"/>
      <c r="D69" s="493"/>
      <c r="E69" s="493"/>
      <c r="F69" s="493"/>
      <c r="G69" s="493"/>
      <c r="H69" s="493"/>
      <c r="I69" s="493"/>
      <c r="J69" s="493"/>
      <c r="K69" s="493"/>
      <c r="L69" s="493"/>
      <c r="M69" s="535"/>
      <c r="N69" s="536"/>
      <c r="O69" s="493"/>
      <c r="P69" s="493"/>
      <c r="Q69" s="493"/>
      <c r="R69" s="493"/>
    </row>
    <row r="70" spans="2:18" ht="11.85" customHeight="1">
      <c r="B70" s="493"/>
      <c r="C70" s="493"/>
      <c r="D70" s="493"/>
      <c r="E70" s="493"/>
      <c r="F70" s="493"/>
      <c r="G70" s="493"/>
      <c r="H70" s="493"/>
      <c r="I70" s="493"/>
      <c r="J70" s="493"/>
      <c r="K70" s="493"/>
      <c r="L70" s="493"/>
      <c r="M70" s="496"/>
      <c r="N70" s="536"/>
      <c r="O70" s="493"/>
      <c r="P70" s="493"/>
      <c r="Q70" s="493"/>
      <c r="R70" s="493"/>
    </row>
    <row r="71" spans="2:18" ht="11.85" customHeight="1">
      <c r="B71" s="493"/>
      <c r="C71" s="493"/>
      <c r="D71" s="493"/>
      <c r="E71" s="493"/>
      <c r="F71" s="493"/>
      <c r="G71" s="493"/>
      <c r="H71" s="493"/>
      <c r="I71" s="493"/>
      <c r="J71" s="493"/>
      <c r="K71" s="493"/>
      <c r="L71" s="493"/>
      <c r="M71" s="496"/>
      <c r="N71" s="538"/>
      <c r="O71" s="493"/>
      <c r="P71" s="493"/>
      <c r="Q71" s="493"/>
      <c r="R71" s="493"/>
    </row>
    <row r="72" spans="2:18" ht="11.85" customHeight="1">
      <c r="M72" s="539"/>
      <c r="N72" s="540"/>
    </row>
    <row r="73" spans="2:18" ht="11.85" customHeight="1">
      <c r="M73" s="541"/>
      <c r="N73" s="540"/>
    </row>
    <row r="74" spans="2:18" ht="11.85" customHeight="1">
      <c r="N74" s="540"/>
    </row>
    <row r="75" spans="2:18" ht="11.85" customHeight="1">
      <c r="N75" s="542"/>
    </row>
    <row r="76" spans="2:18" ht="11.85" customHeight="1">
      <c r="M76" s="539"/>
      <c r="N76" s="540"/>
    </row>
    <row r="77" spans="2:18" ht="11.85" customHeight="1">
      <c r="M77" s="541"/>
      <c r="N77" s="540"/>
    </row>
    <row r="78" spans="2:18" ht="11.85" customHeight="1">
      <c r="N78" s="540"/>
    </row>
    <row r="79" spans="2:18" ht="11.85" customHeight="1">
      <c r="N79" s="542"/>
    </row>
    <row r="80" spans="2:18" ht="11.85" customHeight="1">
      <c r="M80" s="539"/>
      <c r="N80" s="540"/>
    </row>
    <row r="81" spans="13:14" ht="11.85" customHeight="1">
      <c r="M81" s="541"/>
      <c r="N81" s="540"/>
    </row>
    <row r="82" spans="13:14" ht="11.85" customHeight="1">
      <c r="N82" s="540"/>
    </row>
    <row r="83" spans="13:14" ht="11.85" customHeight="1">
      <c r="N83" s="542"/>
    </row>
    <row r="84" spans="13:14" ht="11.85" customHeight="1">
      <c r="M84" s="539"/>
      <c r="N84" s="540"/>
    </row>
    <row r="85" spans="13:14" ht="11.85" customHeight="1">
      <c r="M85" s="541"/>
      <c r="N85" s="540"/>
    </row>
    <row r="86" spans="13:14" ht="11.85" customHeight="1">
      <c r="N86" s="540"/>
    </row>
    <row r="87" spans="13:14" ht="11.85" customHeight="1">
      <c r="N87" s="542"/>
    </row>
    <row r="88" spans="13:14" ht="11.85" customHeight="1">
      <c r="M88" s="539"/>
      <c r="N88" s="540"/>
    </row>
    <row r="89" spans="13:14" ht="11.85" customHeight="1">
      <c r="M89" s="541"/>
      <c r="N89" s="540"/>
    </row>
    <row r="90" spans="13:14" ht="11.85" customHeight="1">
      <c r="N90" s="540"/>
    </row>
    <row r="91" spans="13:14" ht="11.85" customHeight="1">
      <c r="N91" s="542"/>
    </row>
    <row r="92" spans="13:14" ht="11.85" customHeight="1">
      <c r="M92" s="539"/>
      <c r="N92" s="540"/>
    </row>
    <row r="93" spans="13:14" ht="11.85" customHeight="1">
      <c r="M93" s="541"/>
      <c r="N93" s="540"/>
    </row>
    <row r="94" spans="13:14" ht="11.85" customHeight="1">
      <c r="N94" s="540"/>
    </row>
    <row r="95" spans="13:14" ht="11.85" customHeight="1">
      <c r="N95" s="542"/>
    </row>
    <row r="96" spans="13:14" ht="11.85" customHeight="1">
      <c r="M96" s="539"/>
      <c r="N96" s="540"/>
    </row>
    <row r="97" spans="13:14" ht="11.85" customHeight="1">
      <c r="M97" s="541"/>
      <c r="N97" s="540"/>
    </row>
    <row r="98" spans="13:14" ht="11.85" customHeight="1">
      <c r="N98" s="540"/>
    </row>
    <row r="99" spans="13:14" ht="11.85" customHeight="1">
      <c r="N99" s="542"/>
    </row>
    <row r="100" spans="13:14" ht="11.85" customHeight="1">
      <c r="N100" s="540"/>
    </row>
    <row r="101" spans="13:14" ht="11.85" customHeight="1">
      <c r="N101" s="542"/>
    </row>
    <row r="102" spans="13:14" ht="11.85" customHeight="1">
      <c r="M102" s="539"/>
      <c r="N102" s="540"/>
    </row>
    <row r="103" spans="13:14" ht="11.85" customHeight="1">
      <c r="M103" s="541"/>
      <c r="N103" s="540"/>
    </row>
    <row r="104" spans="13:14" ht="11.85" customHeight="1">
      <c r="N104" s="540"/>
    </row>
    <row r="105" spans="13:14" ht="11.85" customHeight="1">
      <c r="N105" s="542"/>
    </row>
    <row r="106" spans="13:14" ht="11.85" customHeight="1">
      <c r="M106" s="539"/>
      <c r="N106" s="540"/>
    </row>
    <row r="107" spans="13:14" ht="11.85" customHeight="1">
      <c r="M107" s="541"/>
      <c r="N107" s="540"/>
    </row>
    <row r="108" spans="13:14" ht="11.85" customHeight="1">
      <c r="N108" s="540"/>
    </row>
    <row r="109" spans="13:14" ht="11.85" customHeight="1">
      <c r="N109" s="542"/>
    </row>
    <row r="110" spans="13:14" ht="11.85" customHeight="1">
      <c r="M110" s="539"/>
      <c r="N110" s="540"/>
    </row>
    <row r="111" spans="13:14" ht="11.85" customHeight="1">
      <c r="M111" s="541"/>
      <c r="N111" s="540"/>
    </row>
    <row r="112" spans="13:14" ht="11.85" customHeight="1">
      <c r="N112" s="540"/>
    </row>
    <row r="113" spans="13:14" ht="11.85" customHeight="1">
      <c r="N113" s="542"/>
    </row>
    <row r="114" spans="13:14" ht="11.85" customHeight="1">
      <c r="M114" s="539"/>
      <c r="N114" s="540"/>
    </row>
    <row r="115" spans="13:14" ht="11.85" customHeight="1">
      <c r="M115" s="541"/>
      <c r="N115" s="540"/>
    </row>
    <row r="116" spans="13:14" ht="11.85" customHeight="1">
      <c r="N116" s="540"/>
    </row>
    <row r="117" spans="13:14" ht="11.85" customHeight="1">
      <c r="N117" s="542"/>
    </row>
    <row r="118" spans="13:14" ht="11.85" customHeight="1">
      <c r="N118" s="540"/>
    </row>
    <row r="119" spans="13:14" ht="11.85" customHeight="1">
      <c r="N119" s="542"/>
    </row>
    <row r="120" spans="13:14" ht="11.85" customHeight="1">
      <c r="N120" s="540"/>
    </row>
    <row r="121" spans="13:14" ht="11.85" customHeight="1">
      <c r="N121" s="542"/>
    </row>
    <row r="122" spans="13:14" ht="11.85" customHeight="1">
      <c r="N122" s="540"/>
    </row>
    <row r="123" spans="13:14" ht="11.85" customHeight="1">
      <c r="N123" s="542"/>
    </row>
    <row r="124" spans="13:14" ht="11.85" customHeight="1">
      <c r="N124" s="540"/>
    </row>
    <row r="125" spans="13:14" ht="11.85" customHeight="1">
      <c r="N125" s="542"/>
    </row>
    <row r="126" spans="13:14" ht="11.85" customHeight="1">
      <c r="N126" s="540"/>
    </row>
    <row r="127" spans="13:14" ht="11.85" customHeight="1">
      <c r="N127" s="542"/>
    </row>
    <row r="128" spans="13:14" ht="11.85" customHeight="1">
      <c r="N128" s="540"/>
    </row>
    <row r="129" spans="13:14" ht="11.85" customHeight="1">
      <c r="N129" s="542"/>
    </row>
    <row r="130" spans="13:14" ht="11.85" customHeight="1">
      <c r="M130" s="539"/>
      <c r="N130" s="540"/>
    </row>
    <row r="131" spans="13:14" ht="11.85" customHeight="1">
      <c r="M131" s="541"/>
      <c r="N131" s="540"/>
    </row>
    <row r="132" spans="13:14" ht="11.85" customHeight="1">
      <c r="N132" s="540"/>
    </row>
    <row r="133" spans="13:14" ht="11.85" customHeight="1">
      <c r="N133" s="542"/>
    </row>
    <row r="134" spans="13:14" ht="11.85" customHeight="1">
      <c r="N134" s="542"/>
    </row>
    <row r="135" spans="13:14" ht="11.85" customHeight="1">
      <c r="N135" s="542"/>
    </row>
    <row r="136" spans="13:14" ht="11.85" customHeight="1">
      <c r="N136" s="542"/>
    </row>
    <row r="137" spans="13:14" ht="11.85" customHeight="1">
      <c r="N137" s="540"/>
    </row>
    <row r="138" spans="13:14" ht="11.85" customHeight="1">
      <c r="N138" s="540"/>
    </row>
    <row r="139" spans="13:14" ht="11.85" customHeight="1"/>
    <row r="140" spans="13:14" ht="11.85" customHeight="1"/>
    <row r="141" spans="13:14" ht="11.85" customHeight="1"/>
    <row r="142" spans="13:14" ht="11.85" customHeight="1"/>
    <row r="143" spans="13:14" ht="11.85" customHeight="1"/>
    <row r="144" spans="13:14" ht="11.85" customHeight="1"/>
    <row r="145" ht="11.85" customHeight="1"/>
    <row r="146" ht="11.85" customHeight="1"/>
    <row r="147" ht="11.85" customHeight="1"/>
    <row r="148" ht="11.85" customHeight="1"/>
    <row r="149" ht="11.85" customHeight="1"/>
    <row r="150" ht="11.85" customHeight="1"/>
    <row r="151" ht="11.85" customHeight="1"/>
    <row r="152" ht="11.85" customHeight="1"/>
    <row r="153" ht="11.85" customHeight="1"/>
    <row r="154" ht="11.85" customHeight="1"/>
    <row r="155" ht="11.85" customHeight="1"/>
    <row r="156" ht="11.85" customHeight="1"/>
    <row r="157" ht="11.85" customHeight="1"/>
    <row r="158" ht="11.85" customHeight="1"/>
    <row r="159" ht="11.85" customHeight="1"/>
    <row r="160" ht="11.85" customHeight="1"/>
    <row r="161" spans="13:18" ht="11.85" customHeight="1"/>
    <row r="162" spans="13:18" ht="11.85" customHeight="1"/>
    <row r="163" spans="13:18" ht="11.85" customHeight="1"/>
    <row r="164" spans="13:18" ht="11.85" customHeight="1"/>
    <row r="165" spans="13:18" ht="11.85" customHeight="1"/>
    <row r="166" spans="13:18" ht="11.85" customHeight="1"/>
    <row r="167" spans="13:18" ht="11.85" customHeight="1"/>
    <row r="168" spans="13:18" ht="11.85" customHeight="1"/>
    <row r="169" spans="13:18" ht="11.85" customHeight="1"/>
    <row r="170" spans="13:18" ht="11.85" customHeight="1"/>
    <row r="171" spans="13:18" ht="11.85" customHeight="1"/>
    <row r="172" spans="13:18" ht="11.85" customHeight="1"/>
    <row r="173" spans="13:18" ht="11.85" customHeight="1"/>
    <row r="174" spans="13:18" ht="11.85" customHeight="1"/>
    <row r="175" spans="13:18" ht="11.85" customHeight="1"/>
    <row r="176" spans="13:18" ht="11.85" customHeight="1">
      <c r="M176" s="543"/>
      <c r="N176" s="543"/>
      <c r="O176" s="543"/>
      <c r="P176" s="543"/>
      <c r="Q176" s="543"/>
      <c r="R176" s="543"/>
    </row>
    <row r="177" ht="11.85" customHeight="1"/>
    <row r="178" ht="11.85" customHeight="1"/>
    <row r="179" ht="11.85" customHeight="1"/>
    <row r="180" ht="11.85" customHeight="1"/>
    <row r="181" ht="11.85" customHeight="1"/>
    <row r="182" ht="11.85" customHeight="1"/>
    <row r="183" ht="11.85" customHeight="1"/>
    <row r="184" ht="11.85" customHeight="1"/>
    <row r="185" ht="11.85" customHeight="1"/>
    <row r="186" ht="11.85" customHeight="1"/>
    <row r="187" ht="11.85" customHeight="1"/>
    <row r="188" ht="11.85" customHeight="1"/>
    <row r="189" ht="11.85" customHeight="1"/>
    <row r="190" ht="11.85" customHeight="1"/>
    <row r="191" ht="11.85" customHeight="1"/>
    <row r="192" ht="11.85" customHeight="1"/>
    <row r="193" ht="11.85" customHeight="1"/>
    <row r="194" ht="11.85" customHeight="1"/>
    <row r="195" ht="11.85" customHeight="1"/>
    <row r="196" ht="11.85" customHeight="1"/>
    <row r="197" ht="11.85" customHeight="1"/>
    <row r="198" ht="11.85" customHeight="1"/>
    <row r="199" ht="11.85" customHeight="1"/>
    <row r="200" ht="11.85" customHeight="1"/>
    <row r="201" ht="11.85" customHeight="1"/>
    <row r="202" ht="11.85" customHeight="1"/>
    <row r="203" ht="11.85" customHeight="1"/>
    <row r="204" ht="11.85" customHeight="1"/>
    <row r="205" ht="11.85" customHeight="1"/>
    <row r="206" ht="11.85" customHeight="1"/>
    <row r="207" ht="11.85" customHeight="1"/>
    <row r="208" ht="11.85" customHeight="1"/>
    <row r="209" ht="11.85" customHeight="1"/>
    <row r="210" ht="11.85" customHeight="1"/>
    <row r="211" ht="11.85" customHeight="1"/>
    <row r="212" ht="11.85" customHeight="1"/>
    <row r="213" ht="11.85" customHeight="1"/>
    <row r="214" ht="11.85" customHeight="1"/>
    <row r="215" ht="11.85" customHeight="1"/>
    <row r="216" ht="11.85" customHeight="1"/>
    <row r="217" ht="11.85" customHeight="1"/>
    <row r="218" ht="11.85" customHeight="1"/>
    <row r="219" ht="11.85" customHeight="1"/>
    <row r="220" ht="11.85" customHeight="1"/>
    <row r="221" ht="11.85" customHeight="1"/>
    <row r="222" ht="11.85" customHeight="1"/>
    <row r="223" ht="11.85" customHeight="1"/>
    <row r="224" ht="11.85" customHeight="1"/>
    <row r="225" ht="11.85" customHeight="1"/>
    <row r="226" ht="11.85" customHeight="1"/>
    <row r="227" ht="11.85" customHeight="1"/>
    <row r="228" ht="11.85" customHeight="1"/>
    <row r="229" ht="11.85" customHeight="1"/>
    <row r="230" ht="11.85" customHeight="1"/>
    <row r="231" ht="11.85" customHeight="1"/>
    <row r="232" ht="11.85" customHeight="1"/>
    <row r="233" ht="11.85" customHeight="1"/>
    <row r="234" ht="11.85" customHeight="1"/>
    <row r="235" ht="11.85" customHeight="1"/>
    <row r="236" ht="11.85" customHeight="1"/>
    <row r="237" ht="11.85" customHeight="1"/>
    <row r="238" ht="11.85" customHeight="1"/>
    <row r="239" ht="11.85" customHeight="1"/>
    <row r="240" ht="11.85" customHeight="1"/>
    <row r="241" ht="11.85" customHeight="1"/>
    <row r="242" ht="11.85" customHeight="1"/>
    <row r="243" ht="11.85" customHeight="1"/>
    <row r="244" ht="11.85" customHeight="1"/>
    <row r="245" ht="11.85" customHeight="1"/>
    <row r="246" ht="11.85" customHeight="1"/>
    <row r="247" ht="11.85" customHeight="1"/>
    <row r="248" ht="11.85" customHeight="1"/>
    <row r="249" ht="11.85" customHeight="1"/>
    <row r="250" ht="11.85" customHeight="1"/>
    <row r="251" ht="11.85" customHeight="1"/>
    <row r="252" ht="11.85" customHeight="1"/>
    <row r="253" ht="11.85" customHeight="1"/>
    <row r="254" ht="11.85" customHeight="1"/>
    <row r="255" ht="11.85" customHeight="1"/>
    <row r="256" ht="11.85" customHeight="1"/>
    <row r="257" ht="11.85" customHeight="1"/>
    <row r="258" ht="11.85" customHeight="1"/>
    <row r="259" ht="11.85" customHeight="1"/>
    <row r="260" ht="11.85" customHeight="1"/>
    <row r="261" ht="11.85" customHeight="1"/>
    <row r="262" ht="11.85" customHeight="1"/>
    <row r="263" ht="11.85" customHeight="1"/>
    <row r="264" ht="11.85" customHeight="1"/>
    <row r="265" ht="11.85" customHeight="1"/>
    <row r="266" ht="11.85" customHeight="1"/>
    <row r="267" ht="11.85" customHeight="1"/>
    <row r="268" ht="11.85" customHeight="1"/>
    <row r="269" ht="11.85" customHeight="1"/>
    <row r="270" ht="11.85" customHeight="1"/>
    <row r="271" ht="11.85" customHeight="1"/>
    <row r="272" ht="11.85" customHeight="1"/>
    <row r="273" ht="11.85" customHeight="1"/>
    <row r="274" ht="11.85" customHeight="1"/>
    <row r="275" ht="11.85" customHeight="1"/>
    <row r="276" ht="11.85" customHeight="1"/>
    <row r="277" ht="11.85" customHeight="1"/>
    <row r="278" ht="11.85" customHeight="1"/>
    <row r="279" ht="11.85" customHeight="1"/>
    <row r="280" ht="11.85" customHeight="1"/>
    <row r="281" ht="11.85" customHeight="1"/>
    <row r="282" ht="11.85" customHeight="1"/>
    <row r="283" ht="11.85" customHeight="1"/>
    <row r="284" ht="11.85" customHeight="1"/>
    <row r="285" ht="11.85" customHeight="1"/>
    <row r="286" ht="11.85" customHeight="1"/>
    <row r="287" ht="11.85" customHeight="1"/>
    <row r="288" ht="11.85" customHeight="1"/>
    <row r="289" ht="11.85" customHeight="1"/>
    <row r="290" ht="11.85" customHeight="1"/>
    <row r="291" ht="11.85" customHeight="1"/>
    <row r="292" ht="11.85" customHeight="1"/>
    <row r="293" ht="11.85" customHeight="1"/>
    <row r="294" ht="11.85" customHeight="1"/>
    <row r="295" ht="11.85" customHeight="1"/>
    <row r="296" ht="11.85" customHeight="1"/>
    <row r="297" ht="11.85" customHeight="1"/>
    <row r="298" ht="11.85" customHeight="1"/>
    <row r="299" ht="11.85" customHeight="1"/>
    <row r="300" ht="11.85" customHeight="1"/>
    <row r="301" ht="11.85" customHeight="1"/>
    <row r="302" ht="11.85" customHeight="1"/>
    <row r="303" ht="11.85" customHeight="1"/>
    <row r="304" ht="11.85" customHeight="1"/>
    <row r="305" ht="11.85" customHeight="1"/>
    <row r="306" ht="11.85" customHeight="1"/>
    <row r="307" ht="11.85" customHeight="1"/>
    <row r="308" ht="11.85" customHeight="1"/>
    <row r="309" ht="11.85" customHeight="1"/>
    <row r="310" ht="11.85" customHeight="1"/>
    <row r="311" ht="11.85" customHeight="1"/>
    <row r="312" ht="11.85" customHeight="1"/>
    <row r="313" ht="11.85" customHeight="1"/>
    <row r="314" ht="11.85" customHeight="1"/>
    <row r="315" ht="11.85" customHeight="1"/>
    <row r="316" ht="11.85" customHeight="1"/>
    <row r="317" ht="11.85" customHeight="1"/>
    <row r="318" ht="11.85" customHeight="1"/>
    <row r="319" ht="11.85" customHeight="1"/>
    <row r="320" ht="11.85" customHeight="1"/>
    <row r="321" ht="11.85" customHeight="1"/>
    <row r="322" ht="11.85" customHeight="1"/>
    <row r="323" ht="11.85" customHeight="1"/>
    <row r="324" ht="11.85" customHeight="1"/>
    <row r="325" ht="11.85" customHeight="1"/>
    <row r="326" ht="11.85" customHeight="1"/>
    <row r="327" ht="11.85" customHeight="1"/>
    <row r="328" ht="11.85" customHeight="1"/>
    <row r="329" ht="11.85" customHeight="1"/>
    <row r="330" ht="11.85" customHeight="1"/>
    <row r="331" ht="11.85" customHeight="1"/>
    <row r="332" ht="11.85" customHeight="1"/>
    <row r="333" ht="11.85" customHeight="1"/>
    <row r="334" ht="11.85" customHeight="1"/>
    <row r="335" ht="11.85" customHeight="1"/>
    <row r="336" ht="11.85" customHeight="1"/>
    <row r="337" ht="11.85" customHeight="1"/>
    <row r="338" ht="11.85" customHeight="1"/>
    <row r="339" ht="11.85" customHeight="1"/>
    <row r="340" ht="11.85" customHeight="1"/>
    <row r="341" ht="11.85" customHeight="1"/>
    <row r="342" ht="11.85" customHeight="1"/>
    <row r="343" ht="11.85" customHeight="1"/>
    <row r="344" ht="11.85" customHeight="1"/>
    <row r="345" ht="11.85" customHeight="1"/>
    <row r="346" ht="11.85" customHeight="1"/>
    <row r="347" ht="11.85" customHeight="1"/>
    <row r="348" ht="11.85" customHeight="1"/>
    <row r="349" ht="11.85" customHeight="1"/>
    <row r="350" ht="11.85" customHeight="1"/>
    <row r="351" ht="11.85" customHeight="1"/>
    <row r="352" ht="11.85" customHeight="1"/>
    <row r="353" ht="11.85" customHeight="1"/>
    <row r="354" ht="11.85" customHeight="1"/>
    <row r="355" ht="11.85" customHeight="1"/>
    <row r="356" ht="11.85" customHeight="1"/>
    <row r="357" ht="11.85" customHeight="1"/>
    <row r="358" ht="11.85" customHeight="1"/>
    <row r="359" ht="11.85" customHeight="1"/>
    <row r="360" ht="11.85" customHeight="1"/>
    <row r="361" ht="11.85" customHeight="1"/>
    <row r="362" ht="11.85" customHeight="1"/>
    <row r="363" ht="11.85" customHeight="1"/>
    <row r="364" ht="11.85" customHeight="1"/>
    <row r="365" ht="11.85" customHeight="1"/>
    <row r="366" ht="11.85" customHeight="1"/>
    <row r="367" ht="11.85" customHeight="1"/>
    <row r="368" ht="11.85" customHeight="1"/>
    <row r="369" ht="11.85" customHeight="1"/>
    <row r="370" ht="11.85" customHeight="1"/>
    <row r="371" ht="11.85" customHeight="1"/>
    <row r="372" ht="11.85" customHeight="1"/>
    <row r="373" ht="11.85" customHeight="1"/>
    <row r="374" ht="11.85" customHeight="1"/>
    <row r="375" ht="11.85" customHeight="1"/>
    <row r="376" ht="11.85" customHeight="1"/>
    <row r="377" ht="11.85" customHeight="1"/>
    <row r="378" ht="11.85" customHeight="1"/>
    <row r="379" ht="11.85" customHeight="1"/>
    <row r="380" ht="11.85" customHeight="1"/>
    <row r="381" ht="11.85" customHeight="1"/>
    <row r="382" ht="11.85" customHeight="1"/>
    <row r="383" ht="11.85" customHeight="1"/>
    <row r="384" ht="11.85" customHeight="1"/>
    <row r="385" ht="11.85" customHeight="1"/>
    <row r="386" ht="11.85" customHeight="1"/>
    <row r="387" ht="11.85" customHeight="1"/>
    <row r="388" ht="11.85" customHeight="1"/>
    <row r="389" ht="11.85" customHeight="1"/>
    <row r="390" ht="11.85" customHeight="1"/>
    <row r="391" ht="11.85" customHeight="1"/>
    <row r="392" ht="11.85" customHeight="1"/>
    <row r="393" ht="11.85" customHeight="1"/>
    <row r="394" ht="11.85" customHeight="1"/>
    <row r="395" ht="11.85" customHeight="1"/>
    <row r="396" ht="11.85" customHeight="1"/>
    <row r="397" ht="11.85" customHeight="1"/>
    <row r="398" ht="11.85" customHeight="1"/>
    <row r="399" ht="11.85" customHeight="1"/>
    <row r="400" ht="11.85" customHeight="1"/>
    <row r="401" ht="11.85" customHeight="1"/>
    <row r="402" ht="11.85" customHeight="1"/>
    <row r="403" ht="11.85" customHeight="1"/>
    <row r="404" ht="11.85" customHeight="1"/>
    <row r="405" ht="11.85" customHeight="1"/>
    <row r="406" ht="11.85" customHeight="1"/>
    <row r="407" ht="11.85" customHeight="1"/>
    <row r="408" ht="11.85" customHeight="1"/>
    <row r="409" ht="11.85" customHeight="1"/>
    <row r="410" ht="11.85" customHeight="1"/>
    <row r="411" ht="11.85" customHeight="1"/>
    <row r="412" ht="11.85" customHeight="1"/>
    <row r="413" ht="11.85" customHeight="1"/>
    <row r="414" ht="11.85" customHeight="1"/>
    <row r="415" ht="11.85" customHeight="1"/>
    <row r="416" ht="11.85" customHeight="1"/>
    <row r="417" ht="11.85" customHeight="1"/>
    <row r="418" ht="11.85" customHeight="1"/>
    <row r="419" ht="11.85" customHeight="1"/>
    <row r="420" ht="11.85" customHeight="1"/>
    <row r="421" ht="11.85" customHeight="1"/>
    <row r="422" ht="11.85" customHeight="1"/>
    <row r="423" ht="11.85" customHeight="1"/>
    <row r="424" ht="11.85" customHeight="1"/>
    <row r="425" ht="11.85" customHeight="1"/>
    <row r="426" ht="11.85" customHeight="1"/>
    <row r="427" ht="11.85" customHeight="1"/>
    <row r="428" ht="11.85" customHeight="1"/>
    <row r="429" ht="11.85" customHeight="1"/>
    <row r="430" ht="11.85" customHeight="1"/>
    <row r="431" ht="11.85" customHeight="1"/>
    <row r="432" ht="11.85" customHeight="1"/>
    <row r="433" ht="11.85" customHeight="1"/>
    <row r="434" ht="11.85" customHeight="1"/>
    <row r="435" ht="11.85" customHeight="1"/>
    <row r="436" ht="11.85" customHeight="1"/>
    <row r="437" ht="11.85" customHeight="1"/>
    <row r="438" ht="11.85" customHeight="1"/>
    <row r="439" ht="11.85" customHeight="1"/>
    <row r="440" ht="11.85" customHeight="1"/>
    <row r="441" ht="11.85" customHeight="1"/>
    <row r="442" ht="11.85" customHeight="1"/>
    <row r="443" ht="11.85" customHeight="1"/>
    <row r="444" ht="11.85" customHeight="1"/>
  </sheetData>
  <phoneticPr fontId="60" type="noConversion"/>
  <printOptions horizontalCentered="1"/>
  <pageMargins left="0" right="0" top="0" bottom="0" header="0.511811023622047" footer="0.511811023622047"/>
  <pageSetup paperSize="9"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&amp;RD.&amp;P&amp;L&amp;"Arial,regular"&amp;10________________________________________________________________________________________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R444"/>
  <sheetViews>
    <sheetView showGridLines="0" view="pageBreakPreview" zoomScale="75" zoomScaleNormal="100" workbookViewId="0">
      <selection activeCell="L70" sqref="L70"/>
    </sheetView>
  </sheetViews>
  <sheetFormatPr defaultRowHeight="12.75"/>
  <cols>
    <col min="1" max="1" width="11" style="484" customWidth="1"/>
    <col min="2" max="2" width="1.7109375" style="524" customWidth="1"/>
    <col min="3" max="3" width="20.7109375" style="524" customWidth="1"/>
    <col min="4" max="4" width="9.7109375" style="524" customWidth="1"/>
    <col min="5" max="5" width="12.7109375" style="524" customWidth="1"/>
    <col min="6" max="6" width="18.7109375" style="524" customWidth="1"/>
    <col min="7" max="7" width="8.7109375" style="524" customWidth="1"/>
    <col min="8" max="8" width="12.7109375" style="524" customWidth="1"/>
    <col min="9" max="9" width="1.7109375" style="524" customWidth="1"/>
    <col min="10" max="10" width="7.7109375" style="524" customWidth="1"/>
    <col min="11" max="11" width="1.7109375" style="524" customWidth="1"/>
    <col min="12" max="12" width="10.7109375" style="524" customWidth="1"/>
    <col min="13" max="13" width="21.7109375" style="524" customWidth="1"/>
    <col min="14" max="15" width="10.7109375" style="524" customWidth="1"/>
    <col min="16" max="16" width="15.7109375" style="524" customWidth="1"/>
    <col min="17" max="17" width="13.7109375" style="524" customWidth="1"/>
    <col min="18" max="18" width="1.7109375" style="524" customWidth="1"/>
    <col min="19" max="16384" width="9.140625" style="484"/>
  </cols>
  <sheetData>
    <row r="1" spans="2:18" ht="12.95" customHeight="1">
      <c r="B1" s="483"/>
      <c r="C1" s="483"/>
      <c r="D1" s="483"/>
      <c r="E1" s="483"/>
      <c r="F1" s="483"/>
      <c r="G1" s="483"/>
      <c r="H1" s="483"/>
      <c r="I1" s="483"/>
      <c r="J1" s="483"/>
      <c r="K1" s="483"/>
      <c r="L1" s="483"/>
      <c r="M1" s="483"/>
      <c r="N1" s="483"/>
      <c r="O1" s="483"/>
      <c r="P1" s="483"/>
      <c r="Q1" s="483"/>
      <c r="R1" s="483"/>
    </row>
    <row r="2" spans="2:18" ht="12.95" customHeight="1">
      <c r="B2" s="483"/>
      <c r="C2" s="483"/>
      <c r="D2" s="483"/>
      <c r="E2" s="483"/>
      <c r="F2" s="483"/>
      <c r="G2" s="483"/>
      <c r="H2" s="483"/>
      <c r="I2" s="483"/>
      <c r="J2" s="483"/>
      <c r="K2" s="483"/>
      <c r="L2" s="483"/>
      <c r="M2" s="483"/>
      <c r="N2" s="483"/>
      <c r="O2" s="483"/>
      <c r="P2" s="483"/>
      <c r="Q2" s="483"/>
      <c r="R2" s="483"/>
    </row>
    <row r="3" spans="2:18" ht="12.95" customHeight="1">
      <c r="B3" s="483"/>
      <c r="C3" s="483"/>
      <c r="D3" s="483"/>
      <c r="E3" s="483"/>
      <c r="F3" s="483"/>
      <c r="G3" s="483"/>
      <c r="H3" s="483"/>
      <c r="I3" s="483"/>
      <c r="J3" s="483"/>
      <c r="K3" s="483"/>
      <c r="L3" s="483"/>
      <c r="M3" s="483"/>
      <c r="N3" s="483"/>
      <c r="O3" s="483"/>
      <c r="P3" s="483"/>
      <c r="Q3" s="483"/>
      <c r="R3" s="483"/>
    </row>
    <row r="4" spans="2:18" ht="12.95" customHeight="1">
      <c r="B4" s="483"/>
      <c r="C4" s="483"/>
      <c r="D4" s="483"/>
      <c r="E4" s="483"/>
      <c r="F4" s="483"/>
      <c r="G4" s="483"/>
      <c r="H4" s="483"/>
      <c r="I4" s="483"/>
      <c r="J4" s="483"/>
      <c r="K4" s="483"/>
      <c r="L4" s="483"/>
      <c r="M4" s="483"/>
      <c r="N4" s="483"/>
      <c r="O4" s="483"/>
      <c r="P4" s="483"/>
      <c r="Q4" s="483"/>
      <c r="R4" s="483"/>
    </row>
    <row r="5" spans="2:18" ht="12.95" customHeight="1">
      <c r="B5" s="483"/>
      <c r="C5" s="483"/>
      <c r="D5" s="483"/>
      <c r="E5" s="483"/>
      <c r="F5" s="483"/>
      <c r="G5" s="483"/>
      <c r="H5" s="483"/>
      <c r="I5" s="483"/>
      <c r="J5" s="483"/>
      <c r="K5" s="483"/>
      <c r="L5" s="483"/>
      <c r="M5" s="483"/>
      <c r="N5" s="483"/>
      <c r="O5" s="483"/>
      <c r="P5" s="483"/>
      <c r="Q5" s="483"/>
      <c r="R5" s="483"/>
    </row>
    <row r="6" spans="2:18" ht="12.95" customHeight="1">
      <c r="B6" s="483"/>
      <c r="C6" s="483"/>
      <c r="D6" s="483"/>
      <c r="E6" s="483"/>
      <c r="F6" s="483"/>
      <c r="G6" s="483"/>
      <c r="H6" s="483"/>
      <c r="I6" s="483"/>
      <c r="J6" s="483"/>
      <c r="K6" s="483"/>
      <c r="L6" s="483"/>
      <c r="M6" s="483"/>
      <c r="N6" s="483"/>
      <c r="O6" s="483"/>
      <c r="P6" s="483"/>
      <c r="Q6" s="483"/>
      <c r="R6" s="483"/>
    </row>
    <row r="7" spans="2:18" ht="12.95" customHeight="1">
      <c r="B7" s="483"/>
      <c r="C7" s="483"/>
      <c r="D7" s="483"/>
      <c r="E7" s="483"/>
      <c r="F7" s="483"/>
      <c r="G7" s="483"/>
      <c r="H7" s="483"/>
      <c r="I7" s="483"/>
      <c r="J7" s="483"/>
      <c r="K7" s="483"/>
      <c r="L7" s="483"/>
      <c r="M7" s="483"/>
      <c r="N7" s="483"/>
      <c r="O7" s="483"/>
      <c r="P7" s="483"/>
      <c r="Q7" s="483"/>
      <c r="R7" s="483"/>
    </row>
    <row r="8" spans="2:18" ht="12.95" customHeight="1">
      <c r="B8" s="485" t="s">
        <v>543</v>
      </c>
      <c r="C8" s="486"/>
      <c r="D8" s="419"/>
      <c r="E8" s="419"/>
      <c r="F8" s="419"/>
      <c r="G8" s="419"/>
      <c r="H8" s="419"/>
      <c r="I8" s="419"/>
      <c r="J8" s="487"/>
      <c r="K8" s="485" t="str">
        <f>B8</f>
        <v>Constant Composition Expansion at 91.7°C</v>
      </c>
      <c r="L8" s="486"/>
      <c r="M8" s="488"/>
      <c r="N8" s="489"/>
      <c r="O8" s="489"/>
      <c r="P8" s="489"/>
      <c r="Q8" s="489"/>
      <c r="R8" s="489"/>
    </row>
    <row r="9" spans="2:18" ht="12.95" customHeight="1">
      <c r="B9" s="414" t="s">
        <v>616</v>
      </c>
      <c r="C9" s="491"/>
      <c r="D9" s="492"/>
      <c r="E9" s="492"/>
      <c r="F9" s="492"/>
      <c r="G9" s="492"/>
      <c r="H9" s="492"/>
      <c r="I9" s="492"/>
      <c r="J9" s="493"/>
      <c r="K9" s="490" t="str">
        <f>B9</f>
        <v>Sample No.: 4; Chamber No.: 3350; Depth: 4232.5 m MD</v>
      </c>
      <c r="L9" s="491"/>
      <c r="M9" s="494"/>
      <c r="N9" s="495"/>
      <c r="O9" s="495"/>
      <c r="P9" s="495"/>
      <c r="Q9" s="495"/>
      <c r="R9" s="495"/>
    </row>
    <row r="10" spans="2:18" ht="11.85" customHeight="1">
      <c r="B10" s="493"/>
      <c r="C10" s="493"/>
      <c r="D10" s="493"/>
      <c r="E10" s="493"/>
      <c r="F10" s="493"/>
      <c r="G10" s="493"/>
      <c r="H10" s="493"/>
      <c r="I10" s="493"/>
      <c r="J10" s="493"/>
      <c r="K10" s="493"/>
      <c r="L10" s="493"/>
      <c r="M10" s="496"/>
      <c r="N10" s="493"/>
      <c r="O10" s="493"/>
      <c r="P10" s="493"/>
      <c r="Q10" s="493"/>
      <c r="R10" s="493"/>
    </row>
    <row r="11" spans="2:18" ht="11.85" customHeight="1">
      <c r="B11" s="717"/>
      <c r="C11" s="717" t="s">
        <v>329</v>
      </c>
      <c r="D11" s="718"/>
      <c r="E11" s="718"/>
      <c r="F11" s="718"/>
      <c r="G11" s="718"/>
      <c r="H11" s="718"/>
      <c r="I11" s="718"/>
      <c r="J11" s="493"/>
      <c r="K11" s="742"/>
      <c r="L11" s="742" t="s">
        <v>330</v>
      </c>
      <c r="M11" s="742"/>
      <c r="N11" s="742" t="s">
        <v>331</v>
      </c>
      <c r="O11" s="742" t="s">
        <v>36</v>
      </c>
      <c r="P11" s="742" t="s">
        <v>332</v>
      </c>
      <c r="Q11" s="742" t="s">
        <v>333</v>
      </c>
      <c r="R11" s="743"/>
    </row>
    <row r="12" spans="2:18" ht="11.85" customHeight="1">
      <c r="B12" s="719"/>
      <c r="C12" s="719"/>
      <c r="D12" s="719"/>
      <c r="E12" s="719"/>
      <c r="F12" s="719"/>
      <c r="G12" s="719"/>
      <c r="H12" s="719"/>
      <c r="I12" s="719"/>
      <c r="J12" s="493"/>
      <c r="K12" s="720"/>
      <c r="L12" s="720" t="s">
        <v>214</v>
      </c>
      <c r="M12" s="742"/>
      <c r="N12" s="742" t="s">
        <v>334</v>
      </c>
      <c r="O12" s="720" t="s">
        <v>335</v>
      </c>
      <c r="P12" s="720" t="s">
        <v>336</v>
      </c>
      <c r="Q12" s="742"/>
      <c r="R12" s="743"/>
    </row>
    <row r="13" spans="2:18" ht="11.85" customHeight="1">
      <c r="B13" s="721"/>
      <c r="C13" s="721" t="s">
        <v>337</v>
      </c>
      <c r="D13" s="773"/>
      <c r="E13" s="773"/>
      <c r="F13" s="773"/>
      <c r="G13" s="723" t="s">
        <v>561</v>
      </c>
      <c r="H13" s="724" t="s">
        <v>338</v>
      </c>
      <c r="I13" s="719"/>
      <c r="J13" s="493"/>
      <c r="K13" s="720"/>
      <c r="L13" s="720"/>
      <c r="M13" s="742"/>
      <c r="N13" s="742"/>
      <c r="O13" s="720"/>
      <c r="P13" s="720" t="s">
        <v>339</v>
      </c>
      <c r="Q13" s="742"/>
      <c r="R13" s="743"/>
    </row>
    <row r="14" spans="2:18" ht="11.85" customHeight="1">
      <c r="B14" s="725"/>
      <c r="C14" s="725"/>
      <c r="D14" s="773"/>
      <c r="E14" s="773"/>
      <c r="F14" s="773"/>
      <c r="G14" s="723"/>
      <c r="H14" s="724"/>
      <c r="I14" s="719"/>
      <c r="J14" s="493"/>
      <c r="K14" s="724"/>
      <c r="L14" s="724"/>
      <c r="M14" s="758"/>
      <c r="N14" s="724"/>
      <c r="O14" s="724"/>
      <c r="P14" s="724"/>
      <c r="Q14" s="724"/>
      <c r="R14" s="744"/>
    </row>
    <row r="15" spans="2:18" ht="11.85" customHeight="1">
      <c r="B15" s="721"/>
      <c r="C15" s="721" t="s">
        <v>548</v>
      </c>
      <c r="D15" s="773"/>
      <c r="E15" s="773"/>
      <c r="F15" s="773"/>
      <c r="G15" s="716"/>
      <c r="H15" s="716"/>
      <c r="I15" s="719"/>
      <c r="J15" s="493"/>
      <c r="K15" s="724"/>
      <c r="L15" s="759">
        <v>7000</v>
      </c>
      <c r="M15" s="761" t="s">
        <v>177</v>
      </c>
      <c r="N15" s="745">
        <v>0.93267529408144845</v>
      </c>
      <c r="O15" s="746">
        <v>0.64599116522473798</v>
      </c>
      <c r="P15" s="727">
        <v>11.725590104886026</v>
      </c>
      <c r="Q15" s="747" t="s">
        <v>177</v>
      </c>
      <c r="R15" s="724"/>
    </row>
    <row r="16" spans="2:18" ht="11.85" customHeight="1">
      <c r="B16" s="721"/>
      <c r="C16" s="721" t="s">
        <v>549</v>
      </c>
      <c r="D16" s="773"/>
      <c r="E16" s="773"/>
      <c r="F16" s="773"/>
      <c r="G16" s="726" t="s">
        <v>626</v>
      </c>
      <c r="H16" s="724"/>
      <c r="I16" s="719"/>
      <c r="J16" s="493"/>
      <c r="K16" s="724"/>
      <c r="L16" s="760">
        <v>6500</v>
      </c>
      <c r="M16" s="761" t="s">
        <v>177</v>
      </c>
      <c r="N16" s="745">
        <v>0.93826635513298073</v>
      </c>
      <c r="O16" s="746">
        <v>0.64214175079805302</v>
      </c>
      <c r="P16" s="727">
        <v>12.194933189227873</v>
      </c>
      <c r="Q16" s="747" t="s">
        <v>177</v>
      </c>
      <c r="R16" s="724"/>
    </row>
    <row r="17" spans="2:18" ht="11.85" customHeight="1">
      <c r="B17" s="721"/>
      <c r="C17" s="721"/>
      <c r="D17" s="773"/>
      <c r="E17" s="773"/>
      <c r="F17" s="773"/>
      <c r="G17" s="723"/>
      <c r="H17" s="724"/>
      <c r="I17" s="719"/>
      <c r="J17" s="513">
        <v>7000</v>
      </c>
      <c r="K17" s="762"/>
      <c r="L17" s="763">
        <v>6071</v>
      </c>
      <c r="M17" s="764" t="s">
        <v>349</v>
      </c>
      <c r="N17" s="765">
        <v>0.94328143448551327</v>
      </c>
      <c r="O17" s="766">
        <v>0.63872772003470735</v>
      </c>
      <c r="P17" s="767">
        <v>12.669853613264921</v>
      </c>
      <c r="Q17" s="768" t="s">
        <v>177</v>
      </c>
      <c r="R17" s="769"/>
    </row>
    <row r="18" spans="2:18" ht="11.85" customHeight="1">
      <c r="B18" s="729"/>
      <c r="C18" s="729" t="s">
        <v>340</v>
      </c>
      <c r="D18" s="773"/>
      <c r="E18" s="773"/>
      <c r="F18" s="773"/>
      <c r="G18" s="716"/>
      <c r="H18" s="716"/>
      <c r="I18" s="728"/>
      <c r="J18" s="513"/>
      <c r="K18" s="748"/>
      <c r="L18" s="759">
        <v>6000</v>
      </c>
      <c r="M18" s="761" t="s">
        <v>177</v>
      </c>
      <c r="N18" s="749">
        <v>0.94413322841334146</v>
      </c>
      <c r="O18" s="746">
        <v>0.63815146196318973</v>
      </c>
      <c r="P18" s="727">
        <v>12.756061517594731</v>
      </c>
      <c r="Q18" s="750" t="s">
        <v>177</v>
      </c>
      <c r="R18" s="728"/>
    </row>
    <row r="19" spans="2:18" ht="11.85" customHeight="1">
      <c r="B19" s="721"/>
      <c r="C19" s="721" t="s">
        <v>579</v>
      </c>
      <c r="D19" s="773"/>
      <c r="E19" s="773"/>
      <c r="F19" s="773"/>
      <c r="G19" s="723" t="s">
        <v>580</v>
      </c>
      <c r="H19" s="729" t="s">
        <v>341</v>
      </c>
      <c r="I19" s="724"/>
      <c r="J19" s="513">
        <v>6385</v>
      </c>
      <c r="K19" s="748"/>
      <c r="L19" s="759">
        <v>5500</v>
      </c>
      <c r="M19" s="761" t="s">
        <v>177</v>
      </c>
      <c r="N19" s="749">
        <v>0.95033029316851669</v>
      </c>
      <c r="O19" s="746">
        <v>0.63399010252655608</v>
      </c>
      <c r="P19" s="727">
        <v>13.435750089197493</v>
      </c>
      <c r="Q19" s="750" t="s">
        <v>177</v>
      </c>
      <c r="R19" s="751"/>
    </row>
    <row r="20" spans="2:18" ht="11.85" customHeight="1">
      <c r="B20" s="729"/>
      <c r="C20" s="729"/>
      <c r="D20" s="773"/>
      <c r="E20" s="773"/>
      <c r="F20" s="773"/>
      <c r="G20" s="723"/>
      <c r="H20" s="724"/>
      <c r="I20" s="728"/>
      <c r="J20" s="513"/>
      <c r="K20" s="748"/>
      <c r="L20" s="759">
        <v>5000</v>
      </c>
      <c r="M20" s="761" t="s">
        <v>177</v>
      </c>
      <c r="N20" s="749">
        <v>0.95692893049097427</v>
      </c>
      <c r="O20" s="746">
        <v>0.62961833507413512</v>
      </c>
      <c r="P20" s="727">
        <v>14.272491002874771</v>
      </c>
      <c r="Q20" s="752" t="s">
        <v>177</v>
      </c>
      <c r="R20" s="728"/>
    </row>
    <row r="21" spans="2:18" ht="11.85" customHeight="1">
      <c r="B21" s="721"/>
      <c r="C21" s="721" t="s">
        <v>342</v>
      </c>
      <c r="D21" s="773"/>
      <c r="E21" s="773"/>
      <c r="F21" s="773"/>
      <c r="G21" s="723" t="s">
        <v>562</v>
      </c>
      <c r="H21" s="724" t="s">
        <v>343</v>
      </c>
      <c r="I21" s="719"/>
      <c r="J21" s="513">
        <v>6000</v>
      </c>
      <c r="K21" s="748"/>
      <c r="L21" s="759">
        <v>4500</v>
      </c>
      <c r="M21" s="761" t="s">
        <v>177</v>
      </c>
      <c r="N21" s="749">
        <v>0.96402525213533508</v>
      </c>
      <c r="O21" s="746">
        <v>0.62498362845314537</v>
      </c>
      <c r="P21" s="727">
        <v>15.322595649106901</v>
      </c>
      <c r="Q21" s="750" t="s">
        <v>177</v>
      </c>
      <c r="R21" s="719"/>
    </row>
    <row r="22" spans="2:18" ht="11.85" customHeight="1">
      <c r="B22" s="730"/>
      <c r="C22" s="730"/>
      <c r="D22" s="773"/>
      <c r="E22" s="773"/>
      <c r="F22" s="773"/>
      <c r="G22" s="719"/>
      <c r="H22" s="731"/>
      <c r="I22" s="719"/>
      <c r="J22" s="513">
        <v>5500</v>
      </c>
      <c r="K22" s="748"/>
      <c r="L22" s="759">
        <v>4000</v>
      </c>
      <c r="M22" s="761" t="s">
        <v>177</v>
      </c>
      <c r="N22" s="749">
        <v>0.97175278337252879</v>
      </c>
      <c r="O22" s="746">
        <v>0.62001366017083703</v>
      </c>
      <c r="P22" s="727">
        <v>16.67283332270577</v>
      </c>
      <c r="Q22" s="750" t="s">
        <v>177</v>
      </c>
      <c r="R22" s="728"/>
    </row>
    <row r="23" spans="2:18" ht="11.85" customHeight="1">
      <c r="B23" s="716"/>
      <c r="C23" s="716"/>
      <c r="D23" s="716"/>
      <c r="E23" s="716"/>
      <c r="F23" s="716"/>
      <c r="G23" s="716"/>
      <c r="H23" s="716"/>
      <c r="I23" s="716"/>
      <c r="J23" s="513">
        <v>5000</v>
      </c>
      <c r="K23" s="748"/>
      <c r="L23" s="759">
        <v>3500</v>
      </c>
      <c r="M23" s="761" t="s">
        <v>177</v>
      </c>
      <c r="N23" s="749">
        <v>0.98030465991434612</v>
      </c>
      <c r="O23" s="746">
        <v>0.61460485156996325</v>
      </c>
      <c r="P23" s="727">
        <v>18.465071818807619</v>
      </c>
      <c r="Q23" s="750" t="s">
        <v>177</v>
      </c>
      <c r="R23" s="753"/>
    </row>
    <row r="24" spans="2:18" ht="11.85" customHeight="1">
      <c r="B24" s="717"/>
      <c r="C24" s="717" t="s">
        <v>344</v>
      </c>
      <c r="D24" s="718"/>
      <c r="E24" s="718"/>
      <c r="F24" s="718"/>
      <c r="G24" s="718"/>
      <c r="H24" s="718"/>
      <c r="I24" s="718"/>
      <c r="J24" s="513">
        <v>4800</v>
      </c>
      <c r="K24" s="748"/>
      <c r="L24" s="759">
        <v>3200</v>
      </c>
      <c r="M24" s="761" t="s">
        <v>177</v>
      </c>
      <c r="N24" s="749">
        <v>0.98594804622860721</v>
      </c>
      <c r="O24" s="746">
        <v>0.61108696579363286</v>
      </c>
      <c r="P24" s="727">
        <v>19.851002584637225</v>
      </c>
      <c r="Q24" s="750" t="s">
        <v>177</v>
      </c>
      <c r="R24" s="728"/>
    </row>
    <row r="25" spans="2:18" ht="11.85" customHeight="1">
      <c r="B25" s="724"/>
      <c r="C25" s="724"/>
      <c r="D25" s="724"/>
      <c r="E25" s="724"/>
      <c r="F25" s="724"/>
      <c r="G25" s="724"/>
      <c r="H25" s="724"/>
      <c r="I25" s="724"/>
      <c r="J25" s="513">
        <v>4700</v>
      </c>
      <c r="K25" s="748"/>
      <c r="L25" s="759">
        <v>3100</v>
      </c>
      <c r="M25" s="761" t="s">
        <v>177</v>
      </c>
      <c r="N25" s="749">
        <v>0.98793314146177136</v>
      </c>
      <c r="O25" s="746">
        <v>0.60985908328626925</v>
      </c>
      <c r="P25" s="727">
        <v>20.382949176348792</v>
      </c>
      <c r="Q25" s="750" t="s">
        <v>177</v>
      </c>
      <c r="R25" s="728"/>
    </row>
    <row r="26" spans="2:18" ht="11.85" customHeight="1">
      <c r="B26" s="718"/>
      <c r="C26" s="718" t="s">
        <v>345</v>
      </c>
      <c r="D26" s="718"/>
      <c r="E26" s="718"/>
      <c r="F26" s="714"/>
      <c r="G26" s="718" t="s">
        <v>346</v>
      </c>
      <c r="H26" s="718"/>
      <c r="I26" s="714"/>
      <c r="J26" s="513">
        <v>4600</v>
      </c>
      <c r="K26" s="748"/>
      <c r="L26" s="759">
        <v>3000</v>
      </c>
      <c r="M26" s="761" t="s">
        <v>177</v>
      </c>
      <c r="N26" s="749">
        <v>0.98997696777424293</v>
      </c>
      <c r="O26" s="746">
        <v>0.60860001758888982</v>
      </c>
      <c r="P26" s="727">
        <v>20.957764786824722</v>
      </c>
      <c r="Q26" s="750" t="s">
        <v>177</v>
      </c>
      <c r="R26" s="728"/>
    </row>
    <row r="27" spans="2:18" ht="11.85" customHeight="1">
      <c r="B27" s="714"/>
      <c r="C27" s="714" t="s">
        <v>347</v>
      </c>
      <c r="D27" s="732"/>
      <c r="E27" s="714" t="s">
        <v>348</v>
      </c>
      <c r="F27" s="714"/>
      <c r="G27" s="718" t="s">
        <v>336</v>
      </c>
      <c r="H27" s="718"/>
      <c r="I27" s="714"/>
      <c r="J27" s="513">
        <v>4500</v>
      </c>
      <c r="K27" s="748"/>
      <c r="L27" s="759">
        <v>2900</v>
      </c>
      <c r="M27" s="761" t="s">
        <v>177</v>
      </c>
      <c r="N27" s="749">
        <v>0.99208445757334796</v>
      </c>
      <c r="O27" s="746">
        <v>0.60730716563559839</v>
      </c>
      <c r="P27" s="727">
        <v>21.582567169689661</v>
      </c>
      <c r="Q27" s="750" t="s">
        <v>177</v>
      </c>
      <c r="R27" s="728"/>
    </row>
    <row r="28" spans="2:18" ht="11.85" customHeight="1">
      <c r="B28" s="733"/>
      <c r="C28" s="720" t="s">
        <v>214</v>
      </c>
      <c r="D28" s="732"/>
      <c r="E28" s="720" t="s">
        <v>214</v>
      </c>
      <c r="F28" s="714"/>
      <c r="G28" s="718" t="s">
        <v>350</v>
      </c>
      <c r="H28" s="718"/>
      <c r="I28" s="714"/>
      <c r="J28" s="513">
        <v>4400</v>
      </c>
      <c r="K28" s="748"/>
      <c r="L28" s="759">
        <v>2800</v>
      </c>
      <c r="M28" s="761" t="s">
        <v>177</v>
      </c>
      <c r="N28" s="749">
        <v>0.99426145480919481</v>
      </c>
      <c r="O28" s="746">
        <v>0.60597742886012174</v>
      </c>
      <c r="P28" s="727">
        <v>22.26803990847819</v>
      </c>
      <c r="Q28" s="750" t="s">
        <v>177</v>
      </c>
      <c r="R28" s="728"/>
    </row>
    <row r="29" spans="2:18" ht="11.85" customHeight="1">
      <c r="B29" s="734"/>
      <c r="C29" s="734"/>
      <c r="D29" s="715"/>
      <c r="E29" s="715"/>
      <c r="F29" s="715"/>
      <c r="G29" s="735"/>
      <c r="H29" s="735"/>
      <c r="I29" s="735"/>
      <c r="J29" s="513"/>
      <c r="K29" s="748"/>
      <c r="L29" s="759">
        <v>2700</v>
      </c>
      <c r="M29" s="761" t="s">
        <v>177</v>
      </c>
      <c r="N29" s="749">
        <v>0.99651535482703002</v>
      </c>
      <c r="O29" s="746">
        <v>0.60460684030762257</v>
      </c>
      <c r="P29" s="727">
        <v>23.035482391599118</v>
      </c>
      <c r="Q29" s="750" t="s">
        <v>177</v>
      </c>
      <c r="R29" s="753"/>
    </row>
    <row r="30" spans="2:18" ht="11.85" customHeight="1">
      <c r="B30" s="736"/>
      <c r="C30" s="737" t="s">
        <v>553</v>
      </c>
      <c r="D30" s="738"/>
      <c r="E30" s="737" t="s">
        <v>563</v>
      </c>
      <c r="F30" s="736"/>
      <c r="G30" s="723" t="s">
        <v>564</v>
      </c>
      <c r="H30" s="727" t="s">
        <v>351</v>
      </c>
      <c r="I30" s="739"/>
      <c r="J30" s="513">
        <v>4367</v>
      </c>
      <c r="K30" s="748"/>
      <c r="L30" s="759">
        <v>2600</v>
      </c>
      <c r="M30" s="761" t="s">
        <v>177</v>
      </c>
      <c r="N30" s="749">
        <v>0.99885770200220236</v>
      </c>
      <c r="O30" s="746">
        <v>0.60318902161168053</v>
      </c>
      <c r="P30" s="727">
        <v>23.966225814459282</v>
      </c>
      <c r="Q30" s="750" t="s">
        <v>177</v>
      </c>
      <c r="R30" s="724"/>
    </row>
    <row r="31" spans="2:18" ht="11.85" customHeight="1">
      <c r="B31" s="724"/>
      <c r="C31" s="724"/>
      <c r="D31" s="724"/>
      <c r="E31" s="724"/>
      <c r="F31" s="724"/>
      <c r="G31" s="724"/>
      <c r="H31" s="740"/>
      <c r="I31" s="724"/>
      <c r="J31" s="513"/>
      <c r="K31" s="762"/>
      <c r="L31" s="763">
        <v>2553</v>
      </c>
      <c r="M31" s="764" t="s">
        <v>352</v>
      </c>
      <c r="N31" s="765">
        <v>1</v>
      </c>
      <c r="O31" s="766">
        <v>0.60250000000000004</v>
      </c>
      <c r="P31" s="767" t="s">
        <v>177</v>
      </c>
      <c r="Q31" s="768" t="s">
        <v>177</v>
      </c>
      <c r="R31" s="769"/>
    </row>
    <row r="32" spans="2:18" ht="11.85" customHeight="1">
      <c r="B32" s="736"/>
      <c r="C32" s="737" t="s">
        <v>563</v>
      </c>
      <c r="D32" s="738"/>
      <c r="E32" s="737" t="s">
        <v>565</v>
      </c>
      <c r="F32" s="736"/>
      <c r="G32" s="723" t="s">
        <v>566</v>
      </c>
      <c r="H32" s="727" t="s">
        <v>351</v>
      </c>
      <c r="I32" s="739"/>
      <c r="J32" s="519">
        <v>4352</v>
      </c>
      <c r="K32" s="754"/>
      <c r="L32" s="760">
        <v>2538</v>
      </c>
      <c r="M32" s="761" t="s">
        <v>177</v>
      </c>
      <c r="N32" s="745">
        <v>1.0024330778991986</v>
      </c>
      <c r="O32" s="746" t="s">
        <v>177</v>
      </c>
      <c r="P32" s="727" t="s">
        <v>177</v>
      </c>
      <c r="Q32" s="747" t="s">
        <v>177</v>
      </c>
      <c r="R32" s="724"/>
    </row>
    <row r="33" spans="2:18" ht="11.85" customHeight="1">
      <c r="B33" s="724"/>
      <c r="C33" s="724"/>
      <c r="D33" s="724"/>
      <c r="E33" s="724"/>
      <c r="F33" s="724"/>
      <c r="G33" s="724"/>
      <c r="H33" s="740"/>
      <c r="I33" s="724"/>
      <c r="J33" s="513">
        <v>4338</v>
      </c>
      <c r="K33" s="748"/>
      <c r="L33" s="760">
        <v>2528</v>
      </c>
      <c r="M33" s="761" t="s">
        <v>177</v>
      </c>
      <c r="N33" s="745">
        <v>1.0040782129697576</v>
      </c>
      <c r="O33" s="746" t="s">
        <v>177</v>
      </c>
      <c r="P33" s="727" t="s">
        <v>177</v>
      </c>
      <c r="Q33" s="747" t="s">
        <v>177</v>
      </c>
      <c r="R33" s="715"/>
    </row>
    <row r="34" spans="2:18" ht="11.85" customHeight="1">
      <c r="B34" s="736"/>
      <c r="C34" s="737" t="s">
        <v>565</v>
      </c>
      <c r="D34" s="738"/>
      <c r="E34" s="737" t="s">
        <v>556</v>
      </c>
      <c r="F34" s="736"/>
      <c r="G34" s="723" t="s">
        <v>567</v>
      </c>
      <c r="H34" s="727" t="s">
        <v>351</v>
      </c>
      <c r="I34" s="739"/>
      <c r="J34" s="513">
        <v>4322</v>
      </c>
      <c r="K34" s="748"/>
      <c r="L34" s="760">
        <v>2520</v>
      </c>
      <c r="M34" s="761" t="s">
        <v>177</v>
      </c>
      <c r="N34" s="745">
        <v>1.0054078169758964</v>
      </c>
      <c r="O34" s="746" t="s">
        <v>177</v>
      </c>
      <c r="P34" s="727" t="s">
        <v>177</v>
      </c>
      <c r="Q34" s="747" t="s">
        <v>177</v>
      </c>
      <c r="R34" s="724"/>
    </row>
    <row r="35" spans="2:18" ht="11.85" customHeight="1">
      <c r="B35" s="724"/>
      <c r="C35" s="724"/>
      <c r="D35" s="724"/>
      <c r="E35" s="724"/>
      <c r="F35" s="724"/>
      <c r="G35" s="724"/>
      <c r="H35" s="740"/>
      <c r="I35" s="724"/>
      <c r="J35" s="519">
        <v>4306</v>
      </c>
      <c r="K35" s="754"/>
      <c r="L35" s="760">
        <v>2513</v>
      </c>
      <c r="M35" s="761" t="s">
        <v>177</v>
      </c>
      <c r="N35" s="745">
        <v>1.0065811736680765</v>
      </c>
      <c r="O35" s="746" t="s">
        <v>177</v>
      </c>
      <c r="P35" s="727" t="s">
        <v>177</v>
      </c>
      <c r="Q35" s="747" t="s">
        <v>177</v>
      </c>
      <c r="R35" s="755"/>
    </row>
    <row r="36" spans="2:18" ht="11.85" customHeight="1">
      <c r="B36" s="736"/>
      <c r="C36" s="737" t="s">
        <v>556</v>
      </c>
      <c r="D36" s="738"/>
      <c r="E36" s="737" t="s">
        <v>561</v>
      </c>
      <c r="F36" s="736"/>
      <c r="G36" s="723" t="s">
        <v>568</v>
      </c>
      <c r="H36" s="727" t="s">
        <v>351</v>
      </c>
      <c r="I36" s="739"/>
      <c r="J36" s="513">
        <v>4292</v>
      </c>
      <c r="K36" s="748"/>
      <c r="L36" s="760">
        <v>2497</v>
      </c>
      <c r="M36" s="761" t="s">
        <v>177</v>
      </c>
      <c r="N36" s="745">
        <v>1.0092985123584366</v>
      </c>
      <c r="O36" s="746" t="s">
        <v>177</v>
      </c>
      <c r="P36" s="727" t="s">
        <v>177</v>
      </c>
      <c r="Q36" s="747" t="s">
        <v>177</v>
      </c>
      <c r="R36" s="724"/>
    </row>
    <row r="37" spans="2:18" ht="11.85" customHeight="1">
      <c r="B37" s="502"/>
      <c r="C37" s="521" t="s">
        <v>177</v>
      </c>
      <c r="D37" s="517"/>
      <c r="E37" s="521" t="s">
        <v>177</v>
      </c>
      <c r="F37" s="502"/>
      <c r="G37" s="503" t="s">
        <v>177</v>
      </c>
      <c r="H37" s="518" t="s">
        <v>177</v>
      </c>
      <c r="I37" s="502"/>
      <c r="J37" s="513">
        <v>4170</v>
      </c>
      <c r="K37" s="748"/>
      <c r="L37" s="760">
        <v>2461</v>
      </c>
      <c r="M37" s="761" t="s">
        <v>177</v>
      </c>
      <c r="N37" s="745">
        <v>1.0155974549452051</v>
      </c>
      <c r="O37" s="746" t="s">
        <v>177</v>
      </c>
      <c r="P37" s="727" t="s">
        <v>177</v>
      </c>
      <c r="Q37" s="747" t="s">
        <v>177</v>
      </c>
      <c r="R37" s="756"/>
    </row>
    <row r="38" spans="2:18" ht="11.85" customHeight="1">
      <c r="B38" s="502"/>
      <c r="C38" s="502"/>
      <c r="D38" s="502"/>
      <c r="E38" s="502"/>
      <c r="F38" s="502"/>
      <c r="G38" s="502"/>
      <c r="H38" s="518"/>
      <c r="I38" s="502"/>
      <c r="J38" s="513">
        <v>3942</v>
      </c>
      <c r="K38" s="748"/>
      <c r="L38" s="760">
        <v>2395</v>
      </c>
      <c r="M38" s="761" t="s">
        <v>177</v>
      </c>
      <c r="N38" s="745">
        <v>1.0278481473214252</v>
      </c>
      <c r="O38" s="746" t="s">
        <v>177</v>
      </c>
      <c r="P38" s="727" t="s">
        <v>177</v>
      </c>
      <c r="Q38" s="747" t="s">
        <v>177</v>
      </c>
      <c r="R38" s="724"/>
    </row>
    <row r="39" spans="2:18" ht="11.85" customHeight="1">
      <c r="J39" s="513">
        <v>3573</v>
      </c>
      <c r="K39" s="748"/>
      <c r="L39" s="760">
        <v>2271</v>
      </c>
      <c r="M39" s="761" t="s">
        <v>177</v>
      </c>
      <c r="N39" s="745">
        <v>1.0536041930380995</v>
      </c>
      <c r="O39" s="746" t="s">
        <v>177</v>
      </c>
      <c r="P39" s="727"/>
      <c r="Q39" s="747">
        <v>2.3016107512374226</v>
      </c>
      <c r="R39" s="744"/>
    </row>
    <row r="40" spans="2:18" ht="11.85" customHeight="1">
      <c r="J40" s="513">
        <v>3169</v>
      </c>
      <c r="K40" s="748"/>
      <c r="L40" s="760">
        <v>2071</v>
      </c>
      <c r="M40" s="761" t="s">
        <v>177</v>
      </c>
      <c r="N40" s="745">
        <v>1.1043048106093152</v>
      </c>
      <c r="O40" s="746" t="s">
        <v>177</v>
      </c>
      <c r="P40" s="727"/>
      <c r="Q40" s="747">
        <v>2.2156017073889926</v>
      </c>
      <c r="R40" s="744"/>
    </row>
    <row r="41" spans="2:18" ht="11.85" customHeight="1">
      <c r="J41" s="513">
        <v>2790</v>
      </c>
      <c r="K41" s="748"/>
      <c r="L41" s="760">
        <v>1841</v>
      </c>
      <c r="M41" s="761" t="s">
        <v>177</v>
      </c>
      <c r="N41" s="745">
        <v>1.1813673025622107</v>
      </c>
      <c r="O41" s="746" t="s">
        <v>177</v>
      </c>
      <c r="P41" s="727"/>
      <c r="Q41" s="747">
        <v>2.1155055456614202</v>
      </c>
      <c r="R41" s="724"/>
    </row>
    <row r="42" spans="2:18" ht="11.85" customHeight="1">
      <c r="B42" s="502"/>
      <c r="C42" s="521" t="s">
        <v>177</v>
      </c>
      <c r="D42" s="517"/>
      <c r="E42" s="521" t="s">
        <v>177</v>
      </c>
      <c r="F42" s="502"/>
      <c r="G42" s="503" t="s">
        <v>177</v>
      </c>
      <c r="H42" s="518" t="s">
        <v>177</v>
      </c>
      <c r="I42" s="502"/>
      <c r="J42" s="513">
        <v>2451</v>
      </c>
      <c r="K42" s="748"/>
      <c r="L42" s="760">
        <v>1617</v>
      </c>
      <c r="M42" s="761" t="s">
        <v>177</v>
      </c>
      <c r="N42" s="745">
        <v>1.2844517170162604</v>
      </c>
      <c r="O42" s="746" t="s">
        <v>177</v>
      </c>
      <c r="P42" s="727"/>
      <c r="Q42" s="747">
        <v>2.0166384354997264</v>
      </c>
      <c r="R42" s="724"/>
    </row>
    <row r="43" spans="2:18" ht="11.85" customHeight="1">
      <c r="B43" s="502"/>
      <c r="C43" s="502"/>
      <c r="D43" s="502"/>
      <c r="E43" s="502"/>
      <c r="F43" s="502"/>
      <c r="G43" s="502"/>
      <c r="H43" s="518"/>
      <c r="I43" s="502"/>
      <c r="J43" s="513">
        <v>2156</v>
      </c>
      <c r="K43" s="748"/>
      <c r="L43" s="760">
        <v>1381</v>
      </c>
      <c r="M43" s="761" t="s">
        <v>177</v>
      </c>
      <c r="N43" s="745">
        <v>1.4394710834726983</v>
      </c>
      <c r="O43" s="746" t="s">
        <v>177</v>
      </c>
      <c r="P43" s="727"/>
      <c r="Q43" s="747">
        <v>1.9107614618569493</v>
      </c>
      <c r="R43" s="724"/>
    </row>
    <row r="44" spans="2:18" ht="11.85" customHeight="1">
      <c r="B44" s="502"/>
      <c r="C44" s="521" t="s">
        <v>177</v>
      </c>
      <c r="D44" s="517"/>
      <c r="E44" s="521" t="s">
        <v>177</v>
      </c>
      <c r="F44" s="502"/>
      <c r="G44" s="503" t="s">
        <v>177</v>
      </c>
      <c r="H44" s="518" t="s">
        <v>177</v>
      </c>
      <c r="I44" s="502"/>
      <c r="J44" s="513">
        <v>1902</v>
      </c>
      <c r="K44" s="748"/>
      <c r="L44" s="760">
        <v>1144</v>
      </c>
      <c r="M44" s="761" t="s">
        <v>177</v>
      </c>
      <c r="N44" s="745">
        <v>1.6746952251861726</v>
      </c>
      <c r="O44" s="746" t="s">
        <v>177</v>
      </c>
      <c r="P44" s="727"/>
      <c r="Q44" s="747">
        <v>1.8023280788758493</v>
      </c>
      <c r="R44" s="724"/>
    </row>
    <row r="45" spans="2:18" ht="11.85" customHeight="1">
      <c r="B45" s="493"/>
      <c r="C45" s="493"/>
      <c r="D45" s="493"/>
      <c r="E45" s="493"/>
      <c r="F45" s="493"/>
      <c r="G45" s="493"/>
      <c r="H45" s="493"/>
      <c r="I45" s="493"/>
      <c r="J45" s="513">
        <v>1686</v>
      </c>
      <c r="K45" s="748"/>
      <c r="L45" s="760">
        <v>920</v>
      </c>
      <c r="M45" s="761" t="s">
        <v>177</v>
      </c>
      <c r="N45" s="745">
        <v>2.0292431004827884</v>
      </c>
      <c r="O45" s="746" t="s">
        <v>177</v>
      </c>
      <c r="P45" s="727"/>
      <c r="Q45" s="747">
        <v>1.6974533051068728</v>
      </c>
      <c r="R45" s="724"/>
    </row>
    <row r="46" spans="2:18" ht="11.85" customHeight="1">
      <c r="B46" s="493"/>
      <c r="C46" s="493"/>
      <c r="D46" s="493"/>
      <c r="E46" s="493"/>
      <c r="F46" s="493"/>
      <c r="G46" s="493"/>
      <c r="H46" s="493"/>
      <c r="I46" s="493"/>
      <c r="J46" s="513">
        <v>1498</v>
      </c>
      <c r="K46" s="748"/>
      <c r="L46" s="760">
        <v>719</v>
      </c>
      <c r="M46" s="761" t="s">
        <v>177</v>
      </c>
      <c r="N46" s="745">
        <v>2.5614817004071657</v>
      </c>
      <c r="O46" s="746" t="s">
        <v>177</v>
      </c>
      <c r="P46" s="727"/>
      <c r="Q46" s="747">
        <v>1.600833931253987</v>
      </c>
      <c r="R46" s="757"/>
    </row>
    <row r="47" spans="2:18" ht="11.85" customHeight="1">
      <c r="B47" s="493"/>
      <c r="C47" s="493"/>
      <c r="D47" s="493"/>
      <c r="E47" s="493"/>
      <c r="F47" s="493"/>
      <c r="G47" s="493"/>
      <c r="H47" s="493"/>
      <c r="I47" s="493"/>
      <c r="J47" s="513">
        <v>1202</v>
      </c>
      <c r="K47" s="748"/>
      <c r="L47" s="760">
        <v>550</v>
      </c>
      <c r="M47" s="761" t="s">
        <v>177</v>
      </c>
      <c r="N47" s="745">
        <v>3.3379056195010697</v>
      </c>
      <c r="O47" s="746" t="s">
        <v>177</v>
      </c>
      <c r="P47" s="727"/>
      <c r="Q47" s="747">
        <v>1.5171875247236608</v>
      </c>
      <c r="R47" s="724"/>
    </row>
    <row r="48" spans="2:18" ht="11.85" customHeight="1">
      <c r="B48" s="493"/>
      <c r="C48" s="493"/>
      <c r="D48" s="493"/>
      <c r="E48" s="493"/>
      <c r="F48" s="493"/>
      <c r="G48" s="493"/>
      <c r="H48" s="493"/>
      <c r="I48" s="493"/>
      <c r="J48" s="513">
        <v>945</v>
      </c>
      <c r="K48" s="748"/>
      <c r="L48" s="760">
        <v>399</v>
      </c>
      <c r="M48" s="761" t="s">
        <v>177</v>
      </c>
      <c r="N48" s="745">
        <v>4.6159788172102161</v>
      </c>
      <c r="O48" s="746" t="s">
        <v>177</v>
      </c>
      <c r="P48" s="727"/>
      <c r="Q48" s="747">
        <v>1.4399204495551976</v>
      </c>
      <c r="R48" s="724"/>
    </row>
    <row r="49" spans="2:18" ht="11.85" customHeight="1">
      <c r="B49" s="493"/>
      <c r="C49" s="493"/>
      <c r="D49" s="493"/>
      <c r="E49" s="493"/>
      <c r="F49" s="493"/>
      <c r="G49" s="493"/>
      <c r="H49" s="493"/>
      <c r="I49" s="493"/>
      <c r="J49" s="513">
        <v>700</v>
      </c>
      <c r="K49" s="514"/>
      <c r="L49" s="512" t="s">
        <v>177</v>
      </c>
      <c r="M49" s="507" t="s">
        <v>177</v>
      </c>
      <c r="N49" s="508" t="s">
        <v>177</v>
      </c>
      <c r="O49" s="509" t="s">
        <v>177</v>
      </c>
      <c r="P49" s="510"/>
      <c r="Q49" s="511" t="s">
        <v>177</v>
      </c>
      <c r="R49" s="502"/>
    </row>
    <row r="50" spans="2:18" ht="11.85" customHeight="1">
      <c r="B50" s="493"/>
      <c r="C50" s="493"/>
      <c r="D50" s="493"/>
      <c r="E50" s="493"/>
      <c r="F50" s="493"/>
      <c r="G50" s="493"/>
      <c r="H50" s="493"/>
      <c r="I50" s="493"/>
      <c r="J50" s="493"/>
      <c r="K50" s="502"/>
      <c r="L50" s="512" t="s">
        <v>177</v>
      </c>
      <c r="M50" s="507" t="s">
        <v>177</v>
      </c>
      <c r="N50" s="508" t="s">
        <v>177</v>
      </c>
      <c r="O50" s="509" t="s">
        <v>177</v>
      </c>
      <c r="P50" s="510"/>
      <c r="Q50" s="511" t="s">
        <v>177</v>
      </c>
      <c r="R50" s="502"/>
    </row>
    <row r="51" spans="2:18" ht="11.85" customHeight="1">
      <c r="B51" s="493"/>
      <c r="C51" s="493"/>
      <c r="D51" s="493"/>
      <c r="E51" s="493"/>
      <c r="F51" s="493"/>
      <c r="G51" s="493"/>
      <c r="H51" s="493"/>
      <c r="I51" s="493"/>
      <c r="J51" s="493"/>
      <c r="K51" s="502"/>
      <c r="L51" s="512" t="s">
        <v>177</v>
      </c>
      <c r="M51" s="507" t="s">
        <v>177</v>
      </c>
      <c r="N51" s="508" t="s">
        <v>177</v>
      </c>
      <c r="O51" s="509" t="s">
        <v>177</v>
      </c>
      <c r="P51" s="510"/>
      <c r="Q51" s="511" t="s">
        <v>177</v>
      </c>
      <c r="R51" s="525"/>
    </row>
    <row r="52" spans="2:18" ht="11.85" customHeight="1">
      <c r="B52" s="493"/>
      <c r="C52" s="493"/>
      <c r="D52" s="493"/>
      <c r="E52" s="493"/>
      <c r="F52" s="493"/>
      <c r="G52" s="493"/>
      <c r="H52" s="493"/>
      <c r="I52" s="493"/>
      <c r="J52" s="493"/>
      <c r="K52" s="502"/>
      <c r="L52" s="512" t="s">
        <v>177</v>
      </c>
      <c r="M52" s="507" t="s">
        <v>177</v>
      </c>
      <c r="N52" s="508" t="s">
        <v>177</v>
      </c>
      <c r="O52" s="509" t="s">
        <v>177</v>
      </c>
      <c r="P52" s="510"/>
      <c r="Q52" s="511" t="s">
        <v>177</v>
      </c>
      <c r="R52" s="525"/>
    </row>
    <row r="53" spans="2:18" ht="11.85" customHeight="1">
      <c r="B53" s="493"/>
      <c r="C53" s="493"/>
      <c r="D53" s="493"/>
      <c r="E53" s="493"/>
      <c r="F53" s="493"/>
      <c r="G53" s="493"/>
      <c r="H53" s="493"/>
      <c r="I53" s="493"/>
      <c r="J53" s="493"/>
      <c r="K53" s="502"/>
      <c r="L53" s="526" t="s">
        <v>177</v>
      </c>
      <c r="M53" s="507" t="s">
        <v>177</v>
      </c>
      <c r="N53" s="508" t="s">
        <v>177</v>
      </c>
      <c r="O53" s="509" t="s">
        <v>177</v>
      </c>
      <c r="P53" s="510"/>
      <c r="Q53" s="511" t="s">
        <v>177</v>
      </c>
      <c r="R53" s="502"/>
    </row>
    <row r="54" spans="2:18" ht="11.85" customHeight="1">
      <c r="B54" s="493"/>
      <c r="C54" s="493"/>
      <c r="D54" s="493"/>
      <c r="E54" s="493"/>
      <c r="F54" s="493"/>
      <c r="G54" s="493"/>
      <c r="H54" s="493"/>
      <c r="I54" s="493"/>
      <c r="J54" s="493"/>
      <c r="K54" s="502"/>
      <c r="L54" s="512" t="s">
        <v>177</v>
      </c>
      <c r="M54" s="507" t="s">
        <v>177</v>
      </c>
      <c r="N54" s="508" t="s">
        <v>177</v>
      </c>
      <c r="O54" s="509" t="s">
        <v>177</v>
      </c>
      <c r="P54" s="510"/>
      <c r="Q54" s="511" t="s">
        <v>177</v>
      </c>
      <c r="R54" s="502"/>
    </row>
    <row r="55" spans="2:18" ht="11.85" customHeight="1">
      <c r="B55" s="501"/>
      <c r="C55" s="501"/>
      <c r="D55" s="513"/>
      <c r="E55" s="513">
        <v>15</v>
      </c>
      <c r="F55" s="513">
        <v>6</v>
      </c>
      <c r="G55" s="493"/>
      <c r="H55" s="493"/>
      <c r="I55" s="493"/>
      <c r="J55" s="493"/>
      <c r="K55" s="502"/>
      <c r="L55" s="527"/>
      <c r="M55" s="504"/>
      <c r="N55" s="502"/>
      <c r="O55" s="504"/>
      <c r="P55" s="510"/>
      <c r="Q55" s="502"/>
      <c r="R55" s="502"/>
    </row>
    <row r="56" spans="2:18" ht="11.85" customHeight="1">
      <c r="B56" s="501"/>
      <c r="C56" s="501"/>
      <c r="D56" s="528"/>
      <c r="E56" s="528"/>
      <c r="F56" s="528"/>
      <c r="G56" s="493"/>
      <c r="H56" s="493"/>
      <c r="I56" s="493"/>
      <c r="J56" s="493"/>
      <c r="K56" s="493"/>
      <c r="L56" s="493"/>
      <c r="M56" s="496"/>
      <c r="N56" s="493"/>
      <c r="O56" s="493"/>
      <c r="P56" s="510"/>
      <c r="Q56" s="493"/>
      <c r="R56" s="493"/>
    </row>
    <row r="57" spans="2:18" ht="11.85" customHeight="1">
      <c r="B57" s="501"/>
      <c r="C57" s="501"/>
      <c r="D57" s="528"/>
      <c r="E57" s="528"/>
      <c r="F57" s="528"/>
      <c r="G57" s="493"/>
      <c r="H57" s="493"/>
      <c r="I57" s="493"/>
      <c r="J57" s="493"/>
      <c r="K57" s="493"/>
      <c r="L57" s="493"/>
      <c r="M57" s="496"/>
      <c r="N57" s="493"/>
      <c r="O57" s="493"/>
      <c r="P57" s="510"/>
      <c r="Q57" s="493"/>
      <c r="R57" s="493"/>
    </row>
    <row r="58" spans="2:18" ht="11.85" customHeight="1">
      <c r="B58" s="501"/>
      <c r="C58" s="501"/>
      <c r="D58" s="529"/>
      <c r="E58" s="529"/>
      <c r="F58" s="529"/>
      <c r="G58" s="493"/>
      <c r="H58" s="493"/>
      <c r="I58" s="493"/>
      <c r="J58" s="493"/>
      <c r="K58" s="493"/>
      <c r="L58" s="493"/>
      <c r="M58" s="496"/>
      <c r="N58" s="493"/>
      <c r="O58" s="493"/>
      <c r="P58" s="510"/>
      <c r="Q58" s="493"/>
      <c r="R58" s="493"/>
    </row>
    <row r="59" spans="2:18" ht="11.85" customHeight="1">
      <c r="B59" s="501"/>
      <c r="C59" s="501"/>
      <c r="D59" s="529"/>
      <c r="E59" s="529"/>
      <c r="F59" s="529"/>
      <c r="G59" s="493"/>
      <c r="H59" s="493"/>
      <c r="I59" s="493"/>
      <c r="J59" s="493"/>
      <c r="K59" s="493"/>
      <c r="L59" s="493"/>
      <c r="M59" s="496"/>
      <c r="N59" s="493"/>
      <c r="O59" s="493"/>
      <c r="P59" s="493"/>
      <c r="Q59" s="493"/>
      <c r="R59" s="493"/>
    </row>
    <row r="60" spans="2:18" ht="11.85" customHeight="1">
      <c r="B60" s="501"/>
      <c r="C60" s="501"/>
      <c r="D60" s="530"/>
      <c r="E60" s="530"/>
      <c r="F60" s="530"/>
      <c r="G60" s="493"/>
      <c r="H60" s="493"/>
      <c r="I60" s="493"/>
      <c r="J60" s="493"/>
      <c r="K60" s="493"/>
      <c r="L60" s="493"/>
      <c r="M60" s="496"/>
      <c r="N60" s="493"/>
      <c r="O60" s="493"/>
      <c r="P60" s="510"/>
      <c r="Q60" s="493"/>
      <c r="R60" s="493"/>
    </row>
    <row r="61" spans="2:18" ht="11.85" customHeight="1">
      <c r="B61" s="493"/>
      <c r="C61" s="493"/>
      <c r="D61" s="493"/>
      <c r="E61" s="493"/>
      <c r="F61" s="493"/>
      <c r="G61" s="493"/>
      <c r="H61" s="493"/>
      <c r="I61" s="493"/>
      <c r="J61" s="493"/>
      <c r="K61" s="493"/>
      <c r="L61" s="493"/>
      <c r="M61" s="496"/>
      <c r="N61" s="493"/>
      <c r="O61" s="493"/>
      <c r="P61" s="493"/>
      <c r="Q61" s="493"/>
      <c r="R61" s="493"/>
    </row>
    <row r="62" spans="2:18" ht="11.85" customHeight="1">
      <c r="B62" s="493"/>
      <c r="C62" s="493"/>
      <c r="D62" s="493"/>
      <c r="E62" s="493"/>
      <c r="F62" s="493"/>
      <c r="G62" s="493"/>
      <c r="H62" s="493"/>
      <c r="I62" s="493"/>
      <c r="J62" s="493"/>
      <c r="K62" s="493"/>
      <c r="L62" s="493"/>
      <c r="M62" s="496"/>
      <c r="N62" s="493"/>
      <c r="O62" s="493"/>
      <c r="P62" s="493"/>
      <c r="Q62" s="493"/>
      <c r="R62" s="493"/>
    </row>
    <row r="63" spans="2:18" ht="11.85" customHeight="1">
      <c r="B63" s="493"/>
      <c r="C63" s="493"/>
      <c r="D63" s="493"/>
      <c r="E63" s="493"/>
      <c r="F63" s="493"/>
      <c r="G63" s="493"/>
      <c r="H63" s="493"/>
      <c r="I63" s="493"/>
      <c r="J63" s="493"/>
      <c r="K63" s="531" t="s">
        <v>353</v>
      </c>
      <c r="L63" s="493"/>
      <c r="M63" s="496"/>
      <c r="N63" s="493"/>
      <c r="O63" s="493"/>
      <c r="P63" s="493"/>
      <c r="Q63" s="493"/>
      <c r="R63" s="493"/>
    </row>
    <row r="64" spans="2:18" ht="11.85" customHeight="1">
      <c r="B64" s="493"/>
      <c r="C64" s="493"/>
      <c r="D64" s="493"/>
      <c r="E64" s="493"/>
      <c r="F64" s="493"/>
      <c r="G64" s="493"/>
      <c r="H64" s="493"/>
      <c r="I64" s="493"/>
      <c r="J64" s="493"/>
      <c r="K64" s="531" t="s">
        <v>354</v>
      </c>
      <c r="L64" s="493"/>
      <c r="M64" s="496"/>
      <c r="N64" s="493"/>
      <c r="O64" s="493"/>
      <c r="P64" s="493"/>
      <c r="Q64" s="493"/>
      <c r="R64" s="493"/>
    </row>
    <row r="65" spans="2:18" ht="11.85" customHeight="1">
      <c r="B65" s="532" t="s">
        <v>355</v>
      </c>
      <c r="C65" s="493"/>
      <c r="D65" s="492"/>
      <c r="E65" s="492"/>
      <c r="F65" s="492"/>
      <c r="G65" s="492"/>
      <c r="H65" s="492"/>
      <c r="I65" s="493"/>
      <c r="J65" s="493"/>
      <c r="K65" s="533" t="s">
        <v>356</v>
      </c>
      <c r="L65" s="493"/>
      <c r="M65" s="496"/>
      <c r="N65" s="493"/>
      <c r="O65" s="493"/>
      <c r="P65" s="493"/>
      <c r="Q65" s="493"/>
      <c r="R65" s="493"/>
    </row>
    <row r="66" spans="2:18" ht="11.85" customHeight="1">
      <c r="B66" s="493"/>
      <c r="C66" s="493"/>
      <c r="D66" s="493"/>
      <c r="E66" s="493"/>
      <c r="F66" s="493"/>
      <c r="G66" s="493"/>
      <c r="H66" s="493"/>
      <c r="I66" s="493"/>
      <c r="J66" s="493"/>
      <c r="L66" s="534"/>
      <c r="M66" s="535"/>
      <c r="N66" s="536"/>
      <c r="O66" s="492"/>
      <c r="P66" s="492"/>
      <c r="Q66" s="492"/>
      <c r="R66" s="493"/>
    </row>
    <row r="67" spans="2:18" ht="11.85" customHeight="1">
      <c r="B67" s="493"/>
      <c r="C67" s="493"/>
      <c r="D67" s="493"/>
      <c r="E67" s="493"/>
      <c r="F67" s="493"/>
      <c r="G67" s="493"/>
      <c r="H67" s="493"/>
      <c r="I67" s="493"/>
      <c r="J67" s="493"/>
      <c r="K67" s="493"/>
      <c r="L67" s="493"/>
      <c r="M67" s="496"/>
      <c r="N67" s="536"/>
      <c r="O67" s="493"/>
      <c r="P67" s="493"/>
      <c r="Q67" s="493"/>
      <c r="R67" s="493"/>
    </row>
    <row r="68" spans="2:18" ht="11.85" customHeight="1">
      <c r="B68" s="493"/>
      <c r="C68" s="493"/>
      <c r="D68" s="493"/>
      <c r="E68" s="493"/>
      <c r="F68" s="493"/>
      <c r="G68" s="493"/>
      <c r="H68" s="493"/>
      <c r="I68" s="493"/>
      <c r="J68" s="493"/>
      <c r="K68" s="493"/>
      <c r="L68" s="493"/>
      <c r="M68" s="537"/>
      <c r="N68" s="536"/>
      <c r="O68" s="493"/>
      <c r="P68" s="493"/>
      <c r="Q68" s="493"/>
      <c r="R68" s="493"/>
    </row>
    <row r="69" spans="2:18" ht="11.85" customHeight="1">
      <c r="B69" s="493"/>
      <c r="C69" s="493"/>
      <c r="D69" s="493"/>
      <c r="E69" s="493"/>
      <c r="F69" s="493"/>
      <c r="G69" s="493"/>
      <c r="H69" s="493"/>
      <c r="I69" s="493"/>
      <c r="J69" s="493"/>
      <c r="K69" s="493"/>
      <c r="L69" s="493"/>
      <c r="M69" s="535"/>
      <c r="N69" s="536"/>
      <c r="O69" s="493"/>
      <c r="P69" s="493"/>
      <c r="Q69" s="493"/>
      <c r="R69" s="493"/>
    </row>
    <row r="70" spans="2:18" ht="11.85" customHeight="1">
      <c r="B70" s="493"/>
      <c r="C70" s="493"/>
      <c r="D70" s="493"/>
      <c r="E70" s="493"/>
      <c r="F70" s="493"/>
      <c r="G70" s="493"/>
      <c r="H70" s="493"/>
      <c r="I70" s="493"/>
      <c r="J70" s="493"/>
      <c r="K70" s="493"/>
      <c r="L70" s="493"/>
      <c r="M70" s="496"/>
      <c r="N70" s="536"/>
      <c r="O70" s="493"/>
      <c r="P70" s="493"/>
      <c r="Q70" s="493"/>
      <c r="R70" s="493"/>
    </row>
    <row r="71" spans="2:18" ht="11.85" customHeight="1">
      <c r="B71" s="493"/>
      <c r="C71" s="493"/>
      <c r="D71" s="493"/>
      <c r="E71" s="493"/>
      <c r="F71" s="493"/>
      <c r="G71" s="493"/>
      <c r="H71" s="493"/>
      <c r="I71" s="493"/>
      <c r="J71" s="493"/>
      <c r="K71" s="493"/>
      <c r="L71" s="493"/>
      <c r="M71" s="496"/>
      <c r="N71" s="538"/>
      <c r="O71" s="493"/>
      <c r="P71" s="493"/>
      <c r="Q71" s="493"/>
      <c r="R71" s="493"/>
    </row>
    <row r="72" spans="2:18" ht="11.85" customHeight="1">
      <c r="M72" s="539"/>
      <c r="N72" s="540"/>
    </row>
    <row r="73" spans="2:18" ht="11.85" customHeight="1">
      <c r="M73" s="541"/>
      <c r="N73" s="540"/>
    </row>
    <row r="74" spans="2:18" ht="11.85" customHeight="1">
      <c r="N74" s="540"/>
    </row>
    <row r="75" spans="2:18" ht="11.85" customHeight="1">
      <c r="N75" s="542"/>
    </row>
    <row r="76" spans="2:18" ht="11.85" customHeight="1">
      <c r="M76" s="539"/>
      <c r="N76" s="540"/>
    </row>
    <row r="77" spans="2:18" ht="11.85" customHeight="1">
      <c r="M77" s="541"/>
      <c r="N77" s="540"/>
    </row>
    <row r="78" spans="2:18" ht="11.85" customHeight="1">
      <c r="N78" s="540"/>
    </row>
    <row r="79" spans="2:18" ht="11.85" customHeight="1">
      <c r="N79" s="542"/>
    </row>
    <row r="80" spans="2:18" ht="11.85" customHeight="1">
      <c r="M80" s="539"/>
      <c r="N80" s="540"/>
    </row>
    <row r="81" spans="13:14" ht="11.85" customHeight="1">
      <c r="M81" s="541"/>
      <c r="N81" s="540"/>
    </row>
    <row r="82" spans="13:14" ht="11.85" customHeight="1">
      <c r="N82" s="540"/>
    </row>
    <row r="83" spans="13:14" ht="11.85" customHeight="1">
      <c r="N83" s="542"/>
    </row>
    <row r="84" spans="13:14" ht="11.85" customHeight="1">
      <c r="M84" s="539"/>
      <c r="N84" s="540"/>
    </row>
    <row r="85" spans="13:14" ht="11.85" customHeight="1">
      <c r="M85" s="541"/>
      <c r="N85" s="540"/>
    </row>
    <row r="86" spans="13:14" ht="11.85" customHeight="1">
      <c r="N86" s="540"/>
    </row>
    <row r="87" spans="13:14" ht="11.85" customHeight="1">
      <c r="N87" s="542"/>
    </row>
    <row r="88" spans="13:14" ht="11.85" customHeight="1">
      <c r="M88" s="539"/>
      <c r="N88" s="540"/>
    </row>
    <row r="89" spans="13:14" ht="11.85" customHeight="1">
      <c r="M89" s="541"/>
      <c r="N89" s="540"/>
    </row>
    <row r="90" spans="13:14" ht="11.85" customHeight="1">
      <c r="N90" s="540"/>
    </row>
    <row r="91" spans="13:14" ht="11.85" customHeight="1">
      <c r="N91" s="542"/>
    </row>
    <row r="92" spans="13:14" ht="11.85" customHeight="1">
      <c r="M92" s="539"/>
      <c r="N92" s="540"/>
    </row>
    <row r="93" spans="13:14" ht="11.85" customHeight="1">
      <c r="M93" s="541"/>
      <c r="N93" s="540"/>
    </row>
    <row r="94" spans="13:14" ht="11.85" customHeight="1">
      <c r="N94" s="540"/>
    </row>
    <row r="95" spans="13:14" ht="11.85" customHeight="1">
      <c r="N95" s="542"/>
    </row>
    <row r="96" spans="13:14" ht="11.85" customHeight="1">
      <c r="M96" s="539"/>
      <c r="N96" s="540"/>
    </row>
    <row r="97" spans="13:14" ht="11.85" customHeight="1">
      <c r="M97" s="541"/>
      <c r="N97" s="540"/>
    </row>
    <row r="98" spans="13:14" ht="11.85" customHeight="1">
      <c r="N98" s="540"/>
    </row>
    <row r="99" spans="13:14" ht="11.85" customHeight="1">
      <c r="N99" s="542"/>
    </row>
    <row r="100" spans="13:14" ht="11.85" customHeight="1">
      <c r="N100" s="540"/>
    </row>
    <row r="101" spans="13:14" ht="11.85" customHeight="1">
      <c r="N101" s="542"/>
    </row>
    <row r="102" spans="13:14" ht="11.85" customHeight="1">
      <c r="M102" s="539"/>
      <c r="N102" s="540"/>
    </row>
    <row r="103" spans="13:14" ht="11.85" customHeight="1">
      <c r="M103" s="541"/>
      <c r="N103" s="540"/>
    </row>
    <row r="104" spans="13:14" ht="11.85" customHeight="1">
      <c r="N104" s="540"/>
    </row>
    <row r="105" spans="13:14" ht="11.85" customHeight="1">
      <c r="N105" s="542"/>
    </row>
    <row r="106" spans="13:14" ht="11.85" customHeight="1">
      <c r="M106" s="539"/>
      <c r="N106" s="540"/>
    </row>
    <row r="107" spans="13:14" ht="11.85" customHeight="1">
      <c r="M107" s="541"/>
      <c r="N107" s="540"/>
    </row>
    <row r="108" spans="13:14" ht="11.85" customHeight="1">
      <c r="N108" s="540"/>
    </row>
    <row r="109" spans="13:14" ht="11.85" customHeight="1">
      <c r="N109" s="542"/>
    </row>
    <row r="110" spans="13:14" ht="11.85" customHeight="1">
      <c r="M110" s="539"/>
      <c r="N110" s="540"/>
    </row>
    <row r="111" spans="13:14" ht="11.85" customHeight="1">
      <c r="M111" s="541"/>
      <c r="N111" s="540"/>
    </row>
    <row r="112" spans="13:14" ht="11.85" customHeight="1">
      <c r="N112" s="540"/>
    </row>
    <row r="113" spans="13:14" ht="11.85" customHeight="1">
      <c r="N113" s="542"/>
    </row>
    <row r="114" spans="13:14" ht="11.85" customHeight="1">
      <c r="M114" s="539"/>
      <c r="N114" s="540"/>
    </row>
    <row r="115" spans="13:14" ht="11.85" customHeight="1">
      <c r="M115" s="541"/>
      <c r="N115" s="540"/>
    </row>
    <row r="116" spans="13:14" ht="11.85" customHeight="1">
      <c r="N116" s="540"/>
    </row>
    <row r="117" spans="13:14" ht="11.85" customHeight="1">
      <c r="N117" s="542"/>
    </row>
    <row r="118" spans="13:14" ht="11.85" customHeight="1">
      <c r="N118" s="540"/>
    </row>
    <row r="119" spans="13:14" ht="11.85" customHeight="1">
      <c r="N119" s="542"/>
    </row>
    <row r="120" spans="13:14" ht="11.85" customHeight="1">
      <c r="N120" s="540"/>
    </row>
    <row r="121" spans="13:14" ht="11.85" customHeight="1">
      <c r="N121" s="542"/>
    </row>
    <row r="122" spans="13:14" ht="11.85" customHeight="1">
      <c r="N122" s="540"/>
    </row>
    <row r="123" spans="13:14" ht="11.85" customHeight="1">
      <c r="N123" s="542"/>
    </row>
    <row r="124" spans="13:14" ht="11.85" customHeight="1">
      <c r="N124" s="540"/>
    </row>
    <row r="125" spans="13:14" ht="11.85" customHeight="1">
      <c r="N125" s="542"/>
    </row>
    <row r="126" spans="13:14" ht="11.85" customHeight="1">
      <c r="N126" s="540"/>
    </row>
    <row r="127" spans="13:14" ht="11.85" customHeight="1">
      <c r="N127" s="542"/>
    </row>
    <row r="128" spans="13:14" ht="11.85" customHeight="1">
      <c r="N128" s="540"/>
    </row>
    <row r="129" spans="13:14" ht="11.85" customHeight="1">
      <c r="N129" s="542"/>
    </row>
    <row r="130" spans="13:14" ht="11.85" customHeight="1">
      <c r="M130" s="539"/>
      <c r="N130" s="540"/>
    </row>
    <row r="131" spans="13:14" ht="11.85" customHeight="1">
      <c r="M131" s="541"/>
      <c r="N131" s="540"/>
    </row>
    <row r="132" spans="13:14" ht="11.85" customHeight="1">
      <c r="N132" s="540"/>
    </row>
    <row r="133" spans="13:14" ht="11.85" customHeight="1">
      <c r="N133" s="542"/>
    </row>
    <row r="134" spans="13:14" ht="11.85" customHeight="1">
      <c r="N134" s="542"/>
    </row>
    <row r="135" spans="13:14" ht="11.85" customHeight="1">
      <c r="N135" s="542"/>
    </row>
    <row r="136" spans="13:14" ht="11.85" customHeight="1">
      <c r="N136" s="542"/>
    </row>
    <row r="137" spans="13:14" ht="11.85" customHeight="1">
      <c r="N137" s="540"/>
    </row>
    <row r="138" spans="13:14" ht="11.85" customHeight="1">
      <c r="N138" s="540"/>
    </row>
    <row r="139" spans="13:14" ht="11.85" customHeight="1"/>
    <row r="140" spans="13:14" ht="11.85" customHeight="1"/>
    <row r="141" spans="13:14" ht="11.85" customHeight="1"/>
    <row r="142" spans="13:14" ht="11.85" customHeight="1"/>
    <row r="143" spans="13:14" ht="11.85" customHeight="1"/>
    <row r="144" spans="13:14" ht="11.85" customHeight="1"/>
    <row r="145" ht="11.85" customHeight="1"/>
    <row r="146" ht="11.85" customHeight="1"/>
    <row r="147" ht="11.85" customHeight="1"/>
    <row r="148" ht="11.85" customHeight="1"/>
    <row r="149" ht="11.85" customHeight="1"/>
    <row r="150" ht="11.85" customHeight="1"/>
    <row r="151" ht="11.85" customHeight="1"/>
    <row r="152" ht="11.85" customHeight="1"/>
    <row r="153" ht="11.85" customHeight="1"/>
    <row r="154" ht="11.85" customHeight="1"/>
    <row r="155" ht="11.85" customHeight="1"/>
    <row r="156" ht="11.85" customHeight="1"/>
    <row r="157" ht="11.85" customHeight="1"/>
    <row r="158" ht="11.85" customHeight="1"/>
    <row r="159" ht="11.85" customHeight="1"/>
    <row r="160" ht="11.85" customHeight="1"/>
    <row r="161" spans="13:18" ht="11.85" customHeight="1"/>
    <row r="162" spans="13:18" ht="11.85" customHeight="1"/>
    <row r="163" spans="13:18" ht="11.85" customHeight="1"/>
    <row r="164" spans="13:18" ht="11.85" customHeight="1"/>
    <row r="165" spans="13:18" ht="11.85" customHeight="1"/>
    <row r="166" spans="13:18" ht="11.85" customHeight="1"/>
    <row r="167" spans="13:18" ht="11.85" customHeight="1"/>
    <row r="168" spans="13:18" ht="11.85" customHeight="1"/>
    <row r="169" spans="13:18" ht="11.85" customHeight="1"/>
    <row r="170" spans="13:18" ht="11.85" customHeight="1"/>
    <row r="171" spans="13:18" ht="11.85" customHeight="1"/>
    <row r="172" spans="13:18" ht="11.85" customHeight="1"/>
    <row r="173" spans="13:18" ht="11.85" customHeight="1"/>
    <row r="174" spans="13:18" ht="11.85" customHeight="1"/>
    <row r="175" spans="13:18" ht="11.85" customHeight="1"/>
    <row r="176" spans="13:18" ht="11.85" customHeight="1">
      <c r="M176" s="543"/>
      <c r="N176" s="543"/>
      <c r="O176" s="543"/>
      <c r="P176" s="543"/>
      <c r="Q176" s="543"/>
      <c r="R176" s="543"/>
    </row>
    <row r="177" ht="11.85" customHeight="1"/>
    <row r="178" ht="11.85" customHeight="1"/>
    <row r="179" ht="11.85" customHeight="1"/>
    <row r="180" ht="11.85" customHeight="1"/>
    <row r="181" ht="11.85" customHeight="1"/>
    <row r="182" ht="11.85" customHeight="1"/>
    <row r="183" ht="11.85" customHeight="1"/>
    <row r="184" ht="11.85" customHeight="1"/>
    <row r="185" ht="11.85" customHeight="1"/>
    <row r="186" ht="11.85" customHeight="1"/>
    <row r="187" ht="11.85" customHeight="1"/>
    <row r="188" ht="11.85" customHeight="1"/>
    <row r="189" ht="11.85" customHeight="1"/>
    <row r="190" ht="11.85" customHeight="1"/>
    <row r="191" ht="11.85" customHeight="1"/>
    <row r="192" ht="11.85" customHeight="1"/>
    <row r="193" ht="11.85" customHeight="1"/>
    <row r="194" ht="11.85" customHeight="1"/>
    <row r="195" ht="11.85" customHeight="1"/>
    <row r="196" ht="11.85" customHeight="1"/>
    <row r="197" ht="11.85" customHeight="1"/>
    <row r="198" ht="11.85" customHeight="1"/>
    <row r="199" ht="11.85" customHeight="1"/>
    <row r="200" ht="11.85" customHeight="1"/>
    <row r="201" ht="11.85" customHeight="1"/>
    <row r="202" ht="11.85" customHeight="1"/>
    <row r="203" ht="11.85" customHeight="1"/>
    <row r="204" ht="11.85" customHeight="1"/>
    <row r="205" ht="11.85" customHeight="1"/>
    <row r="206" ht="11.85" customHeight="1"/>
    <row r="207" ht="11.85" customHeight="1"/>
    <row r="208" ht="11.85" customHeight="1"/>
    <row r="209" ht="11.85" customHeight="1"/>
    <row r="210" ht="11.85" customHeight="1"/>
    <row r="211" ht="11.85" customHeight="1"/>
    <row r="212" ht="11.85" customHeight="1"/>
    <row r="213" ht="11.85" customHeight="1"/>
    <row r="214" ht="11.85" customHeight="1"/>
    <row r="215" ht="11.85" customHeight="1"/>
    <row r="216" ht="11.85" customHeight="1"/>
    <row r="217" ht="11.85" customHeight="1"/>
    <row r="218" ht="11.85" customHeight="1"/>
    <row r="219" ht="11.85" customHeight="1"/>
    <row r="220" ht="11.85" customHeight="1"/>
    <row r="221" ht="11.85" customHeight="1"/>
    <row r="222" ht="11.85" customHeight="1"/>
    <row r="223" ht="11.85" customHeight="1"/>
    <row r="224" ht="11.85" customHeight="1"/>
    <row r="225" ht="11.85" customHeight="1"/>
    <row r="226" ht="11.85" customHeight="1"/>
    <row r="227" ht="11.85" customHeight="1"/>
    <row r="228" ht="11.85" customHeight="1"/>
    <row r="229" ht="11.85" customHeight="1"/>
    <row r="230" ht="11.85" customHeight="1"/>
    <row r="231" ht="11.85" customHeight="1"/>
    <row r="232" ht="11.85" customHeight="1"/>
    <row r="233" ht="11.85" customHeight="1"/>
    <row r="234" ht="11.85" customHeight="1"/>
    <row r="235" ht="11.85" customHeight="1"/>
    <row r="236" ht="11.85" customHeight="1"/>
    <row r="237" ht="11.85" customHeight="1"/>
    <row r="238" ht="11.85" customHeight="1"/>
    <row r="239" ht="11.85" customHeight="1"/>
    <row r="240" ht="11.85" customHeight="1"/>
    <row r="241" ht="11.85" customHeight="1"/>
    <row r="242" ht="11.85" customHeight="1"/>
    <row r="243" ht="11.85" customHeight="1"/>
    <row r="244" ht="11.85" customHeight="1"/>
    <row r="245" ht="11.85" customHeight="1"/>
    <row r="246" ht="11.85" customHeight="1"/>
    <row r="247" ht="11.85" customHeight="1"/>
    <row r="248" ht="11.85" customHeight="1"/>
    <row r="249" ht="11.85" customHeight="1"/>
    <row r="250" ht="11.85" customHeight="1"/>
    <row r="251" ht="11.85" customHeight="1"/>
    <row r="252" ht="11.85" customHeight="1"/>
    <row r="253" ht="11.85" customHeight="1"/>
    <row r="254" ht="11.85" customHeight="1"/>
    <row r="255" ht="11.85" customHeight="1"/>
    <row r="256" ht="11.85" customHeight="1"/>
    <row r="257" ht="11.85" customHeight="1"/>
    <row r="258" ht="11.85" customHeight="1"/>
    <row r="259" ht="11.85" customHeight="1"/>
    <row r="260" ht="11.85" customHeight="1"/>
    <row r="261" ht="11.85" customHeight="1"/>
    <row r="262" ht="11.85" customHeight="1"/>
    <row r="263" ht="11.85" customHeight="1"/>
    <row r="264" ht="11.85" customHeight="1"/>
    <row r="265" ht="11.85" customHeight="1"/>
    <row r="266" ht="11.85" customHeight="1"/>
    <row r="267" ht="11.85" customHeight="1"/>
    <row r="268" ht="11.85" customHeight="1"/>
    <row r="269" ht="11.85" customHeight="1"/>
    <row r="270" ht="11.85" customHeight="1"/>
    <row r="271" ht="11.85" customHeight="1"/>
    <row r="272" ht="11.85" customHeight="1"/>
    <row r="273" ht="11.85" customHeight="1"/>
    <row r="274" ht="11.85" customHeight="1"/>
    <row r="275" ht="11.85" customHeight="1"/>
    <row r="276" ht="11.85" customHeight="1"/>
    <row r="277" ht="11.85" customHeight="1"/>
    <row r="278" ht="11.85" customHeight="1"/>
    <row r="279" ht="11.85" customHeight="1"/>
    <row r="280" ht="11.85" customHeight="1"/>
    <row r="281" ht="11.85" customHeight="1"/>
    <row r="282" ht="11.85" customHeight="1"/>
    <row r="283" ht="11.85" customHeight="1"/>
    <row r="284" ht="11.85" customHeight="1"/>
    <row r="285" ht="11.85" customHeight="1"/>
    <row r="286" ht="11.85" customHeight="1"/>
    <row r="287" ht="11.85" customHeight="1"/>
    <row r="288" ht="11.85" customHeight="1"/>
    <row r="289" ht="11.85" customHeight="1"/>
    <row r="290" ht="11.85" customHeight="1"/>
    <row r="291" ht="11.85" customHeight="1"/>
    <row r="292" ht="11.85" customHeight="1"/>
    <row r="293" ht="11.85" customHeight="1"/>
    <row r="294" ht="11.85" customHeight="1"/>
    <row r="295" ht="11.85" customHeight="1"/>
    <row r="296" ht="11.85" customHeight="1"/>
    <row r="297" ht="11.85" customHeight="1"/>
    <row r="298" ht="11.85" customHeight="1"/>
    <row r="299" ht="11.85" customHeight="1"/>
    <row r="300" ht="11.85" customHeight="1"/>
    <row r="301" ht="11.85" customHeight="1"/>
    <row r="302" ht="11.85" customHeight="1"/>
    <row r="303" ht="11.85" customHeight="1"/>
    <row r="304" ht="11.85" customHeight="1"/>
    <row r="305" ht="11.85" customHeight="1"/>
    <row r="306" ht="11.85" customHeight="1"/>
    <row r="307" ht="11.85" customHeight="1"/>
    <row r="308" ht="11.85" customHeight="1"/>
    <row r="309" ht="11.85" customHeight="1"/>
    <row r="310" ht="11.85" customHeight="1"/>
    <row r="311" ht="11.85" customHeight="1"/>
    <row r="312" ht="11.85" customHeight="1"/>
    <row r="313" ht="11.85" customHeight="1"/>
    <row r="314" ht="11.85" customHeight="1"/>
    <row r="315" ht="11.85" customHeight="1"/>
    <row r="316" ht="11.85" customHeight="1"/>
    <row r="317" ht="11.85" customHeight="1"/>
    <row r="318" ht="11.85" customHeight="1"/>
    <row r="319" ht="11.85" customHeight="1"/>
    <row r="320" ht="11.85" customHeight="1"/>
    <row r="321" ht="11.85" customHeight="1"/>
    <row r="322" ht="11.85" customHeight="1"/>
    <row r="323" ht="11.85" customHeight="1"/>
    <row r="324" ht="11.85" customHeight="1"/>
    <row r="325" ht="11.85" customHeight="1"/>
    <row r="326" ht="11.85" customHeight="1"/>
    <row r="327" ht="11.85" customHeight="1"/>
    <row r="328" ht="11.85" customHeight="1"/>
    <row r="329" ht="11.85" customHeight="1"/>
    <row r="330" ht="11.85" customHeight="1"/>
    <row r="331" ht="11.85" customHeight="1"/>
    <row r="332" ht="11.85" customHeight="1"/>
    <row r="333" ht="11.85" customHeight="1"/>
    <row r="334" ht="11.85" customHeight="1"/>
    <row r="335" ht="11.85" customHeight="1"/>
    <row r="336" ht="11.85" customHeight="1"/>
    <row r="337" ht="11.85" customHeight="1"/>
    <row r="338" ht="11.85" customHeight="1"/>
    <row r="339" ht="11.85" customHeight="1"/>
    <row r="340" ht="11.85" customHeight="1"/>
    <row r="341" ht="11.85" customHeight="1"/>
    <row r="342" ht="11.85" customHeight="1"/>
    <row r="343" ht="11.85" customHeight="1"/>
    <row r="344" ht="11.85" customHeight="1"/>
    <row r="345" ht="11.85" customHeight="1"/>
    <row r="346" ht="11.85" customHeight="1"/>
    <row r="347" ht="11.85" customHeight="1"/>
    <row r="348" ht="11.85" customHeight="1"/>
    <row r="349" ht="11.85" customHeight="1"/>
    <row r="350" ht="11.85" customHeight="1"/>
    <row r="351" ht="11.85" customHeight="1"/>
    <row r="352" ht="11.85" customHeight="1"/>
    <row r="353" ht="11.85" customHeight="1"/>
    <row r="354" ht="11.85" customHeight="1"/>
    <row r="355" ht="11.85" customHeight="1"/>
    <row r="356" ht="11.85" customHeight="1"/>
    <row r="357" ht="11.85" customHeight="1"/>
    <row r="358" ht="11.85" customHeight="1"/>
    <row r="359" ht="11.85" customHeight="1"/>
    <row r="360" ht="11.85" customHeight="1"/>
    <row r="361" ht="11.85" customHeight="1"/>
    <row r="362" ht="11.85" customHeight="1"/>
    <row r="363" ht="11.85" customHeight="1"/>
    <row r="364" ht="11.85" customHeight="1"/>
    <row r="365" ht="11.85" customHeight="1"/>
    <row r="366" ht="11.85" customHeight="1"/>
    <row r="367" ht="11.85" customHeight="1"/>
    <row r="368" ht="11.85" customHeight="1"/>
    <row r="369" ht="11.85" customHeight="1"/>
    <row r="370" ht="11.85" customHeight="1"/>
    <row r="371" ht="11.85" customHeight="1"/>
    <row r="372" ht="11.85" customHeight="1"/>
    <row r="373" ht="11.85" customHeight="1"/>
    <row r="374" ht="11.85" customHeight="1"/>
    <row r="375" ht="11.85" customHeight="1"/>
    <row r="376" ht="11.85" customHeight="1"/>
    <row r="377" ht="11.85" customHeight="1"/>
    <row r="378" ht="11.85" customHeight="1"/>
    <row r="379" ht="11.85" customHeight="1"/>
    <row r="380" ht="11.85" customHeight="1"/>
    <row r="381" ht="11.85" customHeight="1"/>
    <row r="382" ht="11.85" customHeight="1"/>
    <row r="383" ht="11.85" customHeight="1"/>
    <row r="384" ht="11.85" customHeight="1"/>
    <row r="385" ht="11.85" customHeight="1"/>
    <row r="386" ht="11.85" customHeight="1"/>
    <row r="387" ht="11.85" customHeight="1"/>
    <row r="388" ht="11.85" customHeight="1"/>
    <row r="389" ht="11.85" customHeight="1"/>
    <row r="390" ht="11.85" customHeight="1"/>
    <row r="391" ht="11.85" customHeight="1"/>
    <row r="392" ht="11.85" customHeight="1"/>
    <row r="393" ht="11.85" customHeight="1"/>
    <row r="394" ht="11.85" customHeight="1"/>
    <row r="395" ht="11.85" customHeight="1"/>
    <row r="396" ht="11.85" customHeight="1"/>
    <row r="397" ht="11.85" customHeight="1"/>
    <row r="398" ht="11.85" customHeight="1"/>
    <row r="399" ht="11.85" customHeight="1"/>
    <row r="400" ht="11.85" customHeight="1"/>
    <row r="401" ht="11.85" customHeight="1"/>
    <row r="402" ht="11.85" customHeight="1"/>
    <row r="403" ht="11.85" customHeight="1"/>
    <row r="404" ht="11.85" customHeight="1"/>
    <row r="405" ht="11.85" customHeight="1"/>
    <row r="406" ht="11.85" customHeight="1"/>
    <row r="407" ht="11.85" customHeight="1"/>
    <row r="408" ht="11.85" customHeight="1"/>
    <row r="409" ht="11.85" customHeight="1"/>
    <row r="410" ht="11.85" customHeight="1"/>
    <row r="411" ht="11.85" customHeight="1"/>
    <row r="412" ht="11.85" customHeight="1"/>
    <row r="413" ht="11.85" customHeight="1"/>
    <row r="414" ht="11.85" customHeight="1"/>
    <row r="415" ht="11.85" customHeight="1"/>
    <row r="416" ht="11.85" customHeight="1"/>
    <row r="417" ht="11.85" customHeight="1"/>
    <row r="418" ht="11.85" customHeight="1"/>
    <row r="419" ht="11.85" customHeight="1"/>
    <row r="420" ht="11.85" customHeight="1"/>
    <row r="421" ht="11.85" customHeight="1"/>
    <row r="422" ht="11.85" customHeight="1"/>
    <row r="423" ht="11.85" customHeight="1"/>
    <row r="424" ht="11.85" customHeight="1"/>
    <row r="425" ht="11.85" customHeight="1"/>
    <row r="426" ht="11.85" customHeight="1"/>
    <row r="427" ht="11.85" customHeight="1"/>
    <row r="428" ht="11.85" customHeight="1"/>
    <row r="429" ht="11.85" customHeight="1"/>
    <row r="430" ht="11.85" customHeight="1"/>
    <row r="431" ht="11.85" customHeight="1"/>
    <row r="432" ht="11.85" customHeight="1"/>
    <row r="433" ht="11.85" customHeight="1"/>
    <row r="434" ht="11.85" customHeight="1"/>
    <row r="435" ht="11.85" customHeight="1"/>
    <row r="436" ht="11.85" customHeight="1"/>
    <row r="437" ht="11.85" customHeight="1"/>
    <row r="438" ht="11.85" customHeight="1"/>
    <row r="439" ht="11.85" customHeight="1"/>
    <row r="440" ht="11.85" customHeight="1"/>
    <row r="441" ht="11.85" customHeight="1"/>
    <row r="442" ht="11.85" customHeight="1"/>
    <row r="443" ht="11.85" customHeight="1"/>
    <row r="444" ht="11.85" customHeight="1"/>
  </sheetData>
  <phoneticPr fontId="60" type="noConversion"/>
  <printOptions horizontalCentered="1"/>
  <pageMargins left="0" right="0" top="0" bottom="0" header="0.511811023622047" footer="0.511811023622047"/>
  <pageSetup paperSize="9" firstPageNumber="3"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&amp;RD.&amp;P&amp;L&amp;"Arial,regular"&amp;10________________________________________________________________________________________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R444"/>
  <sheetViews>
    <sheetView showGridLines="0" view="pageBreakPreview" zoomScale="75" zoomScaleNormal="100" workbookViewId="0">
      <selection activeCell="H58" sqref="H58"/>
    </sheetView>
  </sheetViews>
  <sheetFormatPr defaultRowHeight="12.75"/>
  <cols>
    <col min="1" max="1" width="11" style="484" customWidth="1"/>
    <col min="2" max="2" width="1.7109375" style="524" customWidth="1"/>
    <col min="3" max="3" width="20.7109375" style="524" customWidth="1"/>
    <col min="4" max="4" width="9.7109375" style="524" customWidth="1"/>
    <col min="5" max="5" width="12.7109375" style="524" customWidth="1"/>
    <col min="6" max="6" width="18.7109375" style="524" customWidth="1"/>
    <col min="7" max="7" width="8.7109375" style="524" customWidth="1"/>
    <col min="8" max="8" width="12.7109375" style="524" customWidth="1"/>
    <col min="9" max="9" width="1.7109375" style="524" customWidth="1"/>
    <col min="10" max="10" width="7.7109375" style="524" customWidth="1"/>
    <col min="11" max="11" width="1.7109375" style="524" customWidth="1"/>
    <col min="12" max="12" width="10.7109375" style="524" customWidth="1"/>
    <col min="13" max="13" width="21.7109375" style="524" customWidth="1"/>
    <col min="14" max="15" width="10.7109375" style="524" customWidth="1"/>
    <col min="16" max="16" width="15.7109375" style="524" customWidth="1"/>
    <col min="17" max="17" width="13.7109375" style="524" customWidth="1"/>
    <col min="18" max="18" width="1.7109375" style="524" customWidth="1"/>
    <col min="19" max="16384" width="9.140625" style="484"/>
  </cols>
  <sheetData>
    <row r="1" spans="2:18" ht="12.95" customHeight="1">
      <c r="B1" s="483"/>
      <c r="C1" s="483"/>
      <c r="D1" s="483"/>
      <c r="E1" s="483"/>
      <c r="F1" s="483"/>
      <c r="G1" s="483"/>
      <c r="H1" s="483"/>
      <c r="I1" s="483"/>
      <c r="J1" s="483"/>
      <c r="K1" s="483"/>
      <c r="L1" s="483"/>
      <c r="M1" s="483"/>
      <c r="N1" s="483"/>
      <c r="O1" s="483"/>
      <c r="P1" s="483"/>
      <c r="Q1" s="483"/>
      <c r="R1" s="483"/>
    </row>
    <row r="2" spans="2:18" ht="12.95" customHeight="1">
      <c r="B2" s="483"/>
      <c r="C2" s="483"/>
      <c r="D2" s="483"/>
      <c r="E2" s="483"/>
      <c r="F2" s="483"/>
      <c r="G2" s="483"/>
      <c r="H2" s="483"/>
      <c r="I2" s="483"/>
      <c r="J2" s="483"/>
      <c r="K2" s="483"/>
      <c r="L2" s="483"/>
      <c r="M2" s="483"/>
      <c r="N2" s="483"/>
      <c r="O2" s="483"/>
      <c r="P2" s="483"/>
      <c r="Q2" s="483"/>
      <c r="R2" s="483"/>
    </row>
    <row r="3" spans="2:18" ht="12.95" customHeight="1">
      <c r="B3" s="483"/>
      <c r="C3" s="483"/>
      <c r="D3" s="483"/>
      <c r="E3" s="483"/>
      <c r="F3" s="483"/>
      <c r="G3" s="483"/>
      <c r="H3" s="483"/>
      <c r="I3" s="483"/>
      <c r="J3" s="483"/>
      <c r="K3" s="483"/>
      <c r="L3" s="483"/>
      <c r="M3" s="483"/>
      <c r="N3" s="483"/>
      <c r="O3" s="483"/>
      <c r="P3" s="483"/>
      <c r="Q3" s="483"/>
      <c r="R3" s="483"/>
    </row>
    <row r="4" spans="2:18" ht="12.95" customHeight="1">
      <c r="B4" s="483"/>
      <c r="C4" s="483"/>
      <c r="D4" s="483"/>
      <c r="E4" s="483"/>
      <c r="F4" s="483"/>
      <c r="G4" s="483"/>
      <c r="H4" s="483"/>
      <c r="I4" s="483"/>
      <c r="J4" s="483"/>
      <c r="K4" s="483"/>
      <c r="L4" s="483"/>
      <c r="M4" s="483"/>
      <c r="N4" s="483"/>
      <c r="O4" s="483"/>
      <c r="P4" s="483"/>
      <c r="Q4" s="483"/>
      <c r="R4" s="483"/>
    </row>
    <row r="5" spans="2:18" ht="12.95" customHeight="1">
      <c r="B5" s="483"/>
      <c r="C5" s="483"/>
      <c r="D5" s="483"/>
      <c r="E5" s="483"/>
      <c r="F5" s="483"/>
      <c r="G5" s="483"/>
      <c r="H5" s="483"/>
      <c r="I5" s="483"/>
      <c r="J5" s="483"/>
      <c r="K5" s="483"/>
      <c r="L5" s="483"/>
      <c r="M5" s="483"/>
      <c r="N5" s="483"/>
      <c r="O5" s="483"/>
      <c r="P5" s="483"/>
      <c r="Q5" s="483"/>
      <c r="R5" s="483"/>
    </row>
    <row r="6" spans="2:18" ht="12.95" customHeight="1">
      <c r="B6" s="483"/>
      <c r="C6" s="483"/>
      <c r="D6" s="483"/>
      <c r="E6" s="483"/>
      <c r="F6" s="483"/>
      <c r="G6" s="483"/>
      <c r="H6" s="483"/>
      <c r="I6" s="483"/>
      <c r="J6" s="483"/>
      <c r="K6" s="483"/>
      <c r="L6" s="483"/>
      <c r="M6" s="483"/>
      <c r="N6" s="483"/>
      <c r="O6" s="483"/>
      <c r="P6" s="483"/>
      <c r="Q6" s="483"/>
      <c r="R6" s="483"/>
    </row>
    <row r="7" spans="2:18" ht="12.95" customHeight="1">
      <c r="B7" s="483"/>
      <c r="C7" s="483"/>
      <c r="D7" s="483"/>
      <c r="E7" s="483"/>
      <c r="F7" s="483"/>
      <c r="G7" s="483"/>
      <c r="H7" s="483"/>
      <c r="I7" s="483"/>
      <c r="J7" s="483"/>
      <c r="K7" s="483"/>
      <c r="L7" s="483"/>
      <c r="M7" s="483"/>
      <c r="N7" s="483"/>
      <c r="O7" s="483"/>
      <c r="P7" s="483"/>
      <c r="Q7" s="483"/>
      <c r="R7" s="483"/>
    </row>
    <row r="8" spans="2:18" ht="12.95" customHeight="1">
      <c r="B8" s="485" t="s">
        <v>544</v>
      </c>
      <c r="C8" s="486"/>
      <c r="D8" s="419"/>
      <c r="E8" s="419"/>
      <c r="F8" s="419"/>
      <c r="G8" s="419"/>
      <c r="H8" s="419"/>
      <c r="I8" s="419"/>
      <c r="J8" s="487"/>
      <c r="K8" s="485" t="str">
        <f>B8</f>
        <v>Constant Composition Expansion at 91.0°C</v>
      </c>
      <c r="L8" s="486"/>
      <c r="M8" s="488"/>
      <c r="N8" s="489"/>
      <c r="O8" s="489"/>
      <c r="P8" s="489"/>
      <c r="Q8" s="489"/>
      <c r="R8" s="489"/>
    </row>
    <row r="9" spans="2:18" ht="12.95" customHeight="1">
      <c r="B9" s="414" t="s">
        <v>617</v>
      </c>
      <c r="C9" s="491"/>
      <c r="D9" s="492"/>
      <c r="E9" s="492"/>
      <c r="F9" s="492"/>
      <c r="G9" s="492"/>
      <c r="H9" s="492"/>
      <c r="I9" s="492"/>
      <c r="J9" s="493"/>
      <c r="K9" s="490" t="str">
        <f>B9</f>
        <v>Sample No.: 5; Chamber No.: 3339; Depth: 4193.5 m MD</v>
      </c>
      <c r="L9" s="491"/>
      <c r="M9" s="494"/>
      <c r="N9" s="495"/>
      <c r="O9" s="495"/>
      <c r="P9" s="495"/>
      <c r="Q9" s="495"/>
      <c r="R9" s="495"/>
    </row>
    <row r="10" spans="2:18" ht="11.85" customHeight="1">
      <c r="B10" s="493"/>
      <c r="C10" s="493"/>
      <c r="D10" s="493"/>
      <c r="E10" s="493"/>
      <c r="F10" s="493"/>
      <c r="G10" s="493"/>
      <c r="H10" s="493"/>
      <c r="I10" s="493"/>
      <c r="J10" s="493"/>
      <c r="K10" s="493"/>
      <c r="L10" s="493"/>
      <c r="M10" s="496"/>
      <c r="N10" s="493"/>
      <c r="O10" s="493"/>
      <c r="P10" s="493"/>
      <c r="Q10" s="493"/>
      <c r="R10" s="493"/>
    </row>
    <row r="11" spans="2:18" ht="11.85" customHeight="1">
      <c r="B11" s="717"/>
      <c r="C11" s="717" t="s">
        <v>329</v>
      </c>
      <c r="D11" s="718"/>
      <c r="E11" s="718"/>
      <c r="F11" s="718"/>
      <c r="G11" s="718"/>
      <c r="H11" s="718"/>
      <c r="I11" s="718"/>
      <c r="J11" s="493"/>
      <c r="K11" s="742"/>
      <c r="L11" s="742" t="s">
        <v>330</v>
      </c>
      <c r="M11" s="742"/>
      <c r="N11" s="742" t="s">
        <v>331</v>
      </c>
      <c r="O11" s="742" t="s">
        <v>36</v>
      </c>
      <c r="P11" s="742" t="s">
        <v>332</v>
      </c>
      <c r="Q11" s="742" t="s">
        <v>333</v>
      </c>
      <c r="R11" s="743"/>
    </row>
    <row r="12" spans="2:18" ht="11.85" customHeight="1">
      <c r="B12" s="719"/>
      <c r="C12" s="719"/>
      <c r="D12" s="719"/>
      <c r="E12" s="719"/>
      <c r="F12" s="719"/>
      <c r="G12" s="719"/>
      <c r="H12" s="719"/>
      <c r="I12" s="719"/>
      <c r="J12" s="493"/>
      <c r="K12" s="720"/>
      <c r="L12" s="720" t="s">
        <v>214</v>
      </c>
      <c r="M12" s="742"/>
      <c r="N12" s="742" t="s">
        <v>334</v>
      </c>
      <c r="O12" s="720" t="s">
        <v>335</v>
      </c>
      <c r="P12" s="720" t="s">
        <v>336</v>
      </c>
      <c r="Q12" s="742"/>
      <c r="R12" s="743"/>
    </row>
    <row r="13" spans="2:18" ht="11.85" customHeight="1">
      <c r="B13" s="721"/>
      <c r="C13" s="721" t="s">
        <v>337</v>
      </c>
      <c r="D13" s="771"/>
      <c r="E13" s="771"/>
      <c r="F13" s="771"/>
      <c r="G13" s="723" t="s">
        <v>569</v>
      </c>
      <c r="H13" s="724" t="s">
        <v>338</v>
      </c>
      <c r="I13" s="719"/>
      <c r="J13" s="493"/>
      <c r="K13" s="720"/>
      <c r="L13" s="720"/>
      <c r="M13" s="742"/>
      <c r="N13" s="742"/>
      <c r="O13" s="720"/>
      <c r="P13" s="720" t="s">
        <v>339</v>
      </c>
      <c r="Q13" s="742"/>
      <c r="R13" s="743"/>
    </row>
    <row r="14" spans="2:18" ht="11.85" customHeight="1">
      <c r="B14" s="725"/>
      <c r="C14" s="725"/>
      <c r="D14" s="771"/>
      <c r="E14" s="771"/>
      <c r="F14" s="771"/>
      <c r="G14" s="723"/>
      <c r="H14" s="724"/>
      <c r="I14" s="719"/>
      <c r="J14" s="493"/>
      <c r="K14" s="724"/>
      <c r="L14" s="724"/>
      <c r="M14" s="758"/>
      <c r="N14" s="724"/>
      <c r="O14" s="724"/>
      <c r="P14" s="724"/>
      <c r="Q14" s="724"/>
      <c r="R14" s="744"/>
    </row>
    <row r="15" spans="2:18" ht="11.85" customHeight="1">
      <c r="B15" s="721"/>
      <c r="C15" s="721" t="s">
        <v>548</v>
      </c>
      <c r="D15" s="771"/>
      <c r="E15" s="771"/>
      <c r="F15" s="771"/>
      <c r="G15" s="716"/>
      <c r="H15" s="716"/>
      <c r="I15" s="719"/>
      <c r="J15" s="493"/>
      <c r="K15" s="724"/>
      <c r="L15" s="759">
        <v>7000</v>
      </c>
      <c r="M15" s="761" t="s">
        <v>177</v>
      </c>
      <c r="N15" s="745">
        <v>0.93856966078854343</v>
      </c>
      <c r="O15" s="746">
        <v>0.69978822823676901</v>
      </c>
      <c r="P15" s="727">
        <v>8.2396154085595992</v>
      </c>
      <c r="Q15" s="747" t="s">
        <v>177</v>
      </c>
      <c r="R15" s="724"/>
    </row>
    <row r="16" spans="2:18" ht="11.85" customHeight="1">
      <c r="B16" s="721"/>
      <c r="C16" s="721" t="s">
        <v>570</v>
      </c>
      <c r="D16" s="771"/>
      <c r="E16" s="771"/>
      <c r="F16" s="771"/>
      <c r="G16" s="726" t="s">
        <v>626</v>
      </c>
      <c r="H16" s="724"/>
      <c r="I16" s="719"/>
      <c r="J16" s="493"/>
      <c r="K16" s="724"/>
      <c r="L16" s="760">
        <v>6500</v>
      </c>
      <c r="M16" s="761" t="s">
        <v>177</v>
      </c>
      <c r="N16" s="745">
        <v>0.94252616941022072</v>
      </c>
      <c r="O16" s="746">
        <v>0.6968506778023873</v>
      </c>
      <c r="P16" s="727">
        <v>8.5923072731219765</v>
      </c>
      <c r="Q16" s="747" t="s">
        <v>177</v>
      </c>
      <c r="R16" s="724"/>
    </row>
    <row r="17" spans="2:18" ht="11.85" customHeight="1">
      <c r="B17" s="721"/>
      <c r="C17" s="721"/>
      <c r="D17" s="771"/>
      <c r="E17" s="771"/>
      <c r="F17" s="771"/>
      <c r="G17" s="723"/>
      <c r="H17" s="724"/>
      <c r="I17" s="719"/>
      <c r="J17" s="513">
        <v>7000</v>
      </c>
      <c r="K17" s="748"/>
      <c r="L17" s="760">
        <v>6000</v>
      </c>
      <c r="M17" s="761" t="s">
        <v>177</v>
      </c>
      <c r="N17" s="745">
        <v>0.94667451136663505</v>
      </c>
      <c r="O17" s="746">
        <v>0.69379706764454097</v>
      </c>
      <c r="P17" s="727">
        <v>8.9807055739146513</v>
      </c>
      <c r="Q17" s="747" t="s">
        <v>177</v>
      </c>
      <c r="R17" s="728"/>
    </row>
    <row r="18" spans="2:18" ht="11.85" customHeight="1">
      <c r="B18" s="729"/>
      <c r="C18" s="729" t="s">
        <v>340</v>
      </c>
      <c r="D18" s="771"/>
      <c r="E18" s="771"/>
      <c r="F18" s="771"/>
      <c r="G18" s="716"/>
      <c r="H18" s="716"/>
      <c r="I18" s="728"/>
      <c r="J18" s="513"/>
      <c r="K18" s="762"/>
      <c r="L18" s="763">
        <v>5988</v>
      </c>
      <c r="M18" s="764" t="s">
        <v>349</v>
      </c>
      <c r="N18" s="765">
        <v>0.94677659444627948</v>
      </c>
      <c r="O18" s="766">
        <v>0.69372226125227388</v>
      </c>
      <c r="P18" s="767">
        <v>8.9905286994314721</v>
      </c>
      <c r="Q18" s="768" t="s">
        <v>177</v>
      </c>
      <c r="R18" s="769"/>
    </row>
    <row r="19" spans="2:18" ht="11.85" customHeight="1">
      <c r="B19" s="721"/>
      <c r="C19" s="721" t="s">
        <v>571</v>
      </c>
      <c r="D19" s="771"/>
      <c r="E19" s="771"/>
      <c r="F19" s="771"/>
      <c r="G19" s="723" t="s">
        <v>572</v>
      </c>
      <c r="H19" s="729" t="s">
        <v>341</v>
      </c>
      <c r="I19" s="724"/>
      <c r="J19" s="513">
        <v>6385</v>
      </c>
      <c r="K19" s="748"/>
      <c r="L19" s="759">
        <v>5500</v>
      </c>
      <c r="M19" s="761" t="s">
        <v>177</v>
      </c>
      <c r="N19" s="749">
        <v>0.9510355367587624</v>
      </c>
      <c r="O19" s="746">
        <v>0.6906156233009435</v>
      </c>
      <c r="P19" s="727">
        <v>9.4113378069892573</v>
      </c>
      <c r="Q19" s="750" t="s">
        <v>177</v>
      </c>
      <c r="R19" s="751"/>
    </row>
    <row r="20" spans="2:18" ht="11.85" customHeight="1">
      <c r="B20" s="729"/>
      <c r="C20" s="729"/>
      <c r="D20" s="771"/>
      <c r="E20" s="771"/>
      <c r="F20" s="771"/>
      <c r="G20" s="723"/>
      <c r="H20" s="724"/>
      <c r="I20" s="728"/>
      <c r="J20" s="513"/>
      <c r="K20" s="748"/>
      <c r="L20" s="759">
        <v>5000</v>
      </c>
      <c r="M20" s="761" t="s">
        <v>177</v>
      </c>
      <c r="N20" s="749">
        <v>0.95563403613242037</v>
      </c>
      <c r="O20" s="746">
        <v>0.68729238931061742</v>
      </c>
      <c r="P20" s="727">
        <v>9.8922605129567209</v>
      </c>
      <c r="Q20" s="752" t="s">
        <v>177</v>
      </c>
      <c r="R20" s="728"/>
    </row>
    <row r="21" spans="2:18" ht="11.85" customHeight="1">
      <c r="B21" s="721"/>
      <c r="C21" s="721" t="s">
        <v>342</v>
      </c>
      <c r="D21" s="771"/>
      <c r="E21" s="771"/>
      <c r="F21" s="771"/>
      <c r="G21" s="723" t="s">
        <v>573</v>
      </c>
      <c r="H21" s="724" t="s">
        <v>343</v>
      </c>
      <c r="I21" s="719"/>
      <c r="J21" s="513">
        <v>6000</v>
      </c>
      <c r="K21" s="748"/>
      <c r="L21" s="759">
        <v>4500</v>
      </c>
      <c r="M21" s="761" t="s">
        <v>177</v>
      </c>
      <c r="N21" s="749">
        <v>0.96049982383142152</v>
      </c>
      <c r="O21" s="746">
        <v>0.68381064077662523</v>
      </c>
      <c r="P21" s="727">
        <v>10.433949050153444</v>
      </c>
      <c r="Q21" s="750" t="s">
        <v>177</v>
      </c>
      <c r="R21" s="719"/>
    </row>
    <row r="22" spans="2:18" ht="11.85" customHeight="1">
      <c r="B22" s="730"/>
      <c r="C22" s="730"/>
      <c r="D22" s="771"/>
      <c r="E22" s="771"/>
      <c r="F22" s="771"/>
      <c r="G22" s="719"/>
      <c r="H22" s="731"/>
      <c r="I22" s="719"/>
      <c r="J22" s="513">
        <v>5500</v>
      </c>
      <c r="K22" s="748"/>
      <c r="L22" s="759">
        <v>4000</v>
      </c>
      <c r="M22" s="761" t="s">
        <v>177</v>
      </c>
      <c r="N22" s="749">
        <v>0.9656692021386154</v>
      </c>
      <c r="O22" s="746">
        <v>0.68015009544202154</v>
      </c>
      <c r="P22" s="727">
        <v>11.049893854301194</v>
      </c>
      <c r="Q22" s="750" t="s">
        <v>177</v>
      </c>
      <c r="R22" s="728"/>
    </row>
    <row r="23" spans="2:18" ht="11.85" customHeight="1">
      <c r="B23" s="716"/>
      <c r="C23" s="716"/>
      <c r="D23" s="716"/>
      <c r="E23" s="716"/>
      <c r="F23" s="716"/>
      <c r="G23" s="716"/>
      <c r="H23" s="716"/>
      <c r="I23" s="716"/>
      <c r="J23" s="513">
        <v>5000</v>
      </c>
      <c r="K23" s="748"/>
      <c r="L23" s="759">
        <v>3500</v>
      </c>
      <c r="M23" s="761" t="s">
        <v>177</v>
      </c>
      <c r="N23" s="749">
        <v>0.9711869419476068</v>
      </c>
      <c r="O23" s="746">
        <v>0.676285863855275</v>
      </c>
      <c r="P23" s="727">
        <v>11.757724421716254</v>
      </c>
      <c r="Q23" s="750" t="s">
        <v>177</v>
      </c>
      <c r="R23" s="753"/>
    </row>
    <row r="24" spans="2:18" ht="11.85" customHeight="1">
      <c r="B24" s="717"/>
      <c r="C24" s="717" t="s">
        <v>344</v>
      </c>
      <c r="D24" s="718"/>
      <c r="E24" s="718"/>
      <c r="F24" s="718"/>
      <c r="G24" s="718"/>
      <c r="H24" s="718"/>
      <c r="I24" s="718"/>
      <c r="J24" s="513">
        <v>4800</v>
      </c>
      <c r="K24" s="748"/>
      <c r="L24" s="759">
        <v>3000</v>
      </c>
      <c r="M24" s="761" t="s">
        <v>177</v>
      </c>
      <c r="N24" s="749">
        <v>0.97710889920624211</v>
      </c>
      <c r="O24" s="746">
        <v>0.67218710272064242</v>
      </c>
      <c r="P24" s="727">
        <v>12.580120454604932</v>
      </c>
      <c r="Q24" s="750" t="s">
        <v>177</v>
      </c>
      <c r="R24" s="728"/>
    </row>
    <row r="25" spans="2:18" ht="11.85" customHeight="1">
      <c r="B25" s="724"/>
      <c r="C25" s="724"/>
      <c r="D25" s="724"/>
      <c r="E25" s="724"/>
      <c r="F25" s="724"/>
      <c r="G25" s="724"/>
      <c r="H25" s="724"/>
      <c r="I25" s="724"/>
      <c r="J25" s="513">
        <v>4700</v>
      </c>
      <c r="K25" s="748"/>
      <c r="L25" s="759">
        <v>2500</v>
      </c>
      <c r="M25" s="761" t="s">
        <v>177</v>
      </c>
      <c r="N25" s="749">
        <v>0.98350510777793776</v>
      </c>
      <c r="O25" s="746">
        <v>0.66781554544635535</v>
      </c>
      <c r="P25" s="727">
        <v>13.544936181053915</v>
      </c>
      <c r="Q25" s="750" t="s">
        <v>177</v>
      </c>
      <c r="R25" s="728"/>
    </row>
    <row r="26" spans="2:18" ht="11.85" customHeight="1">
      <c r="B26" s="718"/>
      <c r="C26" s="718" t="s">
        <v>345</v>
      </c>
      <c r="D26" s="718"/>
      <c r="E26" s="718"/>
      <c r="F26" s="714"/>
      <c r="G26" s="718" t="s">
        <v>346</v>
      </c>
      <c r="H26" s="718"/>
      <c r="I26" s="714"/>
      <c r="J26" s="513">
        <v>4600</v>
      </c>
      <c r="K26" s="748"/>
      <c r="L26" s="759">
        <v>2000</v>
      </c>
      <c r="M26" s="761" t="s">
        <v>177</v>
      </c>
      <c r="N26" s="749">
        <v>0.99046151307448349</v>
      </c>
      <c r="O26" s="746">
        <v>0.66312521115659762</v>
      </c>
      <c r="P26" s="727">
        <v>14.676182825557465</v>
      </c>
      <c r="Q26" s="750" t="s">
        <v>177</v>
      </c>
      <c r="R26" s="728"/>
    </row>
    <row r="27" spans="2:18" ht="11.85" customHeight="1">
      <c r="B27" s="714"/>
      <c r="C27" s="714" t="s">
        <v>347</v>
      </c>
      <c r="D27" s="732"/>
      <c r="E27" s="714" t="s">
        <v>348</v>
      </c>
      <c r="F27" s="714"/>
      <c r="G27" s="718" t="s">
        <v>336</v>
      </c>
      <c r="H27" s="718"/>
      <c r="I27" s="714"/>
      <c r="J27" s="513">
        <v>4500</v>
      </c>
      <c r="K27" s="748"/>
      <c r="L27" s="759">
        <v>1900</v>
      </c>
      <c r="M27" s="761" t="s">
        <v>177</v>
      </c>
      <c r="N27" s="749">
        <v>0.99192833357410948</v>
      </c>
      <c r="O27" s="746">
        <v>0.6621446104210198</v>
      </c>
      <c r="P27" s="727">
        <v>14.921754380606739</v>
      </c>
      <c r="Q27" s="750" t="s">
        <v>177</v>
      </c>
      <c r="R27" s="728"/>
    </row>
    <row r="28" spans="2:18" ht="11.85" customHeight="1">
      <c r="B28" s="733"/>
      <c r="C28" s="720" t="s">
        <v>214</v>
      </c>
      <c r="D28" s="732"/>
      <c r="E28" s="720" t="s">
        <v>214</v>
      </c>
      <c r="F28" s="714"/>
      <c r="G28" s="718" t="s">
        <v>350</v>
      </c>
      <c r="H28" s="718"/>
      <c r="I28" s="714"/>
      <c r="J28" s="513">
        <v>4400</v>
      </c>
      <c r="K28" s="748"/>
      <c r="L28" s="759">
        <v>1800</v>
      </c>
      <c r="M28" s="761" t="s">
        <v>177</v>
      </c>
      <c r="N28" s="749">
        <v>0.99342196087341528</v>
      </c>
      <c r="O28" s="746">
        <v>0.66114906441422172</v>
      </c>
      <c r="P28" s="727">
        <v>15.171854954781397</v>
      </c>
      <c r="Q28" s="750" t="s">
        <v>177</v>
      </c>
      <c r="R28" s="728"/>
    </row>
    <row r="29" spans="2:18" ht="11.85" customHeight="1">
      <c r="B29" s="734"/>
      <c r="C29" s="734"/>
      <c r="D29" s="715"/>
      <c r="E29" s="715"/>
      <c r="F29" s="715"/>
      <c r="G29" s="735"/>
      <c r="H29" s="735"/>
      <c r="I29" s="735"/>
      <c r="J29" s="513"/>
      <c r="K29" s="748"/>
      <c r="L29" s="759">
        <v>1700</v>
      </c>
      <c r="M29" s="761" t="s">
        <v>177</v>
      </c>
      <c r="N29" s="749">
        <v>0.99494285594277232</v>
      </c>
      <c r="O29" s="746">
        <v>0.660138415062682</v>
      </c>
      <c r="P29" s="727">
        <v>15.42410024362341</v>
      </c>
      <c r="Q29" s="750" t="s">
        <v>177</v>
      </c>
      <c r="R29" s="753"/>
    </row>
    <row r="30" spans="2:18" ht="11.85" customHeight="1">
      <c r="B30" s="736"/>
      <c r="C30" s="737" t="s">
        <v>553</v>
      </c>
      <c r="D30" s="738"/>
      <c r="E30" s="737" t="s">
        <v>554</v>
      </c>
      <c r="F30" s="736"/>
      <c r="G30" s="723" t="s">
        <v>574</v>
      </c>
      <c r="H30" s="727" t="s">
        <v>351</v>
      </c>
      <c r="I30" s="739"/>
      <c r="J30" s="513">
        <v>4367</v>
      </c>
      <c r="K30" s="748"/>
      <c r="L30" s="759">
        <v>1600</v>
      </c>
      <c r="M30" s="761" t="s">
        <v>177</v>
      </c>
      <c r="N30" s="749">
        <v>0.99649113771414188</v>
      </c>
      <c r="O30" s="746">
        <v>0.65911273582085061</v>
      </c>
      <c r="P30" s="727">
        <v>15.673615581285942</v>
      </c>
      <c r="Q30" s="750" t="s">
        <v>177</v>
      </c>
      <c r="R30" s="724"/>
    </row>
    <row r="31" spans="2:18" ht="11.85" customHeight="1">
      <c r="B31" s="724"/>
      <c r="C31" s="724"/>
      <c r="D31" s="724"/>
      <c r="E31" s="724"/>
      <c r="F31" s="724"/>
      <c r="G31" s="724"/>
      <c r="H31" s="740"/>
      <c r="I31" s="724"/>
      <c r="J31" s="513"/>
      <c r="K31" s="748"/>
      <c r="L31" s="760">
        <v>1500</v>
      </c>
      <c r="M31" s="761" t="s">
        <v>177</v>
      </c>
      <c r="N31" s="745">
        <v>0.99806613741302319</v>
      </c>
      <c r="O31" s="746">
        <v>0.65807262202324457</v>
      </c>
      <c r="P31" s="727">
        <v>15.90775939397202</v>
      </c>
      <c r="Q31" s="747" t="s">
        <v>177</v>
      </c>
      <c r="R31" s="724"/>
    </row>
    <row r="32" spans="2:18" ht="11.85" customHeight="1">
      <c r="B32" s="736"/>
      <c r="C32" s="737" t="s">
        <v>554</v>
      </c>
      <c r="D32" s="738"/>
      <c r="E32" s="737" t="s">
        <v>556</v>
      </c>
      <c r="F32" s="736"/>
      <c r="G32" s="723" t="s">
        <v>575</v>
      </c>
      <c r="H32" s="727" t="s">
        <v>351</v>
      </c>
      <c r="I32" s="739"/>
      <c r="J32" s="519">
        <v>4352</v>
      </c>
      <c r="K32" s="754"/>
      <c r="L32" s="760">
        <v>1400</v>
      </c>
      <c r="M32" s="761" t="s">
        <v>177</v>
      </c>
      <c r="N32" s="745">
        <v>0.99966411400342392</v>
      </c>
      <c r="O32" s="746">
        <v>0.65702068404723235</v>
      </c>
      <c r="P32" s="727">
        <v>16.048282106980714</v>
      </c>
      <c r="Q32" s="747" t="s">
        <v>177</v>
      </c>
      <c r="R32" s="724"/>
    </row>
    <row r="33" spans="2:18" ht="11.85" customHeight="1">
      <c r="B33" s="724"/>
      <c r="C33" s="724"/>
      <c r="D33" s="724"/>
      <c r="E33" s="724"/>
      <c r="F33" s="724"/>
      <c r="G33" s="724"/>
      <c r="H33" s="740"/>
      <c r="I33" s="724"/>
      <c r="J33" s="513">
        <v>4338</v>
      </c>
      <c r="K33" s="762"/>
      <c r="L33" s="763">
        <v>1379</v>
      </c>
      <c r="M33" s="764" t="s">
        <v>352</v>
      </c>
      <c r="N33" s="765">
        <v>0.99999999999999989</v>
      </c>
      <c r="O33" s="766">
        <v>0.65680000000000016</v>
      </c>
      <c r="P33" s="767" t="s">
        <v>177</v>
      </c>
      <c r="Q33" s="768" t="s">
        <v>177</v>
      </c>
      <c r="R33" s="772"/>
    </row>
    <row r="34" spans="2:18" ht="11.85" customHeight="1">
      <c r="B34" s="736"/>
      <c r="C34" s="737" t="s">
        <v>556</v>
      </c>
      <c r="D34" s="738"/>
      <c r="E34" s="737" t="s">
        <v>576</v>
      </c>
      <c r="F34" s="736"/>
      <c r="G34" s="723" t="s">
        <v>577</v>
      </c>
      <c r="H34" s="727" t="s">
        <v>351</v>
      </c>
      <c r="I34" s="739"/>
      <c r="J34" s="513">
        <v>4322</v>
      </c>
      <c r="K34" s="748"/>
      <c r="L34" s="760">
        <v>1370</v>
      </c>
      <c r="M34" s="761" t="s">
        <v>177</v>
      </c>
      <c r="N34" s="745">
        <v>1.0028920243821882</v>
      </c>
      <c r="O34" s="746" t="s">
        <v>177</v>
      </c>
      <c r="P34" s="727" t="s">
        <v>177</v>
      </c>
      <c r="Q34" s="747" t="s">
        <v>177</v>
      </c>
      <c r="R34" s="724"/>
    </row>
    <row r="35" spans="2:18" ht="11.85" customHeight="1">
      <c r="B35" s="724"/>
      <c r="C35" s="724"/>
      <c r="D35" s="724"/>
      <c r="E35" s="724"/>
      <c r="F35" s="724"/>
      <c r="G35" s="724"/>
      <c r="H35" s="740"/>
      <c r="I35" s="724"/>
      <c r="J35" s="519">
        <v>4306</v>
      </c>
      <c r="K35" s="754"/>
      <c r="L35" s="760">
        <v>1366</v>
      </c>
      <c r="M35" s="761" t="s">
        <v>177</v>
      </c>
      <c r="N35" s="745">
        <v>1.0041946892261748</v>
      </c>
      <c r="O35" s="746" t="s">
        <v>177</v>
      </c>
      <c r="P35" s="727" t="s">
        <v>177</v>
      </c>
      <c r="Q35" s="747" t="s">
        <v>177</v>
      </c>
      <c r="R35" s="755"/>
    </row>
    <row r="36" spans="2:18" ht="11.85" customHeight="1">
      <c r="B36" s="736"/>
      <c r="C36" s="737" t="s">
        <v>576</v>
      </c>
      <c r="D36" s="738"/>
      <c r="E36" s="737" t="s">
        <v>569</v>
      </c>
      <c r="F36" s="736"/>
      <c r="G36" s="723" t="s">
        <v>578</v>
      </c>
      <c r="H36" s="727" t="s">
        <v>351</v>
      </c>
      <c r="I36" s="739"/>
      <c r="J36" s="513">
        <v>4292</v>
      </c>
      <c r="K36" s="748"/>
      <c r="L36" s="760">
        <v>1361</v>
      </c>
      <c r="M36" s="761" t="s">
        <v>177</v>
      </c>
      <c r="N36" s="745">
        <v>1.0058382343125469</v>
      </c>
      <c r="O36" s="746" t="s">
        <v>177</v>
      </c>
      <c r="P36" s="727" t="s">
        <v>177</v>
      </c>
      <c r="Q36" s="747" t="s">
        <v>177</v>
      </c>
      <c r="R36" s="724"/>
    </row>
    <row r="37" spans="2:18" ht="11.85" customHeight="1">
      <c r="B37" s="502"/>
      <c r="C37" s="521" t="s">
        <v>177</v>
      </c>
      <c r="D37" s="517"/>
      <c r="E37" s="521" t="s">
        <v>177</v>
      </c>
      <c r="F37" s="502"/>
      <c r="G37" s="503" t="s">
        <v>177</v>
      </c>
      <c r="H37" s="518" t="s">
        <v>177</v>
      </c>
      <c r="I37" s="502"/>
      <c r="J37" s="513">
        <v>4170</v>
      </c>
      <c r="K37" s="748"/>
      <c r="L37" s="760">
        <v>1357</v>
      </c>
      <c r="M37" s="761" t="s">
        <v>177</v>
      </c>
      <c r="N37" s="745">
        <v>1.0071653738243089</v>
      </c>
      <c r="O37" s="746" t="s">
        <v>177</v>
      </c>
      <c r="P37" s="727" t="s">
        <v>177</v>
      </c>
      <c r="Q37" s="747" t="s">
        <v>177</v>
      </c>
      <c r="R37" s="756"/>
    </row>
    <row r="38" spans="2:18" ht="11.85" customHeight="1">
      <c r="B38" s="502"/>
      <c r="C38" s="502"/>
      <c r="D38" s="502"/>
      <c r="E38" s="502"/>
      <c r="F38" s="502"/>
      <c r="G38" s="502"/>
      <c r="H38" s="518"/>
      <c r="I38" s="502"/>
      <c r="J38" s="513">
        <v>3942</v>
      </c>
      <c r="K38" s="748"/>
      <c r="L38" s="760">
        <v>1348</v>
      </c>
      <c r="M38" s="761" t="s">
        <v>177</v>
      </c>
      <c r="N38" s="745">
        <v>1.010192029143445</v>
      </c>
      <c r="O38" s="746" t="s">
        <v>177</v>
      </c>
      <c r="P38" s="727" t="s">
        <v>177</v>
      </c>
      <c r="Q38" s="747" t="s">
        <v>177</v>
      </c>
      <c r="R38" s="724"/>
    </row>
    <row r="39" spans="2:18" ht="11.85" customHeight="1">
      <c r="J39" s="513">
        <v>3573</v>
      </c>
      <c r="K39" s="748"/>
      <c r="L39" s="760">
        <v>1328</v>
      </c>
      <c r="M39" s="761" t="s">
        <v>177</v>
      </c>
      <c r="N39" s="745">
        <v>1.0171248188949791</v>
      </c>
      <c r="O39" s="746" t="s">
        <v>177</v>
      </c>
      <c r="P39" s="727"/>
      <c r="Q39" s="747" t="s">
        <v>177</v>
      </c>
      <c r="R39" s="744"/>
    </row>
    <row r="40" spans="2:18" ht="11.85" customHeight="1">
      <c r="J40" s="513">
        <v>3169</v>
      </c>
      <c r="K40" s="748"/>
      <c r="L40" s="760">
        <v>1293</v>
      </c>
      <c r="M40" s="761" t="s">
        <v>177</v>
      </c>
      <c r="N40" s="745">
        <v>1.0299823573972475</v>
      </c>
      <c r="O40" s="746" t="s">
        <v>177</v>
      </c>
      <c r="P40" s="727"/>
      <c r="Q40" s="747" t="s">
        <v>177</v>
      </c>
      <c r="R40" s="744"/>
    </row>
    <row r="41" spans="2:18" ht="11.85" customHeight="1">
      <c r="J41" s="513">
        <v>2790</v>
      </c>
      <c r="K41" s="748"/>
      <c r="L41" s="760">
        <v>1225</v>
      </c>
      <c r="M41" s="761" t="s">
        <v>177</v>
      </c>
      <c r="N41" s="745">
        <v>1.0579009598762834</v>
      </c>
      <c r="O41" s="746" t="s">
        <v>177</v>
      </c>
      <c r="P41" s="727"/>
      <c r="Q41" s="747">
        <v>2.1454567172887029</v>
      </c>
      <c r="R41" s="724"/>
    </row>
    <row r="42" spans="2:18" ht="11.85" customHeight="1">
      <c r="B42" s="502"/>
      <c r="C42" s="521" t="s">
        <v>177</v>
      </c>
      <c r="D42" s="517"/>
      <c r="E42" s="521" t="s">
        <v>177</v>
      </c>
      <c r="F42" s="502"/>
      <c r="G42" s="503" t="s">
        <v>177</v>
      </c>
      <c r="H42" s="518" t="s">
        <v>177</v>
      </c>
      <c r="I42" s="502"/>
      <c r="J42" s="513">
        <v>2451</v>
      </c>
      <c r="K42" s="748"/>
      <c r="L42" s="760">
        <v>1118</v>
      </c>
      <c r="M42" s="761" t="s">
        <v>177</v>
      </c>
      <c r="N42" s="745">
        <v>1.1113519502859486</v>
      </c>
      <c r="O42" s="746" t="s">
        <v>177</v>
      </c>
      <c r="P42" s="727"/>
      <c r="Q42" s="747">
        <v>2.0693278968092894</v>
      </c>
      <c r="R42" s="724"/>
    </row>
    <row r="43" spans="2:18" ht="11.85" customHeight="1">
      <c r="B43" s="502"/>
      <c r="C43" s="502"/>
      <c r="D43" s="502"/>
      <c r="E43" s="502"/>
      <c r="F43" s="502"/>
      <c r="G43" s="502"/>
      <c r="H43" s="518"/>
      <c r="I43" s="502"/>
      <c r="J43" s="513">
        <v>2156</v>
      </c>
      <c r="K43" s="748"/>
      <c r="L43" s="760">
        <v>992</v>
      </c>
      <c r="M43" s="761" t="s">
        <v>177</v>
      </c>
      <c r="N43" s="745">
        <v>1.1942917522425147</v>
      </c>
      <c r="O43" s="746" t="s">
        <v>177</v>
      </c>
      <c r="P43" s="727"/>
      <c r="Q43" s="747">
        <v>1.9786011492604627</v>
      </c>
      <c r="R43" s="724"/>
    </row>
    <row r="44" spans="2:18" ht="11.85" customHeight="1">
      <c r="B44" s="502"/>
      <c r="C44" s="521" t="s">
        <v>177</v>
      </c>
      <c r="D44" s="517"/>
      <c r="E44" s="521" t="s">
        <v>177</v>
      </c>
      <c r="F44" s="502"/>
      <c r="G44" s="503" t="s">
        <v>177</v>
      </c>
      <c r="H44" s="518" t="s">
        <v>177</v>
      </c>
      <c r="I44" s="502"/>
      <c r="J44" s="513">
        <v>1902</v>
      </c>
      <c r="K44" s="748"/>
      <c r="L44" s="760">
        <v>869</v>
      </c>
      <c r="M44" s="761" t="s">
        <v>177</v>
      </c>
      <c r="N44" s="745">
        <v>1.3055564245843896</v>
      </c>
      <c r="O44" s="746" t="s">
        <v>177</v>
      </c>
      <c r="P44" s="727"/>
      <c r="Q44" s="747">
        <v>1.8887560451245216</v>
      </c>
      <c r="R44" s="724"/>
    </row>
    <row r="45" spans="2:18" ht="11.85" customHeight="1">
      <c r="B45" s="493"/>
      <c r="C45" s="493"/>
      <c r="D45" s="493"/>
      <c r="E45" s="493"/>
      <c r="F45" s="493"/>
      <c r="G45" s="493"/>
      <c r="H45" s="493"/>
      <c r="I45" s="493"/>
      <c r="J45" s="513">
        <v>1686</v>
      </c>
      <c r="K45" s="748"/>
      <c r="L45" s="760">
        <v>736</v>
      </c>
      <c r="M45" s="761" t="s">
        <v>177</v>
      </c>
      <c r="N45" s="745">
        <v>1.4785269267036738</v>
      </c>
      <c r="O45" s="746" t="s">
        <v>177</v>
      </c>
      <c r="P45" s="727"/>
      <c r="Q45" s="747">
        <v>1.789948313958998</v>
      </c>
      <c r="R45" s="724"/>
    </row>
    <row r="46" spans="2:18" ht="11.85" customHeight="1">
      <c r="B46" s="493"/>
      <c r="C46" s="493"/>
      <c r="D46" s="493"/>
      <c r="E46" s="493"/>
      <c r="F46" s="493"/>
      <c r="G46" s="493"/>
      <c r="H46" s="493"/>
      <c r="I46" s="493"/>
      <c r="J46" s="513">
        <v>1498</v>
      </c>
      <c r="K46" s="748"/>
      <c r="L46" s="760">
        <v>610</v>
      </c>
      <c r="M46" s="761" t="s">
        <v>177</v>
      </c>
      <c r="N46" s="745">
        <v>1.7264928991428543</v>
      </c>
      <c r="O46" s="746" t="s">
        <v>177</v>
      </c>
      <c r="P46" s="727"/>
      <c r="Q46" s="747">
        <v>1.6944401786282759</v>
      </c>
      <c r="R46" s="757"/>
    </row>
    <row r="47" spans="2:18" ht="11.85" customHeight="1">
      <c r="B47" s="493"/>
      <c r="C47" s="493"/>
      <c r="D47" s="493"/>
      <c r="E47" s="493"/>
      <c r="F47" s="493"/>
      <c r="G47" s="493"/>
      <c r="H47" s="493"/>
      <c r="I47" s="493"/>
      <c r="J47" s="513">
        <v>1202</v>
      </c>
      <c r="K47" s="748"/>
      <c r="L47" s="760">
        <v>488</v>
      </c>
      <c r="M47" s="761" t="s">
        <v>177</v>
      </c>
      <c r="N47" s="745">
        <v>2.107925880334216</v>
      </c>
      <c r="O47" s="746" t="s">
        <v>177</v>
      </c>
      <c r="P47" s="727"/>
      <c r="Q47" s="747">
        <v>1.5997848040856317</v>
      </c>
      <c r="R47" s="724"/>
    </row>
    <row r="48" spans="2:18" ht="11.85" customHeight="1">
      <c r="B48" s="493"/>
      <c r="C48" s="493"/>
      <c r="D48" s="493"/>
      <c r="E48" s="493"/>
      <c r="F48" s="493"/>
      <c r="G48" s="493"/>
      <c r="H48" s="493"/>
      <c r="I48" s="493"/>
      <c r="J48" s="513">
        <v>945</v>
      </c>
      <c r="K48" s="748"/>
      <c r="L48" s="760">
        <v>382</v>
      </c>
      <c r="M48" s="761" t="s">
        <v>177</v>
      </c>
      <c r="N48" s="745">
        <v>2.6585588023306146</v>
      </c>
      <c r="O48" s="746" t="s">
        <v>177</v>
      </c>
      <c r="P48" s="727"/>
      <c r="Q48" s="747">
        <v>1.5153273553725275</v>
      </c>
      <c r="R48" s="724"/>
    </row>
    <row r="49" spans="2:18" ht="11.85" customHeight="1">
      <c r="B49" s="493"/>
      <c r="C49" s="493"/>
      <c r="D49" s="493"/>
      <c r="E49" s="493"/>
      <c r="F49" s="493"/>
      <c r="G49" s="493"/>
      <c r="H49" s="493"/>
      <c r="I49" s="493"/>
      <c r="J49" s="513">
        <v>700</v>
      </c>
      <c r="K49" s="748"/>
      <c r="L49" s="760">
        <v>292</v>
      </c>
      <c r="M49" s="761" t="s">
        <v>177</v>
      </c>
      <c r="N49" s="745">
        <v>3.4587137114133411</v>
      </c>
      <c r="O49" s="746" t="s">
        <v>177</v>
      </c>
      <c r="P49" s="727"/>
      <c r="Q49" s="747">
        <v>1.4414960912275889</v>
      </c>
      <c r="R49" s="724"/>
    </row>
    <row r="50" spans="2:18" ht="11.85" customHeight="1">
      <c r="B50" s="493"/>
      <c r="C50" s="493"/>
      <c r="D50" s="493"/>
      <c r="E50" s="493"/>
      <c r="F50" s="493"/>
      <c r="G50" s="493"/>
      <c r="H50" s="493"/>
      <c r="I50" s="493"/>
      <c r="J50" s="493"/>
      <c r="K50" s="724"/>
      <c r="L50" s="760">
        <v>210</v>
      </c>
      <c r="M50" s="761" t="s">
        <v>177</v>
      </c>
      <c r="N50" s="745">
        <v>4.792201939073097</v>
      </c>
      <c r="O50" s="746" t="s">
        <v>177</v>
      </c>
      <c r="P50" s="727"/>
      <c r="Q50" s="747">
        <v>1.3719166092172081</v>
      </c>
      <c r="R50" s="724"/>
    </row>
    <row r="51" spans="2:18" ht="11.85" customHeight="1">
      <c r="B51" s="493"/>
      <c r="C51" s="493"/>
      <c r="D51" s="493"/>
      <c r="E51" s="493"/>
      <c r="F51" s="493"/>
      <c r="G51" s="493"/>
      <c r="H51" s="493"/>
      <c r="I51" s="493"/>
      <c r="J51" s="493"/>
      <c r="K51" s="502"/>
      <c r="L51" s="512" t="s">
        <v>177</v>
      </c>
      <c r="M51" s="507" t="s">
        <v>177</v>
      </c>
      <c r="N51" s="508" t="s">
        <v>177</v>
      </c>
      <c r="O51" s="509" t="s">
        <v>177</v>
      </c>
      <c r="P51" s="510"/>
      <c r="Q51" s="511" t="s">
        <v>177</v>
      </c>
      <c r="R51" s="525"/>
    </row>
    <row r="52" spans="2:18" ht="11.85" customHeight="1">
      <c r="B52" s="493"/>
      <c r="C52" s="493"/>
      <c r="D52" s="493"/>
      <c r="E52" s="493"/>
      <c r="F52" s="493"/>
      <c r="G52" s="493"/>
      <c r="H52" s="493"/>
      <c r="I52" s="493"/>
      <c r="J52" s="493"/>
      <c r="K52" s="502"/>
      <c r="L52" s="512" t="s">
        <v>177</v>
      </c>
      <c r="M52" s="507" t="s">
        <v>177</v>
      </c>
      <c r="N52" s="508" t="s">
        <v>177</v>
      </c>
      <c r="O52" s="509" t="s">
        <v>177</v>
      </c>
      <c r="P52" s="510"/>
      <c r="Q52" s="511" t="s">
        <v>177</v>
      </c>
      <c r="R52" s="525"/>
    </row>
    <row r="53" spans="2:18" ht="11.85" customHeight="1">
      <c r="B53" s="493"/>
      <c r="C53" s="493"/>
      <c r="D53" s="493"/>
      <c r="E53" s="493"/>
      <c r="F53" s="493"/>
      <c r="G53" s="493"/>
      <c r="H53" s="493"/>
      <c r="I53" s="493"/>
      <c r="J53" s="493"/>
      <c r="K53" s="502"/>
      <c r="L53" s="526" t="s">
        <v>177</v>
      </c>
      <c r="M53" s="507" t="s">
        <v>177</v>
      </c>
      <c r="N53" s="508" t="s">
        <v>177</v>
      </c>
      <c r="O53" s="509" t="s">
        <v>177</v>
      </c>
      <c r="P53" s="510"/>
      <c r="Q53" s="511" t="s">
        <v>177</v>
      </c>
      <c r="R53" s="502"/>
    </row>
    <row r="54" spans="2:18" ht="11.85" customHeight="1">
      <c r="B54" s="493"/>
      <c r="C54" s="493"/>
      <c r="D54" s="493"/>
      <c r="E54" s="493"/>
      <c r="F54" s="493"/>
      <c r="G54" s="493"/>
      <c r="H54" s="493"/>
      <c r="I54" s="493"/>
      <c r="J54" s="493"/>
      <c r="K54" s="502"/>
      <c r="L54" s="512" t="s">
        <v>177</v>
      </c>
      <c r="M54" s="507" t="s">
        <v>177</v>
      </c>
      <c r="N54" s="508" t="s">
        <v>177</v>
      </c>
      <c r="O54" s="509" t="s">
        <v>177</v>
      </c>
      <c r="P54" s="510"/>
      <c r="Q54" s="511" t="s">
        <v>177</v>
      </c>
      <c r="R54" s="502"/>
    </row>
    <row r="55" spans="2:18" ht="11.85" customHeight="1">
      <c r="B55" s="501"/>
      <c r="C55" s="501"/>
      <c r="D55" s="513"/>
      <c r="E55" s="513">
        <v>15</v>
      </c>
      <c r="F55" s="513">
        <v>6</v>
      </c>
      <c r="G55" s="493"/>
      <c r="H55" s="493"/>
      <c r="I55" s="493"/>
      <c r="J55" s="493"/>
      <c r="K55" s="502"/>
      <c r="L55" s="527"/>
      <c r="M55" s="504"/>
      <c r="N55" s="502"/>
      <c r="O55" s="504"/>
      <c r="P55" s="510"/>
      <c r="Q55" s="502"/>
      <c r="R55" s="502"/>
    </row>
    <row r="56" spans="2:18" ht="11.85" customHeight="1">
      <c r="B56" s="501"/>
      <c r="C56" s="501"/>
      <c r="D56" s="528"/>
      <c r="E56" s="528"/>
      <c r="F56" s="528"/>
      <c r="G56" s="493"/>
      <c r="H56" s="493"/>
      <c r="I56" s="493"/>
      <c r="J56" s="493"/>
      <c r="K56" s="493"/>
      <c r="L56" s="493"/>
      <c r="M56" s="496"/>
      <c r="N56" s="493"/>
      <c r="O56" s="493"/>
      <c r="P56" s="510"/>
      <c r="Q56" s="493"/>
      <c r="R56" s="493"/>
    </row>
    <row r="57" spans="2:18" ht="11.85" customHeight="1">
      <c r="B57" s="501"/>
      <c r="C57" s="501"/>
      <c r="D57" s="528"/>
      <c r="E57" s="528"/>
      <c r="F57" s="528"/>
      <c r="G57" s="493"/>
      <c r="H57" s="493"/>
      <c r="I57" s="493"/>
      <c r="J57" s="493"/>
      <c r="K57" s="493"/>
      <c r="L57" s="493"/>
      <c r="M57" s="496"/>
      <c r="N57" s="493"/>
      <c r="O57" s="493"/>
      <c r="P57" s="510"/>
      <c r="Q57" s="493"/>
      <c r="R57" s="493"/>
    </row>
    <row r="58" spans="2:18" ht="11.85" customHeight="1">
      <c r="B58" s="501"/>
      <c r="C58" s="501"/>
      <c r="D58" s="529"/>
      <c r="E58" s="529"/>
      <c r="F58" s="529"/>
      <c r="G58" s="493"/>
      <c r="H58" s="493"/>
      <c r="I58" s="493"/>
      <c r="J58" s="493"/>
      <c r="K58" s="493"/>
      <c r="L58" s="493"/>
      <c r="M58" s="496"/>
      <c r="N58" s="493"/>
      <c r="O58" s="493"/>
      <c r="P58" s="510"/>
      <c r="Q58" s="493"/>
      <c r="R58" s="493"/>
    </row>
    <row r="59" spans="2:18" ht="11.85" customHeight="1">
      <c r="B59" s="501"/>
      <c r="C59" s="501"/>
      <c r="D59" s="529"/>
      <c r="E59" s="529"/>
      <c r="F59" s="529"/>
      <c r="G59" s="493"/>
      <c r="H59" s="493"/>
      <c r="I59" s="493"/>
      <c r="J59" s="493"/>
      <c r="K59" s="493"/>
      <c r="L59" s="493"/>
      <c r="M59" s="496"/>
      <c r="N59" s="493"/>
      <c r="O59" s="493"/>
      <c r="P59" s="493"/>
      <c r="Q59" s="493"/>
      <c r="R59" s="493"/>
    </row>
    <row r="60" spans="2:18" ht="11.85" customHeight="1">
      <c r="B60" s="501"/>
      <c r="C60" s="501"/>
      <c r="D60" s="530"/>
      <c r="E60" s="530"/>
      <c r="F60" s="530"/>
      <c r="G60" s="493"/>
      <c r="H60" s="493"/>
      <c r="I60" s="493"/>
      <c r="J60" s="493"/>
      <c r="K60" s="493"/>
      <c r="L60" s="493"/>
      <c r="M60" s="496"/>
      <c r="N60" s="493"/>
      <c r="O60" s="493"/>
      <c r="P60" s="510"/>
      <c r="Q60" s="493"/>
      <c r="R60" s="493"/>
    </row>
    <row r="61" spans="2:18" ht="11.85" customHeight="1">
      <c r="B61" s="493"/>
      <c r="C61" s="493"/>
      <c r="D61" s="493"/>
      <c r="E61" s="493"/>
      <c r="F61" s="493"/>
      <c r="G61" s="493"/>
      <c r="H61" s="493"/>
      <c r="I61" s="493"/>
      <c r="J61" s="493"/>
      <c r="K61" s="493"/>
      <c r="L61" s="493"/>
      <c r="M61" s="496"/>
      <c r="N61" s="493"/>
      <c r="O61" s="493"/>
      <c r="P61" s="493"/>
      <c r="Q61" s="493"/>
      <c r="R61" s="493"/>
    </row>
    <row r="62" spans="2:18" ht="11.85" customHeight="1">
      <c r="B62" s="493"/>
      <c r="C62" s="493"/>
      <c r="D62" s="493"/>
      <c r="E62" s="493"/>
      <c r="F62" s="493"/>
      <c r="G62" s="493"/>
      <c r="H62" s="493"/>
      <c r="I62" s="493"/>
      <c r="J62" s="493"/>
      <c r="K62" s="493"/>
      <c r="L62" s="493"/>
      <c r="M62" s="496"/>
      <c r="N62" s="493"/>
      <c r="O62" s="493"/>
      <c r="P62" s="493"/>
      <c r="Q62" s="493"/>
      <c r="R62" s="493"/>
    </row>
    <row r="63" spans="2:18" ht="11.85" customHeight="1">
      <c r="B63" s="493"/>
      <c r="C63" s="493"/>
      <c r="D63" s="493"/>
      <c r="E63" s="493"/>
      <c r="F63" s="493"/>
      <c r="G63" s="493"/>
      <c r="H63" s="493"/>
      <c r="I63" s="493"/>
      <c r="J63" s="493"/>
      <c r="K63" s="531" t="s">
        <v>353</v>
      </c>
      <c r="L63" s="493"/>
      <c r="M63" s="496"/>
      <c r="N63" s="493"/>
      <c r="O63" s="493"/>
      <c r="P63" s="493"/>
      <c r="Q63" s="493"/>
      <c r="R63" s="493"/>
    </row>
    <row r="64" spans="2:18" ht="11.85" customHeight="1">
      <c r="B64" s="493"/>
      <c r="C64" s="493"/>
      <c r="D64" s="493"/>
      <c r="E64" s="493"/>
      <c r="F64" s="493"/>
      <c r="G64" s="493"/>
      <c r="H64" s="493"/>
      <c r="I64" s="493"/>
      <c r="J64" s="493"/>
      <c r="K64" s="531" t="s">
        <v>354</v>
      </c>
      <c r="L64" s="493"/>
      <c r="M64" s="496"/>
      <c r="N64" s="493"/>
      <c r="O64" s="493"/>
      <c r="P64" s="493"/>
      <c r="Q64" s="493"/>
      <c r="R64" s="493"/>
    </row>
    <row r="65" spans="2:18" ht="11.85" customHeight="1">
      <c r="B65" s="532" t="s">
        <v>355</v>
      </c>
      <c r="C65" s="493"/>
      <c r="D65" s="492"/>
      <c r="E65" s="492"/>
      <c r="F65" s="492"/>
      <c r="G65" s="492"/>
      <c r="H65" s="492"/>
      <c r="I65" s="493"/>
      <c r="J65" s="493"/>
      <c r="K65" s="533" t="s">
        <v>356</v>
      </c>
      <c r="L65" s="493"/>
      <c r="M65" s="496"/>
      <c r="N65" s="493"/>
      <c r="O65" s="493"/>
      <c r="P65" s="493"/>
      <c r="Q65" s="493"/>
      <c r="R65" s="493"/>
    </row>
    <row r="66" spans="2:18" ht="11.85" customHeight="1">
      <c r="B66" s="493"/>
      <c r="C66" s="493"/>
      <c r="D66" s="493"/>
      <c r="E66" s="493"/>
      <c r="F66" s="493"/>
      <c r="G66" s="493"/>
      <c r="H66" s="493"/>
      <c r="I66" s="493"/>
      <c r="J66" s="493"/>
      <c r="L66" s="534"/>
      <c r="M66" s="535"/>
      <c r="N66" s="536"/>
      <c r="O66" s="492"/>
      <c r="P66" s="492"/>
      <c r="Q66" s="492"/>
      <c r="R66" s="493"/>
    </row>
    <row r="67" spans="2:18" ht="11.85" customHeight="1">
      <c r="B67" s="493"/>
      <c r="C67" s="493"/>
      <c r="D67" s="493"/>
      <c r="E67" s="493"/>
      <c r="F67" s="493"/>
      <c r="G67" s="493"/>
      <c r="H67" s="493"/>
      <c r="I67" s="493"/>
      <c r="J67" s="493"/>
      <c r="K67" s="493"/>
      <c r="L67" s="493"/>
      <c r="M67" s="496"/>
      <c r="N67" s="536"/>
      <c r="O67" s="493"/>
      <c r="P67" s="493"/>
      <c r="Q67" s="493"/>
      <c r="R67" s="493"/>
    </row>
    <row r="68" spans="2:18" ht="11.85" customHeight="1">
      <c r="B68" s="493"/>
      <c r="C68" s="493"/>
      <c r="D68" s="493"/>
      <c r="E68" s="493"/>
      <c r="F68" s="493"/>
      <c r="G68" s="493"/>
      <c r="H68" s="493"/>
      <c r="I68" s="493"/>
      <c r="J68" s="493"/>
      <c r="K68" s="493"/>
      <c r="L68" s="493"/>
      <c r="M68" s="537"/>
      <c r="N68" s="536"/>
      <c r="O68" s="493"/>
      <c r="P68" s="493"/>
      <c r="Q68" s="493"/>
      <c r="R68" s="493"/>
    </row>
    <row r="69" spans="2:18" ht="11.85" customHeight="1">
      <c r="B69" s="493"/>
      <c r="C69" s="493"/>
      <c r="D69" s="493"/>
      <c r="E69" s="493"/>
      <c r="F69" s="493"/>
      <c r="G69" s="493"/>
      <c r="H69" s="493"/>
      <c r="I69" s="493"/>
      <c r="J69" s="493"/>
      <c r="K69" s="493"/>
      <c r="L69" s="493"/>
      <c r="M69" s="535"/>
      <c r="N69" s="536"/>
      <c r="O69" s="493"/>
      <c r="P69" s="493"/>
      <c r="Q69" s="493"/>
      <c r="R69" s="493"/>
    </row>
    <row r="70" spans="2:18" ht="11.85" customHeight="1">
      <c r="B70" s="493"/>
      <c r="C70" s="493"/>
      <c r="D70" s="493"/>
      <c r="E70" s="493"/>
      <c r="F70" s="493"/>
      <c r="G70" s="493"/>
      <c r="H70" s="493"/>
      <c r="I70" s="493"/>
      <c r="J70" s="493"/>
      <c r="K70" s="493"/>
      <c r="L70" s="493"/>
      <c r="M70" s="496"/>
      <c r="N70" s="536"/>
      <c r="O70" s="493"/>
      <c r="P70" s="493"/>
      <c r="Q70" s="493"/>
      <c r="R70" s="493"/>
    </row>
    <row r="71" spans="2:18" ht="11.85" customHeight="1">
      <c r="B71" s="493"/>
      <c r="C71" s="493"/>
      <c r="D71" s="493"/>
      <c r="E71" s="493"/>
      <c r="F71" s="493"/>
      <c r="G71" s="493"/>
      <c r="H71" s="493"/>
      <c r="I71" s="493"/>
      <c r="J71" s="493"/>
      <c r="K71" s="493"/>
      <c r="L71" s="493"/>
      <c r="M71" s="496"/>
      <c r="N71" s="538"/>
      <c r="O71" s="493"/>
      <c r="P71" s="493"/>
      <c r="Q71" s="493"/>
      <c r="R71" s="493"/>
    </row>
    <row r="72" spans="2:18" ht="11.85" customHeight="1">
      <c r="M72" s="539"/>
      <c r="N72" s="540"/>
    </row>
    <row r="73" spans="2:18" ht="11.85" customHeight="1">
      <c r="M73" s="541"/>
      <c r="N73" s="540"/>
    </row>
    <row r="74" spans="2:18" ht="11.85" customHeight="1">
      <c r="N74" s="540"/>
    </row>
    <row r="75" spans="2:18" ht="11.85" customHeight="1">
      <c r="N75" s="542"/>
    </row>
    <row r="76" spans="2:18" ht="11.85" customHeight="1">
      <c r="M76" s="539"/>
      <c r="N76" s="540"/>
    </row>
    <row r="77" spans="2:18" ht="11.85" customHeight="1">
      <c r="M77" s="541"/>
      <c r="N77" s="540"/>
    </row>
    <row r="78" spans="2:18" ht="11.85" customHeight="1">
      <c r="N78" s="540"/>
    </row>
    <row r="79" spans="2:18" ht="11.85" customHeight="1">
      <c r="N79" s="542"/>
    </row>
    <row r="80" spans="2:18" ht="11.85" customHeight="1">
      <c r="M80" s="539"/>
      <c r="N80" s="540"/>
    </row>
    <row r="81" spans="13:14" ht="11.85" customHeight="1">
      <c r="M81" s="541"/>
      <c r="N81" s="540"/>
    </row>
    <row r="82" spans="13:14" ht="11.85" customHeight="1">
      <c r="N82" s="540"/>
    </row>
    <row r="83" spans="13:14" ht="11.85" customHeight="1">
      <c r="N83" s="542"/>
    </row>
    <row r="84" spans="13:14" ht="11.85" customHeight="1">
      <c r="M84" s="539"/>
      <c r="N84" s="540"/>
    </row>
    <row r="85" spans="13:14" ht="11.85" customHeight="1">
      <c r="M85" s="541"/>
      <c r="N85" s="540"/>
    </row>
    <row r="86" spans="13:14" ht="11.85" customHeight="1">
      <c r="N86" s="540"/>
    </row>
    <row r="87" spans="13:14" ht="11.85" customHeight="1">
      <c r="N87" s="542"/>
    </row>
    <row r="88" spans="13:14" ht="11.85" customHeight="1">
      <c r="M88" s="539"/>
      <c r="N88" s="540"/>
    </row>
    <row r="89" spans="13:14" ht="11.85" customHeight="1">
      <c r="M89" s="541"/>
      <c r="N89" s="540"/>
    </row>
    <row r="90" spans="13:14" ht="11.85" customHeight="1">
      <c r="N90" s="540"/>
    </row>
    <row r="91" spans="13:14" ht="11.85" customHeight="1">
      <c r="N91" s="542"/>
    </row>
    <row r="92" spans="13:14" ht="11.85" customHeight="1">
      <c r="M92" s="539"/>
      <c r="N92" s="540"/>
    </row>
    <row r="93" spans="13:14" ht="11.85" customHeight="1">
      <c r="M93" s="541"/>
      <c r="N93" s="540"/>
    </row>
    <row r="94" spans="13:14" ht="11.85" customHeight="1">
      <c r="N94" s="540"/>
    </row>
    <row r="95" spans="13:14" ht="11.85" customHeight="1">
      <c r="N95" s="542"/>
    </row>
    <row r="96" spans="13:14" ht="11.85" customHeight="1">
      <c r="M96" s="539"/>
      <c r="N96" s="540"/>
    </row>
    <row r="97" spans="13:14" ht="11.85" customHeight="1">
      <c r="M97" s="541"/>
      <c r="N97" s="540"/>
    </row>
    <row r="98" spans="13:14" ht="11.85" customHeight="1">
      <c r="N98" s="540"/>
    </row>
    <row r="99" spans="13:14" ht="11.85" customHeight="1">
      <c r="N99" s="542"/>
    </row>
    <row r="100" spans="13:14" ht="11.85" customHeight="1">
      <c r="N100" s="540"/>
    </row>
    <row r="101" spans="13:14" ht="11.85" customHeight="1">
      <c r="N101" s="542"/>
    </row>
    <row r="102" spans="13:14" ht="11.85" customHeight="1">
      <c r="M102" s="539"/>
      <c r="N102" s="540"/>
    </row>
    <row r="103" spans="13:14" ht="11.85" customHeight="1">
      <c r="M103" s="541"/>
      <c r="N103" s="540"/>
    </row>
    <row r="104" spans="13:14" ht="11.85" customHeight="1">
      <c r="N104" s="540"/>
    </row>
    <row r="105" spans="13:14" ht="11.85" customHeight="1">
      <c r="N105" s="542"/>
    </row>
    <row r="106" spans="13:14" ht="11.85" customHeight="1">
      <c r="M106" s="539"/>
      <c r="N106" s="540"/>
    </row>
    <row r="107" spans="13:14" ht="11.85" customHeight="1">
      <c r="M107" s="541"/>
      <c r="N107" s="540"/>
    </row>
    <row r="108" spans="13:14" ht="11.85" customHeight="1">
      <c r="N108" s="540"/>
    </row>
    <row r="109" spans="13:14" ht="11.85" customHeight="1">
      <c r="N109" s="542"/>
    </row>
    <row r="110" spans="13:14" ht="11.85" customHeight="1">
      <c r="M110" s="539"/>
      <c r="N110" s="540"/>
    </row>
    <row r="111" spans="13:14" ht="11.85" customHeight="1">
      <c r="M111" s="541"/>
      <c r="N111" s="540"/>
    </row>
    <row r="112" spans="13:14" ht="11.85" customHeight="1">
      <c r="N112" s="540"/>
    </row>
    <row r="113" spans="13:14" ht="11.85" customHeight="1">
      <c r="N113" s="542"/>
    </row>
    <row r="114" spans="13:14" ht="11.85" customHeight="1">
      <c r="M114" s="539"/>
      <c r="N114" s="540"/>
    </row>
    <row r="115" spans="13:14" ht="11.85" customHeight="1">
      <c r="M115" s="541"/>
      <c r="N115" s="540"/>
    </row>
    <row r="116" spans="13:14" ht="11.85" customHeight="1">
      <c r="N116" s="540"/>
    </row>
    <row r="117" spans="13:14" ht="11.85" customHeight="1">
      <c r="N117" s="542"/>
    </row>
    <row r="118" spans="13:14" ht="11.85" customHeight="1">
      <c r="N118" s="540"/>
    </row>
    <row r="119" spans="13:14" ht="11.85" customHeight="1">
      <c r="N119" s="542"/>
    </row>
    <row r="120" spans="13:14" ht="11.85" customHeight="1">
      <c r="N120" s="540"/>
    </row>
    <row r="121" spans="13:14" ht="11.85" customHeight="1">
      <c r="N121" s="542"/>
    </row>
    <row r="122" spans="13:14" ht="11.85" customHeight="1">
      <c r="N122" s="540"/>
    </row>
    <row r="123" spans="13:14" ht="11.85" customHeight="1">
      <c r="N123" s="542"/>
    </row>
    <row r="124" spans="13:14" ht="11.85" customHeight="1">
      <c r="N124" s="540"/>
    </row>
    <row r="125" spans="13:14" ht="11.85" customHeight="1">
      <c r="N125" s="542"/>
    </row>
    <row r="126" spans="13:14" ht="11.85" customHeight="1">
      <c r="N126" s="540"/>
    </row>
    <row r="127" spans="13:14" ht="11.85" customHeight="1">
      <c r="N127" s="542"/>
    </row>
    <row r="128" spans="13:14" ht="11.85" customHeight="1">
      <c r="N128" s="540"/>
    </row>
    <row r="129" spans="13:14" ht="11.85" customHeight="1">
      <c r="N129" s="542"/>
    </row>
    <row r="130" spans="13:14" ht="11.85" customHeight="1">
      <c r="M130" s="539"/>
      <c r="N130" s="540"/>
    </row>
    <row r="131" spans="13:14" ht="11.85" customHeight="1">
      <c r="M131" s="541"/>
      <c r="N131" s="540"/>
    </row>
    <row r="132" spans="13:14" ht="11.85" customHeight="1">
      <c r="N132" s="540"/>
    </row>
    <row r="133" spans="13:14" ht="11.85" customHeight="1">
      <c r="N133" s="542"/>
    </row>
    <row r="134" spans="13:14" ht="11.85" customHeight="1">
      <c r="N134" s="542"/>
    </row>
    <row r="135" spans="13:14" ht="11.85" customHeight="1">
      <c r="N135" s="542"/>
    </row>
    <row r="136" spans="13:14" ht="11.85" customHeight="1">
      <c r="N136" s="542"/>
    </row>
    <row r="137" spans="13:14" ht="11.85" customHeight="1">
      <c r="N137" s="540"/>
    </row>
    <row r="138" spans="13:14" ht="11.85" customHeight="1">
      <c r="N138" s="540"/>
    </row>
    <row r="139" spans="13:14" ht="11.85" customHeight="1"/>
    <row r="140" spans="13:14" ht="11.85" customHeight="1"/>
    <row r="141" spans="13:14" ht="11.85" customHeight="1"/>
    <row r="142" spans="13:14" ht="11.85" customHeight="1"/>
    <row r="143" spans="13:14" ht="11.85" customHeight="1"/>
    <row r="144" spans="13:14" ht="11.85" customHeight="1"/>
    <row r="145" ht="11.85" customHeight="1"/>
    <row r="146" ht="11.85" customHeight="1"/>
    <row r="147" ht="11.85" customHeight="1"/>
    <row r="148" ht="11.85" customHeight="1"/>
    <row r="149" ht="11.85" customHeight="1"/>
    <row r="150" ht="11.85" customHeight="1"/>
    <row r="151" ht="11.85" customHeight="1"/>
    <row r="152" ht="11.85" customHeight="1"/>
    <row r="153" ht="11.85" customHeight="1"/>
    <row r="154" ht="11.85" customHeight="1"/>
    <row r="155" ht="11.85" customHeight="1"/>
    <row r="156" ht="11.85" customHeight="1"/>
    <row r="157" ht="11.85" customHeight="1"/>
    <row r="158" ht="11.85" customHeight="1"/>
    <row r="159" ht="11.85" customHeight="1"/>
    <row r="160" ht="11.85" customHeight="1"/>
    <row r="161" spans="13:18" ht="11.85" customHeight="1"/>
    <row r="162" spans="13:18" ht="11.85" customHeight="1"/>
    <row r="163" spans="13:18" ht="11.85" customHeight="1"/>
    <row r="164" spans="13:18" ht="11.85" customHeight="1"/>
    <row r="165" spans="13:18" ht="11.85" customHeight="1"/>
    <row r="166" spans="13:18" ht="11.85" customHeight="1"/>
    <row r="167" spans="13:18" ht="11.85" customHeight="1"/>
    <row r="168" spans="13:18" ht="11.85" customHeight="1"/>
    <row r="169" spans="13:18" ht="11.85" customHeight="1"/>
    <row r="170" spans="13:18" ht="11.85" customHeight="1"/>
    <row r="171" spans="13:18" ht="11.85" customHeight="1"/>
    <row r="172" spans="13:18" ht="11.85" customHeight="1"/>
    <row r="173" spans="13:18" ht="11.85" customHeight="1"/>
    <row r="174" spans="13:18" ht="11.85" customHeight="1"/>
    <row r="175" spans="13:18" ht="11.85" customHeight="1"/>
    <row r="176" spans="13:18" ht="11.85" customHeight="1">
      <c r="M176" s="543"/>
      <c r="N176" s="543"/>
      <c r="O176" s="543"/>
      <c r="P176" s="543"/>
      <c r="Q176" s="543"/>
      <c r="R176" s="543"/>
    </row>
    <row r="177" ht="11.85" customHeight="1"/>
    <row r="178" ht="11.85" customHeight="1"/>
    <row r="179" ht="11.85" customHeight="1"/>
    <row r="180" ht="11.85" customHeight="1"/>
    <row r="181" ht="11.85" customHeight="1"/>
    <row r="182" ht="11.85" customHeight="1"/>
    <row r="183" ht="11.85" customHeight="1"/>
    <row r="184" ht="11.85" customHeight="1"/>
    <row r="185" ht="11.85" customHeight="1"/>
    <row r="186" ht="11.85" customHeight="1"/>
    <row r="187" ht="11.85" customHeight="1"/>
    <row r="188" ht="11.85" customHeight="1"/>
    <row r="189" ht="11.85" customHeight="1"/>
    <row r="190" ht="11.85" customHeight="1"/>
    <row r="191" ht="11.85" customHeight="1"/>
    <row r="192" ht="11.85" customHeight="1"/>
    <row r="193" ht="11.85" customHeight="1"/>
    <row r="194" ht="11.85" customHeight="1"/>
    <row r="195" ht="11.85" customHeight="1"/>
    <row r="196" ht="11.85" customHeight="1"/>
    <row r="197" ht="11.85" customHeight="1"/>
    <row r="198" ht="11.85" customHeight="1"/>
    <row r="199" ht="11.85" customHeight="1"/>
    <row r="200" ht="11.85" customHeight="1"/>
    <row r="201" ht="11.85" customHeight="1"/>
    <row r="202" ht="11.85" customHeight="1"/>
    <row r="203" ht="11.85" customHeight="1"/>
    <row r="204" ht="11.85" customHeight="1"/>
    <row r="205" ht="11.85" customHeight="1"/>
    <row r="206" ht="11.85" customHeight="1"/>
    <row r="207" ht="11.85" customHeight="1"/>
    <row r="208" ht="11.85" customHeight="1"/>
    <row r="209" ht="11.85" customHeight="1"/>
    <row r="210" ht="11.85" customHeight="1"/>
    <row r="211" ht="11.85" customHeight="1"/>
    <row r="212" ht="11.85" customHeight="1"/>
    <row r="213" ht="11.85" customHeight="1"/>
    <row r="214" ht="11.85" customHeight="1"/>
    <row r="215" ht="11.85" customHeight="1"/>
    <row r="216" ht="11.85" customHeight="1"/>
    <row r="217" ht="11.85" customHeight="1"/>
    <row r="218" ht="11.85" customHeight="1"/>
    <row r="219" ht="11.85" customHeight="1"/>
    <row r="220" ht="11.85" customHeight="1"/>
    <row r="221" ht="11.85" customHeight="1"/>
    <row r="222" ht="11.85" customHeight="1"/>
    <row r="223" ht="11.85" customHeight="1"/>
    <row r="224" ht="11.85" customHeight="1"/>
    <row r="225" ht="11.85" customHeight="1"/>
    <row r="226" ht="11.85" customHeight="1"/>
    <row r="227" ht="11.85" customHeight="1"/>
    <row r="228" ht="11.85" customHeight="1"/>
    <row r="229" ht="11.85" customHeight="1"/>
    <row r="230" ht="11.85" customHeight="1"/>
    <row r="231" ht="11.85" customHeight="1"/>
    <row r="232" ht="11.85" customHeight="1"/>
    <row r="233" ht="11.85" customHeight="1"/>
    <row r="234" ht="11.85" customHeight="1"/>
    <row r="235" ht="11.85" customHeight="1"/>
    <row r="236" ht="11.85" customHeight="1"/>
    <row r="237" ht="11.85" customHeight="1"/>
    <row r="238" ht="11.85" customHeight="1"/>
    <row r="239" ht="11.85" customHeight="1"/>
    <row r="240" ht="11.85" customHeight="1"/>
    <row r="241" ht="11.85" customHeight="1"/>
    <row r="242" ht="11.85" customHeight="1"/>
    <row r="243" ht="11.85" customHeight="1"/>
    <row r="244" ht="11.85" customHeight="1"/>
    <row r="245" ht="11.85" customHeight="1"/>
    <row r="246" ht="11.85" customHeight="1"/>
    <row r="247" ht="11.85" customHeight="1"/>
    <row r="248" ht="11.85" customHeight="1"/>
    <row r="249" ht="11.85" customHeight="1"/>
    <row r="250" ht="11.85" customHeight="1"/>
    <row r="251" ht="11.85" customHeight="1"/>
    <row r="252" ht="11.85" customHeight="1"/>
    <row r="253" ht="11.85" customHeight="1"/>
    <row r="254" ht="11.85" customHeight="1"/>
    <row r="255" ht="11.85" customHeight="1"/>
    <row r="256" ht="11.85" customHeight="1"/>
    <row r="257" ht="11.85" customHeight="1"/>
    <row r="258" ht="11.85" customHeight="1"/>
    <row r="259" ht="11.85" customHeight="1"/>
    <row r="260" ht="11.85" customHeight="1"/>
    <row r="261" ht="11.85" customHeight="1"/>
    <row r="262" ht="11.85" customHeight="1"/>
    <row r="263" ht="11.85" customHeight="1"/>
    <row r="264" ht="11.85" customHeight="1"/>
    <row r="265" ht="11.85" customHeight="1"/>
    <row r="266" ht="11.85" customHeight="1"/>
    <row r="267" ht="11.85" customHeight="1"/>
    <row r="268" ht="11.85" customHeight="1"/>
    <row r="269" ht="11.85" customHeight="1"/>
    <row r="270" ht="11.85" customHeight="1"/>
    <row r="271" ht="11.85" customHeight="1"/>
    <row r="272" ht="11.85" customHeight="1"/>
    <row r="273" ht="11.85" customHeight="1"/>
    <row r="274" ht="11.85" customHeight="1"/>
    <row r="275" ht="11.85" customHeight="1"/>
    <row r="276" ht="11.85" customHeight="1"/>
    <row r="277" ht="11.85" customHeight="1"/>
    <row r="278" ht="11.85" customHeight="1"/>
    <row r="279" ht="11.85" customHeight="1"/>
    <row r="280" ht="11.85" customHeight="1"/>
    <row r="281" ht="11.85" customHeight="1"/>
    <row r="282" ht="11.85" customHeight="1"/>
    <row r="283" ht="11.85" customHeight="1"/>
    <row r="284" ht="11.85" customHeight="1"/>
    <row r="285" ht="11.85" customHeight="1"/>
    <row r="286" ht="11.85" customHeight="1"/>
    <row r="287" ht="11.85" customHeight="1"/>
    <row r="288" ht="11.85" customHeight="1"/>
    <row r="289" ht="11.85" customHeight="1"/>
    <row r="290" ht="11.85" customHeight="1"/>
    <row r="291" ht="11.85" customHeight="1"/>
    <row r="292" ht="11.85" customHeight="1"/>
    <row r="293" ht="11.85" customHeight="1"/>
    <row r="294" ht="11.85" customHeight="1"/>
    <row r="295" ht="11.85" customHeight="1"/>
    <row r="296" ht="11.85" customHeight="1"/>
    <row r="297" ht="11.85" customHeight="1"/>
    <row r="298" ht="11.85" customHeight="1"/>
    <row r="299" ht="11.85" customHeight="1"/>
    <row r="300" ht="11.85" customHeight="1"/>
    <row r="301" ht="11.85" customHeight="1"/>
    <row r="302" ht="11.85" customHeight="1"/>
    <row r="303" ht="11.85" customHeight="1"/>
    <row r="304" ht="11.85" customHeight="1"/>
    <row r="305" ht="11.85" customHeight="1"/>
    <row r="306" ht="11.85" customHeight="1"/>
    <row r="307" ht="11.85" customHeight="1"/>
    <row r="308" ht="11.85" customHeight="1"/>
    <row r="309" ht="11.85" customHeight="1"/>
    <row r="310" ht="11.85" customHeight="1"/>
    <row r="311" ht="11.85" customHeight="1"/>
    <row r="312" ht="11.85" customHeight="1"/>
    <row r="313" ht="11.85" customHeight="1"/>
    <row r="314" ht="11.85" customHeight="1"/>
    <row r="315" ht="11.85" customHeight="1"/>
    <row r="316" ht="11.85" customHeight="1"/>
    <row r="317" ht="11.85" customHeight="1"/>
    <row r="318" ht="11.85" customHeight="1"/>
    <row r="319" ht="11.85" customHeight="1"/>
    <row r="320" ht="11.85" customHeight="1"/>
    <row r="321" ht="11.85" customHeight="1"/>
    <row r="322" ht="11.85" customHeight="1"/>
    <row r="323" ht="11.85" customHeight="1"/>
    <row r="324" ht="11.85" customHeight="1"/>
    <row r="325" ht="11.85" customHeight="1"/>
    <row r="326" ht="11.85" customHeight="1"/>
    <row r="327" ht="11.85" customHeight="1"/>
    <row r="328" ht="11.85" customHeight="1"/>
    <row r="329" ht="11.85" customHeight="1"/>
    <row r="330" ht="11.85" customHeight="1"/>
    <row r="331" ht="11.85" customHeight="1"/>
    <row r="332" ht="11.85" customHeight="1"/>
    <row r="333" ht="11.85" customHeight="1"/>
    <row r="334" ht="11.85" customHeight="1"/>
    <row r="335" ht="11.85" customHeight="1"/>
    <row r="336" ht="11.85" customHeight="1"/>
    <row r="337" ht="11.85" customHeight="1"/>
    <row r="338" ht="11.85" customHeight="1"/>
    <row r="339" ht="11.85" customHeight="1"/>
    <row r="340" ht="11.85" customHeight="1"/>
    <row r="341" ht="11.85" customHeight="1"/>
    <row r="342" ht="11.85" customHeight="1"/>
    <row r="343" ht="11.85" customHeight="1"/>
    <row r="344" ht="11.85" customHeight="1"/>
    <row r="345" ht="11.85" customHeight="1"/>
    <row r="346" ht="11.85" customHeight="1"/>
    <row r="347" ht="11.85" customHeight="1"/>
    <row r="348" ht="11.85" customHeight="1"/>
    <row r="349" ht="11.85" customHeight="1"/>
    <row r="350" ht="11.85" customHeight="1"/>
    <row r="351" ht="11.85" customHeight="1"/>
    <row r="352" ht="11.85" customHeight="1"/>
    <row r="353" ht="11.85" customHeight="1"/>
    <row r="354" ht="11.85" customHeight="1"/>
    <row r="355" ht="11.85" customHeight="1"/>
    <row r="356" ht="11.85" customHeight="1"/>
    <row r="357" ht="11.85" customHeight="1"/>
    <row r="358" ht="11.85" customHeight="1"/>
    <row r="359" ht="11.85" customHeight="1"/>
    <row r="360" ht="11.85" customHeight="1"/>
    <row r="361" ht="11.85" customHeight="1"/>
    <row r="362" ht="11.85" customHeight="1"/>
    <row r="363" ht="11.85" customHeight="1"/>
    <row r="364" ht="11.85" customHeight="1"/>
    <row r="365" ht="11.85" customHeight="1"/>
    <row r="366" ht="11.85" customHeight="1"/>
    <row r="367" ht="11.85" customHeight="1"/>
    <row r="368" ht="11.85" customHeight="1"/>
    <row r="369" ht="11.85" customHeight="1"/>
    <row r="370" ht="11.85" customHeight="1"/>
    <row r="371" ht="11.85" customHeight="1"/>
    <row r="372" ht="11.85" customHeight="1"/>
    <row r="373" ht="11.85" customHeight="1"/>
    <row r="374" ht="11.85" customHeight="1"/>
    <row r="375" ht="11.85" customHeight="1"/>
    <row r="376" ht="11.85" customHeight="1"/>
    <row r="377" ht="11.85" customHeight="1"/>
    <row r="378" ht="11.85" customHeight="1"/>
    <row r="379" ht="11.85" customHeight="1"/>
    <row r="380" ht="11.85" customHeight="1"/>
    <row r="381" ht="11.85" customHeight="1"/>
    <row r="382" ht="11.85" customHeight="1"/>
    <row r="383" ht="11.85" customHeight="1"/>
    <row r="384" ht="11.85" customHeight="1"/>
    <row r="385" ht="11.85" customHeight="1"/>
    <row r="386" ht="11.85" customHeight="1"/>
    <row r="387" ht="11.85" customHeight="1"/>
    <row r="388" ht="11.85" customHeight="1"/>
    <row r="389" ht="11.85" customHeight="1"/>
    <row r="390" ht="11.85" customHeight="1"/>
    <row r="391" ht="11.85" customHeight="1"/>
    <row r="392" ht="11.85" customHeight="1"/>
    <row r="393" ht="11.85" customHeight="1"/>
    <row r="394" ht="11.85" customHeight="1"/>
    <row r="395" ht="11.85" customHeight="1"/>
    <row r="396" ht="11.85" customHeight="1"/>
    <row r="397" ht="11.85" customHeight="1"/>
    <row r="398" ht="11.85" customHeight="1"/>
    <row r="399" ht="11.85" customHeight="1"/>
    <row r="400" ht="11.85" customHeight="1"/>
    <row r="401" ht="11.85" customHeight="1"/>
    <row r="402" ht="11.85" customHeight="1"/>
    <row r="403" ht="11.85" customHeight="1"/>
    <row r="404" ht="11.85" customHeight="1"/>
    <row r="405" ht="11.85" customHeight="1"/>
    <row r="406" ht="11.85" customHeight="1"/>
    <row r="407" ht="11.85" customHeight="1"/>
    <row r="408" ht="11.85" customHeight="1"/>
    <row r="409" ht="11.85" customHeight="1"/>
    <row r="410" ht="11.85" customHeight="1"/>
    <row r="411" ht="11.85" customHeight="1"/>
    <row r="412" ht="11.85" customHeight="1"/>
    <row r="413" ht="11.85" customHeight="1"/>
    <row r="414" ht="11.85" customHeight="1"/>
    <row r="415" ht="11.85" customHeight="1"/>
    <row r="416" ht="11.85" customHeight="1"/>
    <row r="417" ht="11.85" customHeight="1"/>
    <row r="418" ht="11.85" customHeight="1"/>
    <row r="419" ht="11.85" customHeight="1"/>
    <row r="420" ht="11.85" customHeight="1"/>
    <row r="421" ht="11.85" customHeight="1"/>
    <row r="422" ht="11.85" customHeight="1"/>
    <row r="423" ht="11.85" customHeight="1"/>
    <row r="424" ht="11.85" customHeight="1"/>
    <row r="425" ht="11.85" customHeight="1"/>
    <row r="426" ht="11.85" customHeight="1"/>
    <row r="427" ht="11.85" customHeight="1"/>
    <row r="428" ht="11.85" customHeight="1"/>
    <row r="429" ht="11.85" customHeight="1"/>
    <row r="430" ht="11.85" customHeight="1"/>
    <row r="431" ht="11.85" customHeight="1"/>
    <row r="432" ht="11.85" customHeight="1"/>
    <row r="433" ht="11.85" customHeight="1"/>
    <row r="434" ht="11.85" customHeight="1"/>
    <row r="435" ht="11.85" customHeight="1"/>
    <row r="436" ht="11.85" customHeight="1"/>
    <row r="437" ht="11.85" customHeight="1"/>
    <row r="438" ht="11.85" customHeight="1"/>
    <row r="439" ht="11.85" customHeight="1"/>
    <row r="440" ht="11.85" customHeight="1"/>
    <row r="441" ht="11.85" customHeight="1"/>
    <row r="442" ht="11.85" customHeight="1"/>
    <row r="443" ht="11.85" customHeight="1"/>
    <row r="444" ht="11.85" customHeight="1"/>
  </sheetData>
  <phoneticPr fontId="60" type="noConversion"/>
  <printOptions horizontalCentered="1"/>
  <pageMargins left="0" right="0" top="0" bottom="0" header="0.511811023622047" footer="0.511811023622047"/>
  <pageSetup paperSize="9" firstPageNumber="5"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&amp;RD.&amp;P&amp;L&amp;"Arial,regular"&amp;10________________________________________________________________________________________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B1:L64"/>
  <sheetViews>
    <sheetView showGridLines="0" view="pageBreakPreview" zoomScale="75" zoomScaleNormal="100" workbookViewId="0"/>
  </sheetViews>
  <sheetFormatPr defaultRowHeight="12.75"/>
  <cols>
    <col min="2" max="9" width="10.7109375" style="176" customWidth="1"/>
  </cols>
  <sheetData>
    <row r="1" ht="12.95" customHeight="1"/>
    <row r="2" ht="12.95" customHeight="1"/>
    <row r="3" ht="12.95" customHeight="1"/>
    <row r="4" ht="12.95" customHeight="1"/>
    <row r="5" ht="12.95" customHeight="1"/>
    <row r="6" ht="12.95" customHeight="1"/>
    <row r="7" ht="12.95" customHeight="1"/>
    <row r="8" ht="12.95" customHeight="1"/>
    <row r="9" ht="11.25" customHeight="1"/>
    <row r="10" ht="11.25" customHeight="1"/>
    <row r="11" ht="11.25" customHeight="1"/>
    <row r="12" ht="11.25" customHeight="1"/>
    <row r="13" ht="11.25" customHeight="1"/>
    <row r="14" ht="11.25" customHeight="1"/>
    <row r="15" ht="11.25" customHeight="1"/>
    <row r="16" ht="11.25" customHeight="1"/>
    <row r="17" spans="2:12" ht="11.25" customHeight="1"/>
    <row r="18" spans="2:12" ht="11.25" customHeight="1"/>
    <row r="19" spans="2:12" ht="11.25" customHeight="1"/>
    <row r="20" spans="2:12" ht="11.25" customHeight="1"/>
    <row r="21" spans="2:12" ht="11.25" customHeight="1"/>
    <row r="22" spans="2:12" ht="11.25" customHeight="1"/>
    <row r="23" spans="2:12" ht="11.25" customHeight="1"/>
    <row r="24" spans="2:12">
      <c r="K24" s="177"/>
      <c r="L24" s="178"/>
    </row>
    <row r="25" spans="2:12" ht="15">
      <c r="B25" s="179" t="s">
        <v>488</v>
      </c>
      <c r="C25" s="180"/>
      <c r="D25" s="180"/>
      <c r="E25" s="180"/>
      <c r="F25" s="180"/>
      <c r="G25" s="180"/>
      <c r="H25" s="180"/>
      <c r="I25" s="180"/>
    </row>
    <row r="26" spans="2:12" ht="11.25" customHeight="1"/>
    <row r="27" spans="2:12" ht="11.25" customHeight="1"/>
    <row r="28" spans="2:12" ht="11.25" customHeight="1"/>
    <row r="29" spans="2:12" ht="11.25" customHeight="1"/>
    <row r="30" spans="2:12" ht="11.25" customHeight="1"/>
    <row r="31" spans="2:12" ht="11.25" customHeight="1"/>
    <row r="32" spans="2:1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&amp;L&amp;"Arial,regular"&amp;10________________________________________________________________________________________
&amp;"Arial"&amp;10CORE LABORATORIES AUSTRALIA PTY LTD
&amp;"Arial"&amp;8Reservoir Fluids Group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AX274"/>
  <sheetViews>
    <sheetView showGridLines="0" view="pageBreakPreview" zoomScale="75" zoomScaleNormal="75" workbookViewId="0"/>
  </sheetViews>
  <sheetFormatPr defaultRowHeight="12.75"/>
  <cols>
    <col min="1" max="1" width="13.7109375" style="544" customWidth="1"/>
    <col min="2" max="2" width="1.7109375" style="545" customWidth="1"/>
    <col min="3" max="3" width="9.7109375" style="559" customWidth="1"/>
    <col min="4" max="4" width="11.42578125" style="559" customWidth="1"/>
    <col min="5" max="5" width="11" style="559" customWidth="1"/>
    <col min="6" max="6" width="8.85546875" style="559" customWidth="1"/>
    <col min="7" max="7" width="10.28515625" style="559" customWidth="1"/>
    <col min="8" max="8" width="9.7109375" style="559" customWidth="1"/>
    <col min="9" max="9" width="10.7109375" style="559" customWidth="1"/>
    <col min="10" max="10" width="14.7109375" style="559" customWidth="1"/>
    <col min="11" max="11" width="1.7109375" style="559" customWidth="1"/>
    <col min="12" max="12" width="10.7109375" customWidth="1"/>
    <col min="13" max="13" width="1.7109375" customWidth="1"/>
    <col min="14" max="14" width="85.7109375" customWidth="1"/>
    <col min="15" max="15" width="1.7109375" customWidth="1"/>
    <col min="16" max="16" width="10.7109375" style="545" customWidth="1"/>
    <col min="17" max="17" width="4.7109375" style="559" customWidth="1"/>
    <col min="18" max="18" width="20.28515625" style="559" customWidth="1"/>
    <col min="19" max="19" width="6.7109375" style="560" customWidth="1"/>
    <col min="20" max="25" width="6.7109375" style="559" customWidth="1"/>
    <col min="26" max="26" width="12.28515625" style="559" customWidth="1"/>
    <col min="27" max="27" width="10.7109375" style="545" customWidth="1"/>
    <col min="28" max="28" width="5.7109375" style="545" customWidth="1"/>
    <col min="29" max="29" width="29.7109375" style="493" customWidth="1"/>
    <col min="30" max="31" width="15.7109375" style="493" customWidth="1"/>
    <col min="32" max="32" width="20.7109375" style="493" customWidth="1"/>
    <col min="33" max="33" width="1.7109375" style="493" customWidth="1"/>
    <col min="34" max="34" width="10.7109375" style="545" customWidth="1"/>
    <col min="35" max="35" width="1.7109375" style="545" customWidth="1"/>
    <col min="36" max="36" width="15.7109375" style="493" customWidth="1"/>
    <col min="37" max="37" width="36.7109375" style="493" customWidth="1"/>
    <col min="38" max="38" width="10.7109375" style="493" customWidth="1"/>
    <col min="39" max="39" width="20.7109375" style="493" customWidth="1"/>
    <col min="40" max="40" width="1.7109375" style="493" customWidth="1"/>
    <col min="41" max="41" width="9.140625" style="544"/>
    <col min="42" max="42" width="1.7109375" style="545" customWidth="1"/>
    <col min="43" max="43" width="7.5703125" style="559" customWidth="1"/>
    <col min="44" max="44" width="24" style="559" customWidth="1"/>
    <col min="45" max="45" width="9.7109375" style="559" customWidth="1"/>
    <col min="46" max="47" width="11.7109375" style="559" customWidth="1"/>
    <col min="48" max="48" width="13.7109375" style="559" customWidth="1"/>
    <col min="49" max="49" width="1.7109375" style="559" customWidth="1"/>
    <col min="50" max="16384" width="9.140625" style="544"/>
  </cols>
  <sheetData>
    <row r="1" spans="2:50" ht="12.95" customHeight="1">
      <c r="B1"/>
      <c r="C1"/>
      <c r="D1"/>
      <c r="E1"/>
      <c r="F1"/>
      <c r="G1"/>
      <c r="H1"/>
      <c r="I1"/>
      <c r="J1"/>
      <c r="K1"/>
      <c r="P1"/>
      <c r="Q1"/>
      <c r="R1"/>
      <c r="S1"/>
      <c r="T1"/>
      <c r="U1"/>
      <c r="V1"/>
      <c r="W1"/>
      <c r="X1"/>
      <c r="Y1"/>
      <c r="Z1"/>
      <c r="AA1"/>
      <c r="AB1"/>
      <c r="AC1"/>
      <c r="AD1"/>
      <c r="AE1"/>
      <c r="AF1"/>
      <c r="AG1"/>
      <c r="AH1"/>
      <c r="AI1"/>
      <c r="AJ1"/>
      <c r="AK1"/>
      <c r="AL1"/>
      <c r="AM1"/>
      <c r="AN1"/>
      <c r="AO1"/>
      <c r="AP1"/>
      <c r="AQ1"/>
      <c r="AR1"/>
      <c r="AS1"/>
      <c r="AT1"/>
      <c r="AU1"/>
      <c r="AV1"/>
      <c r="AW1"/>
      <c r="AX1"/>
    </row>
    <row r="2" spans="2:50" ht="12.95" customHeight="1">
      <c r="B2"/>
      <c r="C2"/>
      <c r="D2"/>
      <c r="E2"/>
      <c r="F2"/>
      <c r="G2"/>
      <c r="H2"/>
      <c r="I2"/>
      <c r="J2"/>
      <c r="K2"/>
      <c r="Q2"/>
      <c r="R2"/>
      <c r="S2"/>
      <c r="T2"/>
      <c r="U2"/>
      <c r="V2"/>
      <c r="W2"/>
      <c r="X2"/>
      <c r="Y2"/>
      <c r="Z2"/>
      <c r="AA2"/>
      <c r="AB2"/>
      <c r="AC2"/>
      <c r="AD2"/>
      <c r="AE2"/>
      <c r="AF2"/>
      <c r="AG2"/>
      <c r="AH2"/>
      <c r="AI2"/>
      <c r="AJ2"/>
      <c r="AK2"/>
      <c r="AL2"/>
      <c r="AM2"/>
      <c r="AN2"/>
      <c r="AP2"/>
      <c r="AQ2"/>
      <c r="AR2"/>
      <c r="AS2"/>
      <c r="AT2"/>
      <c r="AU2"/>
      <c r="AV2"/>
      <c r="AW2"/>
      <c r="AX2"/>
    </row>
    <row r="3" spans="2:50" ht="12.95" customHeight="1">
      <c r="B3"/>
      <c r="C3"/>
      <c r="D3"/>
      <c r="E3"/>
      <c r="F3"/>
      <c r="G3"/>
      <c r="H3"/>
      <c r="I3"/>
      <c r="J3"/>
      <c r="K3"/>
      <c r="Q3"/>
      <c r="R3"/>
      <c r="S3"/>
      <c r="T3"/>
      <c r="U3"/>
      <c r="V3"/>
      <c r="W3"/>
      <c r="X3"/>
      <c r="Y3"/>
      <c r="Z3"/>
      <c r="AA3"/>
      <c r="AB3"/>
      <c r="AC3"/>
      <c r="AD3"/>
      <c r="AE3"/>
      <c r="AF3"/>
      <c r="AG3"/>
      <c r="AH3"/>
      <c r="AI3"/>
      <c r="AJ3"/>
      <c r="AK3"/>
      <c r="AL3"/>
      <c r="AM3"/>
      <c r="AN3"/>
      <c r="AP3"/>
      <c r="AQ3"/>
      <c r="AR3"/>
      <c r="AS3"/>
      <c r="AT3"/>
      <c r="AU3"/>
      <c r="AV3"/>
      <c r="AW3"/>
      <c r="AX3"/>
    </row>
    <row r="4" spans="2:50" ht="12.95" customHeight="1">
      <c r="B4"/>
      <c r="C4"/>
      <c r="D4"/>
      <c r="E4"/>
      <c r="F4"/>
      <c r="G4"/>
      <c r="H4"/>
      <c r="I4"/>
      <c r="J4"/>
      <c r="K4"/>
      <c r="Q4"/>
      <c r="R4"/>
      <c r="S4"/>
      <c r="T4"/>
      <c r="U4"/>
      <c r="V4"/>
      <c r="W4"/>
      <c r="X4"/>
      <c r="Y4"/>
      <c r="Z4"/>
      <c r="AA4"/>
      <c r="AB4"/>
      <c r="AC4"/>
      <c r="AD4"/>
      <c r="AE4"/>
      <c r="AF4"/>
      <c r="AG4"/>
      <c r="AH4"/>
      <c r="AI4"/>
      <c r="AJ4"/>
      <c r="AK4"/>
      <c r="AL4"/>
      <c r="AM4"/>
      <c r="AN4"/>
      <c r="AP4"/>
      <c r="AQ4"/>
      <c r="AR4"/>
      <c r="AS4"/>
      <c r="AT4"/>
      <c r="AU4"/>
      <c r="AV4"/>
      <c r="AW4"/>
      <c r="AX4"/>
    </row>
    <row r="5" spans="2:50" ht="12.95" customHeight="1">
      <c r="B5"/>
      <c r="C5"/>
      <c r="D5"/>
      <c r="E5"/>
      <c r="F5"/>
      <c r="G5"/>
      <c r="H5"/>
      <c r="I5"/>
      <c r="J5"/>
      <c r="K5"/>
      <c r="Q5"/>
      <c r="R5"/>
      <c r="S5"/>
      <c r="T5"/>
      <c r="U5"/>
      <c r="V5"/>
      <c r="W5"/>
      <c r="X5"/>
      <c r="Y5"/>
      <c r="Z5"/>
      <c r="AA5"/>
      <c r="AB5"/>
      <c r="AC5"/>
      <c r="AD5"/>
      <c r="AE5"/>
      <c r="AF5"/>
      <c r="AG5"/>
      <c r="AH5"/>
      <c r="AI5"/>
      <c r="AJ5"/>
      <c r="AK5"/>
      <c r="AL5"/>
      <c r="AM5"/>
      <c r="AN5"/>
      <c r="AP5"/>
      <c r="AQ5"/>
      <c r="AR5"/>
      <c r="AS5"/>
      <c r="AT5"/>
      <c r="AU5"/>
      <c r="AV5"/>
      <c r="AW5"/>
      <c r="AX5"/>
    </row>
    <row r="6" spans="2:50" ht="12.95" customHeight="1">
      <c r="B6"/>
      <c r="C6"/>
      <c r="D6"/>
      <c r="E6"/>
      <c r="F6"/>
      <c r="G6"/>
      <c r="H6"/>
      <c r="I6"/>
      <c r="J6"/>
      <c r="K6"/>
      <c r="Q6"/>
      <c r="R6"/>
      <c r="S6"/>
      <c r="T6"/>
      <c r="U6"/>
      <c r="V6"/>
      <c r="W6"/>
      <c r="X6"/>
      <c r="Y6"/>
      <c r="Z6"/>
      <c r="AA6"/>
      <c r="AC6" s="546"/>
      <c r="AD6" s="547"/>
      <c r="AE6" s="548"/>
      <c r="AF6" s="548"/>
      <c r="AG6" s="547"/>
      <c r="AH6" s="547"/>
      <c r="AJ6" s="546"/>
      <c r="AK6" s="547"/>
      <c r="AL6" s="547"/>
      <c r="AM6" s="547"/>
      <c r="AN6" s="547"/>
      <c r="AP6"/>
      <c r="AQ6"/>
      <c r="AR6"/>
      <c r="AS6"/>
      <c r="AT6"/>
      <c r="AU6"/>
      <c r="AV6"/>
      <c r="AW6"/>
      <c r="AX6"/>
    </row>
    <row r="7" spans="2:50" ht="12.95" customHeight="1">
      <c r="B7"/>
      <c r="C7"/>
      <c r="D7"/>
      <c r="E7"/>
      <c r="F7"/>
      <c r="G7"/>
      <c r="H7"/>
      <c r="I7"/>
      <c r="J7"/>
      <c r="K7"/>
      <c r="Q7"/>
      <c r="R7"/>
      <c r="S7"/>
      <c r="T7"/>
      <c r="U7"/>
      <c r="V7"/>
      <c r="W7"/>
      <c r="X7"/>
      <c r="Y7"/>
      <c r="Z7"/>
      <c r="AA7"/>
      <c r="AC7" s="549"/>
      <c r="AD7" s="549"/>
      <c r="AE7" s="550"/>
      <c r="AF7" s="550"/>
      <c r="AG7" s="551"/>
      <c r="AJ7" s="549"/>
      <c r="AK7" s="549"/>
      <c r="AL7" s="551"/>
      <c r="AM7" s="551"/>
      <c r="AN7" s="551"/>
      <c r="AP7"/>
      <c r="AQ7"/>
      <c r="AR7"/>
      <c r="AS7"/>
      <c r="AT7"/>
      <c r="AU7"/>
      <c r="AV7"/>
      <c r="AW7"/>
      <c r="AX7"/>
    </row>
    <row r="8" spans="2:50" ht="12.95" customHeight="1">
      <c r="B8" s="552" t="s">
        <v>545</v>
      </c>
      <c r="C8" s="553"/>
      <c r="D8" s="553"/>
      <c r="E8" s="553"/>
      <c r="F8" s="553"/>
      <c r="G8" s="553"/>
      <c r="H8" s="553"/>
      <c r="I8" s="553"/>
      <c r="J8" s="553"/>
      <c r="K8" s="553"/>
      <c r="M8" s="554" t="s">
        <v>357</v>
      </c>
      <c r="Q8" s="552" t="s">
        <v>358</v>
      </c>
      <c r="R8" s="552"/>
      <c r="S8" s="555"/>
      <c r="T8" s="556"/>
      <c r="U8" s="556"/>
      <c r="V8" s="556"/>
      <c r="W8" s="556"/>
      <c r="X8" s="556"/>
      <c r="Y8" s="556"/>
      <c r="Z8" s="556"/>
      <c r="AA8" s="546"/>
      <c r="AB8" s="486" t="s">
        <v>359</v>
      </c>
      <c r="AE8" s="557"/>
      <c r="AF8" s="557"/>
      <c r="AI8" s="486" t="s">
        <v>359</v>
      </c>
      <c r="AP8" s="552" t="s">
        <v>360</v>
      </c>
      <c r="AQ8" s="553"/>
      <c r="AR8" s="558"/>
      <c r="AS8" s="556"/>
      <c r="AT8" s="556"/>
      <c r="AU8" s="556"/>
      <c r="AV8" s="556"/>
      <c r="AW8" s="556"/>
      <c r="AX8"/>
    </row>
    <row r="9" spans="2:50" ht="12.95" customHeight="1">
      <c r="B9" s="414" t="s">
        <v>615</v>
      </c>
      <c r="M9" s="490" t="str">
        <f>B9</f>
        <v>Sample No.: 3; Chamber No.: 2638; Depth: 4232.5 m MD</v>
      </c>
      <c r="Q9" s="490" t="str">
        <f>M9</f>
        <v>Sample No.: 3; Chamber No.: 2638; Depth: 4232.5 m MD</v>
      </c>
      <c r="AB9" s="490" t="str">
        <f>Q9</f>
        <v>Sample No.: 3; Chamber No.: 2638; Depth: 4232.5 m MD</v>
      </c>
      <c r="AI9" s="490" t="str">
        <f>AB9</f>
        <v>Sample No.: 3; Chamber No.: 2638; Depth: 4232.5 m MD</v>
      </c>
      <c r="AP9" s="490" t="str">
        <f>B9</f>
        <v>Sample No.: 3; Chamber No.: 2638; Depth: 4232.5 m MD</v>
      </c>
      <c r="AX9"/>
    </row>
    <row r="10" spans="2:50" ht="11.85" customHeight="1">
      <c r="M10" s="561"/>
      <c r="AX10"/>
    </row>
    <row r="11" spans="2:50" ht="11.85" customHeight="1">
      <c r="B11" s="787"/>
      <c r="C11" s="787"/>
      <c r="D11" s="787" t="s">
        <v>361</v>
      </c>
      <c r="E11" s="787" t="s">
        <v>331</v>
      </c>
      <c r="F11" s="787" t="s">
        <v>331</v>
      </c>
      <c r="G11" s="787"/>
      <c r="H11" s="787" t="s">
        <v>362</v>
      </c>
      <c r="I11" s="787" t="s">
        <v>363</v>
      </c>
      <c r="J11" s="787" t="s">
        <v>364</v>
      </c>
      <c r="K11" s="787"/>
      <c r="M11" s="563" t="s">
        <v>365</v>
      </c>
      <c r="N11" s="564"/>
      <c r="O11" s="564"/>
      <c r="Q11" s="788"/>
      <c r="R11" s="788" t="s">
        <v>366</v>
      </c>
      <c r="S11" s="789"/>
      <c r="T11" s="790"/>
      <c r="U11" s="790"/>
      <c r="V11" s="790"/>
      <c r="W11" s="790"/>
      <c r="X11" s="790"/>
      <c r="Y11" s="790"/>
      <c r="Z11" s="790"/>
      <c r="AB11" s="783"/>
      <c r="AC11" s="783" t="s">
        <v>37</v>
      </c>
      <c r="AD11" s="871" t="s">
        <v>39</v>
      </c>
      <c r="AE11" s="871" t="s">
        <v>38</v>
      </c>
      <c r="AF11" s="568"/>
      <c r="AG11" s="499"/>
      <c r="AI11" s="785"/>
      <c r="AJ11" s="785" t="s">
        <v>367</v>
      </c>
      <c r="AK11" s="779"/>
      <c r="AL11" s="779"/>
      <c r="AM11" s="786"/>
      <c r="AN11" s="786"/>
      <c r="AP11" s="787"/>
      <c r="AQ11" s="787"/>
      <c r="AR11" s="787"/>
      <c r="AS11" s="787" t="s">
        <v>255</v>
      </c>
      <c r="AT11" s="787" t="s">
        <v>361</v>
      </c>
      <c r="AU11" s="787" t="s">
        <v>159</v>
      </c>
      <c r="AV11" s="787" t="s">
        <v>368</v>
      </c>
      <c r="AW11" s="787"/>
      <c r="AX11"/>
    </row>
    <row r="12" spans="2:50" ht="11.85" customHeight="1">
      <c r="B12" s="787"/>
      <c r="C12" s="787" t="s">
        <v>33</v>
      </c>
      <c r="D12" s="787" t="s">
        <v>369</v>
      </c>
      <c r="E12" s="787" t="s">
        <v>255</v>
      </c>
      <c r="F12" s="787" t="s">
        <v>370</v>
      </c>
      <c r="G12" s="787" t="s">
        <v>36</v>
      </c>
      <c r="H12" s="787" t="s">
        <v>371</v>
      </c>
      <c r="I12" s="787" t="s">
        <v>372</v>
      </c>
      <c r="J12" s="787" t="s">
        <v>373</v>
      </c>
      <c r="K12" s="787"/>
      <c r="Q12" s="792"/>
      <c r="R12" s="792"/>
      <c r="S12" s="780"/>
      <c r="T12" s="781"/>
      <c r="U12" s="781"/>
      <c r="V12" s="781"/>
      <c r="W12" s="781"/>
      <c r="X12" s="781"/>
      <c r="Y12" s="781"/>
      <c r="Z12" s="781"/>
      <c r="AB12" s="881" t="s">
        <v>437</v>
      </c>
      <c r="AC12" s="793" t="s">
        <v>40</v>
      </c>
      <c r="AD12" s="794">
        <v>0</v>
      </c>
      <c r="AE12" s="794">
        <v>0</v>
      </c>
      <c r="AF12" s="557"/>
      <c r="AG12" s="578"/>
      <c r="AI12" s="778"/>
      <c r="AJ12" s="791"/>
      <c r="AK12" s="791"/>
      <c r="AL12" s="791"/>
      <c r="AM12" s="791"/>
      <c r="AN12" s="791"/>
      <c r="AP12" s="787"/>
      <c r="AQ12" s="787" t="s">
        <v>33</v>
      </c>
      <c r="AR12" s="787"/>
      <c r="AS12" s="787" t="s">
        <v>36</v>
      </c>
      <c r="AT12" s="787" t="s">
        <v>374</v>
      </c>
      <c r="AU12" s="787" t="s">
        <v>375</v>
      </c>
      <c r="AV12" s="787" t="s">
        <v>35</v>
      </c>
      <c r="AW12" s="787"/>
      <c r="AX12"/>
    </row>
    <row r="13" spans="2:50" ht="11.85" customHeight="1">
      <c r="B13" s="798"/>
      <c r="C13" s="798" t="s">
        <v>214</v>
      </c>
      <c r="D13" s="787" t="s">
        <v>376</v>
      </c>
      <c r="E13" s="787" t="s">
        <v>35</v>
      </c>
      <c r="F13" s="787" t="s">
        <v>35</v>
      </c>
      <c r="G13" s="799" t="s">
        <v>335</v>
      </c>
      <c r="H13" s="799" t="s">
        <v>377</v>
      </c>
      <c r="I13" s="787" t="s">
        <v>35</v>
      </c>
      <c r="J13" s="799" t="s">
        <v>378</v>
      </c>
      <c r="K13" s="799"/>
      <c r="Q13" s="776"/>
      <c r="R13" s="800" t="s">
        <v>379</v>
      </c>
      <c r="S13" s="801">
        <v>1</v>
      </c>
      <c r="T13" s="801">
        <v>2</v>
      </c>
      <c r="U13" s="801">
        <v>3</v>
      </c>
      <c r="V13" s="801">
        <v>4</v>
      </c>
      <c r="W13" s="801">
        <v>5</v>
      </c>
      <c r="X13" s="801">
        <v>6</v>
      </c>
      <c r="Y13" s="801">
        <v>7</v>
      </c>
      <c r="Z13" s="802"/>
      <c r="AB13" s="881" t="s">
        <v>438</v>
      </c>
      <c r="AC13" s="793" t="s">
        <v>41</v>
      </c>
      <c r="AD13" s="794">
        <v>0</v>
      </c>
      <c r="AE13" s="794">
        <v>0</v>
      </c>
      <c r="AF13" s="557"/>
      <c r="AG13" s="578"/>
      <c r="AI13" s="778"/>
      <c r="AJ13" s="796" t="s">
        <v>439</v>
      </c>
      <c r="AK13" s="793" t="s">
        <v>42</v>
      </c>
      <c r="AL13" s="795">
        <v>90.48</v>
      </c>
      <c r="AM13" s="778"/>
      <c r="AN13" s="791"/>
      <c r="AP13" s="798"/>
      <c r="AQ13" s="798" t="s">
        <v>214</v>
      </c>
      <c r="AR13" s="787"/>
      <c r="AS13" s="799" t="s">
        <v>335</v>
      </c>
      <c r="AT13" s="799" t="s">
        <v>380</v>
      </c>
      <c r="AU13" s="787" t="s">
        <v>371</v>
      </c>
      <c r="AV13" s="787" t="s">
        <v>371</v>
      </c>
      <c r="AW13" s="787"/>
      <c r="AX13"/>
    </row>
    <row r="14" spans="2:50" ht="11.85" customHeight="1">
      <c r="B14" s="787"/>
      <c r="C14" s="787"/>
      <c r="D14" s="787" t="s">
        <v>381</v>
      </c>
      <c r="E14" s="787" t="s">
        <v>382</v>
      </c>
      <c r="F14" s="787" t="s">
        <v>383</v>
      </c>
      <c r="G14" s="787"/>
      <c r="H14" s="787"/>
      <c r="I14" s="787" t="s">
        <v>384</v>
      </c>
      <c r="J14" s="799"/>
      <c r="K14" s="799"/>
      <c r="Q14" s="776"/>
      <c r="R14" s="805" t="s">
        <v>385</v>
      </c>
      <c r="S14" s="806">
        <v>2000</v>
      </c>
      <c r="T14" s="806">
        <v>1500</v>
      </c>
      <c r="U14" s="806">
        <v>1000</v>
      </c>
      <c r="V14" s="807">
        <v>500</v>
      </c>
      <c r="W14" s="807">
        <v>226</v>
      </c>
      <c r="X14" s="807">
        <v>116</v>
      </c>
      <c r="Y14" s="807">
        <v>0</v>
      </c>
      <c r="Z14" s="808"/>
      <c r="AB14" s="881" t="s">
        <v>440</v>
      </c>
      <c r="AC14" s="793" t="s">
        <v>43</v>
      </c>
      <c r="AD14" s="794">
        <v>0</v>
      </c>
      <c r="AE14" s="794">
        <v>0</v>
      </c>
      <c r="AF14" s="557"/>
      <c r="AG14" s="578"/>
      <c r="AI14" s="778"/>
      <c r="AJ14" s="803"/>
      <c r="AK14" s="793" t="s">
        <v>44</v>
      </c>
      <c r="AL14" s="804">
        <v>175.62694477439646</v>
      </c>
      <c r="AM14" s="778"/>
      <c r="AN14" s="791"/>
      <c r="AP14" s="787"/>
      <c r="AQ14" s="787"/>
      <c r="AR14" s="787"/>
      <c r="AS14" s="787"/>
      <c r="AT14" s="787" t="s">
        <v>381</v>
      </c>
      <c r="AU14" s="787" t="s">
        <v>386</v>
      </c>
      <c r="AV14" s="787" t="s">
        <v>387</v>
      </c>
      <c r="AW14" s="787"/>
      <c r="AX14"/>
    </row>
    <row r="15" spans="2:50" ht="11.85" customHeight="1">
      <c r="B15" s="776"/>
      <c r="C15"/>
      <c r="D15"/>
      <c r="E15"/>
      <c r="F15"/>
      <c r="G15"/>
      <c r="H15"/>
      <c r="I15"/>
      <c r="J15"/>
      <c r="K15"/>
      <c r="Q15" s="776"/>
      <c r="R15" s="776"/>
      <c r="S15" s="775"/>
      <c r="T15" s="775"/>
      <c r="U15" s="775"/>
      <c r="V15" s="775"/>
      <c r="W15" s="775"/>
      <c r="X15" s="775"/>
      <c r="Y15" s="775"/>
      <c r="Z15" s="776"/>
      <c r="AB15" s="881" t="s">
        <v>441</v>
      </c>
      <c r="AC15" s="793" t="s">
        <v>45</v>
      </c>
      <c r="AD15" s="794">
        <v>0</v>
      </c>
      <c r="AE15" s="794">
        <v>0</v>
      </c>
      <c r="AF15" s="557"/>
      <c r="AG15" s="578"/>
      <c r="AI15" s="778"/>
      <c r="AJ15" s="803"/>
      <c r="AK15" s="793" t="s">
        <v>195</v>
      </c>
      <c r="AL15" s="809" t="s">
        <v>582</v>
      </c>
      <c r="AM15" s="778"/>
      <c r="AN15" s="791"/>
      <c r="AP15" s="776"/>
      <c r="AQ15" s="782"/>
      <c r="AR15" s="782"/>
      <c r="AS15" s="776"/>
      <c r="AT15" s="776"/>
      <c r="AU15" s="776"/>
      <c r="AV15" s="776"/>
      <c r="AW15" s="776"/>
      <c r="AX15"/>
    </row>
    <row r="16" spans="2:50" ht="11.85" customHeight="1">
      <c r="B16" s="897"/>
      <c r="C16" s="898">
        <v>7000</v>
      </c>
      <c r="D16" s="899" t="s">
        <v>177</v>
      </c>
      <c r="E16" s="900">
        <v>1.6158989944280127</v>
      </c>
      <c r="F16" s="900"/>
      <c r="G16" s="900">
        <v>0.6492</v>
      </c>
      <c r="H16" s="595"/>
      <c r="I16" s="595"/>
      <c r="Q16" s="815"/>
      <c r="R16" s="815" t="s">
        <v>389</v>
      </c>
      <c r="S16" s="816"/>
      <c r="T16" s="816"/>
      <c r="U16" s="816"/>
      <c r="V16" s="816"/>
      <c r="W16" s="816"/>
      <c r="X16" s="816"/>
      <c r="Y16" s="816"/>
      <c r="Z16" s="816"/>
      <c r="AB16" s="881" t="s">
        <v>442</v>
      </c>
      <c r="AC16" s="793" t="s">
        <v>46</v>
      </c>
      <c r="AD16" s="794">
        <v>0</v>
      </c>
      <c r="AE16" s="794">
        <v>0</v>
      </c>
      <c r="AF16" s="557"/>
      <c r="AG16" s="578"/>
      <c r="AI16" s="778"/>
      <c r="AJ16" s="803"/>
      <c r="AK16" s="791"/>
      <c r="AL16" s="791"/>
      <c r="AM16" s="778"/>
      <c r="AN16" s="791"/>
      <c r="AP16" s="897"/>
      <c r="AQ16" s="898">
        <v>7000</v>
      </c>
      <c r="AR16" s="899" t="s">
        <v>177</v>
      </c>
      <c r="AS16" s="900">
        <v>0.6492</v>
      </c>
      <c r="AT16" s="595"/>
      <c r="AU16" s="596">
        <v>1.4566948379212745</v>
      </c>
      <c r="AV16" s="595"/>
      <c r="AW16" s="595"/>
      <c r="AX16"/>
    </row>
    <row r="17" spans="2:50" ht="11.85" customHeight="1">
      <c r="B17" s="897"/>
      <c r="C17" s="898">
        <v>6500</v>
      </c>
      <c r="D17" s="899" t="s">
        <v>177</v>
      </c>
      <c r="E17" s="900">
        <v>1.6253903640037115</v>
      </c>
      <c r="F17" s="900"/>
      <c r="G17" s="900">
        <v>0.64539999999999997</v>
      </c>
      <c r="H17" s="595"/>
      <c r="I17" s="595"/>
      <c r="Q17" s="782"/>
      <c r="R17" s="776"/>
      <c r="S17" s="775"/>
      <c r="T17" s="775"/>
      <c r="U17" s="775"/>
      <c r="V17" s="775"/>
      <c r="W17" s="775"/>
      <c r="X17" s="775"/>
      <c r="Y17" s="775"/>
      <c r="Z17" s="776"/>
      <c r="AB17" s="881" t="s">
        <v>443</v>
      </c>
      <c r="AC17" s="793" t="s">
        <v>47</v>
      </c>
      <c r="AD17" s="794">
        <v>0.03</v>
      </c>
      <c r="AE17" s="794">
        <v>0.01</v>
      </c>
      <c r="AF17" s="557"/>
      <c r="AG17" s="578"/>
      <c r="AI17" s="778"/>
      <c r="AJ17" s="796" t="s">
        <v>444</v>
      </c>
      <c r="AK17" s="793" t="s">
        <v>42</v>
      </c>
      <c r="AL17" s="795">
        <v>47.36999999999999</v>
      </c>
      <c r="AM17" s="778"/>
      <c r="AN17" s="791"/>
      <c r="AP17" s="897"/>
      <c r="AQ17" s="898">
        <v>6500</v>
      </c>
      <c r="AR17" s="899" t="s">
        <v>177</v>
      </c>
      <c r="AS17" s="900">
        <v>0.64539999999999997</v>
      </c>
      <c r="AT17" s="601"/>
      <c r="AU17" s="596">
        <v>1.4652476954177553</v>
      </c>
      <c r="AV17" s="595"/>
      <c r="AW17" s="595"/>
      <c r="AX17"/>
    </row>
    <row r="18" spans="2:50" ht="11.85" customHeight="1">
      <c r="B18" s="926"/>
      <c r="C18" s="927">
        <v>6071</v>
      </c>
      <c r="D18" s="933"/>
      <c r="E18" s="928">
        <v>1.6339431067160297</v>
      </c>
      <c r="F18" s="928"/>
      <c r="G18" s="928">
        <v>0.64200000000000002</v>
      </c>
      <c r="H18" s="931"/>
      <c r="I18" s="933" t="s">
        <v>349</v>
      </c>
      <c r="J18" s="939"/>
      <c r="K18" s="939"/>
      <c r="Q18" s="856" t="s">
        <v>437</v>
      </c>
      <c r="R18" s="827" t="s">
        <v>40</v>
      </c>
      <c r="S18" s="828">
        <v>0</v>
      </c>
      <c r="T18" s="828">
        <v>0</v>
      </c>
      <c r="U18" s="828">
        <v>0</v>
      </c>
      <c r="V18" s="828">
        <v>0</v>
      </c>
      <c r="W18" s="828">
        <v>0</v>
      </c>
      <c r="X18" s="828">
        <v>0</v>
      </c>
      <c r="Y18" s="828">
        <v>0</v>
      </c>
      <c r="Z18" s="829"/>
      <c r="AB18" s="881" t="s">
        <v>445</v>
      </c>
      <c r="AC18" s="793" t="s">
        <v>48</v>
      </c>
      <c r="AD18" s="794">
        <v>0.48</v>
      </c>
      <c r="AE18" s="794">
        <v>0.13</v>
      </c>
      <c r="AF18" s="557"/>
      <c r="AG18" s="578"/>
      <c r="AI18" s="778"/>
      <c r="AJ18" s="803"/>
      <c r="AK18" s="793" t="s">
        <v>44</v>
      </c>
      <c r="AL18" s="804">
        <v>230.13259382178146</v>
      </c>
      <c r="AM18" s="778"/>
      <c r="AN18" s="791"/>
      <c r="AP18" s="926"/>
      <c r="AQ18" s="927">
        <v>6071</v>
      </c>
      <c r="AR18" s="933" t="s">
        <v>349</v>
      </c>
      <c r="AS18" s="928">
        <v>0.64200000000000002</v>
      </c>
      <c r="AT18" s="929"/>
      <c r="AU18" s="930">
        <v>1.4729711999999999</v>
      </c>
      <c r="AV18" s="931"/>
      <c r="AW18" s="929"/>
      <c r="AX18"/>
    </row>
    <row r="19" spans="2:50" ht="11.85" customHeight="1">
      <c r="B19" s="897"/>
      <c r="C19" s="898">
        <v>6000</v>
      </c>
      <c r="D19" s="899" t="s">
        <v>177</v>
      </c>
      <c r="E19" s="900">
        <v>1.6353991071142522</v>
      </c>
      <c r="F19" s="900"/>
      <c r="G19" s="900">
        <v>0.64139999999999997</v>
      </c>
      <c r="H19" s="595"/>
      <c r="I19" s="595"/>
      <c r="Q19" s="856" t="s">
        <v>438</v>
      </c>
      <c r="R19" s="827" t="s">
        <v>41</v>
      </c>
      <c r="S19" s="828">
        <v>0</v>
      </c>
      <c r="T19" s="828">
        <v>0</v>
      </c>
      <c r="U19" s="828">
        <v>0</v>
      </c>
      <c r="V19" s="828">
        <v>0</v>
      </c>
      <c r="W19" s="828">
        <v>0</v>
      </c>
      <c r="X19" s="828">
        <v>0</v>
      </c>
      <c r="Y19" s="828">
        <v>0</v>
      </c>
      <c r="Z19" s="829"/>
      <c r="AB19" s="881" t="s">
        <v>446</v>
      </c>
      <c r="AC19" s="793" t="s">
        <v>49</v>
      </c>
      <c r="AD19" s="794">
        <v>0.49</v>
      </c>
      <c r="AE19" s="794">
        <v>0.17</v>
      </c>
      <c r="AF19" s="557"/>
      <c r="AG19" s="578"/>
      <c r="AI19" s="778"/>
      <c r="AJ19" s="791"/>
      <c r="AK19" s="793" t="s">
        <v>195</v>
      </c>
      <c r="AL19" s="809" t="s">
        <v>583</v>
      </c>
      <c r="AM19" s="778"/>
      <c r="AN19" s="791"/>
      <c r="AP19" s="897"/>
      <c r="AQ19" s="898">
        <v>6000</v>
      </c>
      <c r="AR19" s="899" t="s">
        <v>177</v>
      </c>
      <c r="AS19" s="900">
        <v>0.64139999999999997</v>
      </c>
      <c r="AT19" s="903"/>
      <c r="AU19" s="596">
        <v>1.4742690994344174</v>
      </c>
      <c r="AV19" s="595"/>
      <c r="AW19" s="595"/>
      <c r="AX19"/>
    </row>
    <row r="20" spans="2:50" ht="11.85" customHeight="1">
      <c r="B20" s="897"/>
      <c r="C20" s="898">
        <v>5500</v>
      </c>
      <c r="D20" s="899" t="s">
        <v>177</v>
      </c>
      <c r="E20" s="900">
        <v>1.6460178249767894</v>
      </c>
      <c r="F20" s="900"/>
      <c r="G20" s="900">
        <v>0.63729999999999998</v>
      </c>
      <c r="H20" s="601"/>
      <c r="I20" s="601"/>
      <c r="Q20" s="856" t="s">
        <v>440</v>
      </c>
      <c r="R20" s="827" t="s">
        <v>43</v>
      </c>
      <c r="S20" s="828">
        <v>0.48</v>
      </c>
      <c r="T20" s="828">
        <v>0.48</v>
      </c>
      <c r="U20" s="828">
        <v>0.54</v>
      </c>
      <c r="V20" s="828">
        <v>0.61</v>
      </c>
      <c r="W20" s="828">
        <v>0.63</v>
      </c>
      <c r="X20" s="828">
        <v>0.56000000000000005</v>
      </c>
      <c r="Y20" s="828">
        <v>0.184</v>
      </c>
      <c r="Z20" s="829"/>
      <c r="AB20" s="881" t="s">
        <v>447</v>
      </c>
      <c r="AC20" s="793" t="s">
        <v>50</v>
      </c>
      <c r="AD20" s="794">
        <v>1.23</v>
      </c>
      <c r="AE20" s="794">
        <v>0.43</v>
      </c>
      <c r="AF20" s="557"/>
      <c r="AG20" s="578"/>
      <c r="AI20" s="778"/>
      <c r="AJ20" s="791"/>
      <c r="AK20" s="791"/>
      <c r="AL20" s="778"/>
      <c r="AM20" s="778"/>
      <c r="AN20" s="791"/>
      <c r="AP20" s="897"/>
      <c r="AQ20" s="898">
        <v>5500</v>
      </c>
      <c r="AR20" s="899" t="s">
        <v>177</v>
      </c>
      <c r="AS20" s="900">
        <v>0.63729999999999998</v>
      </c>
      <c r="AT20" s="902"/>
      <c r="AU20" s="596">
        <v>1.4838424254432161</v>
      </c>
      <c r="AV20" s="601"/>
      <c r="AW20" s="601"/>
      <c r="AX20"/>
    </row>
    <row r="21" spans="2:50" ht="11.85" customHeight="1">
      <c r="B21" s="897"/>
      <c r="C21" s="898">
        <v>5000</v>
      </c>
      <c r="D21" s="899" t="s">
        <v>177</v>
      </c>
      <c r="E21" s="900">
        <v>1.6573665161326048</v>
      </c>
      <c r="F21" s="900"/>
      <c r="G21" s="900">
        <v>0.63290000000000002</v>
      </c>
      <c r="H21" s="903"/>
      <c r="I21" s="902"/>
      <c r="Q21" s="856" t="s">
        <v>441</v>
      </c>
      <c r="R21" s="827" t="s">
        <v>45</v>
      </c>
      <c r="S21" s="828">
        <v>5.5</v>
      </c>
      <c r="T21" s="828">
        <v>4.21</v>
      </c>
      <c r="U21" s="828">
        <v>3</v>
      </c>
      <c r="V21" s="828">
        <v>1.49</v>
      </c>
      <c r="W21" s="828">
        <v>0.56000000000000005</v>
      </c>
      <c r="X21" s="828">
        <v>0.18</v>
      </c>
      <c r="Y21" s="828">
        <v>4.3999999999999991E-2</v>
      </c>
      <c r="Z21" s="829"/>
      <c r="AB21" s="881" t="s">
        <v>448</v>
      </c>
      <c r="AC21" s="793" t="s">
        <v>51</v>
      </c>
      <c r="AD21" s="794">
        <v>0.17</v>
      </c>
      <c r="AE21" s="794">
        <v>0.08</v>
      </c>
      <c r="AF21" s="557"/>
      <c r="AG21" s="578"/>
      <c r="AI21" s="778"/>
      <c r="AJ21" s="796" t="s">
        <v>449</v>
      </c>
      <c r="AK21" s="793" t="s">
        <v>42</v>
      </c>
      <c r="AL21" s="795">
        <v>11.45</v>
      </c>
      <c r="AM21" s="778"/>
      <c r="AN21" s="791"/>
      <c r="AP21" s="897"/>
      <c r="AQ21" s="898">
        <v>5000</v>
      </c>
      <c r="AR21" s="899" t="s">
        <v>177</v>
      </c>
      <c r="AS21" s="900">
        <v>0.63290000000000002</v>
      </c>
      <c r="AT21" s="902"/>
      <c r="AU21" s="596">
        <v>1.4940756297791611</v>
      </c>
      <c r="AV21" s="903"/>
      <c r="AW21" s="902"/>
      <c r="AX21"/>
    </row>
    <row r="22" spans="2:50" ht="11.85" customHeight="1">
      <c r="B22" s="904"/>
      <c r="C22" s="898">
        <v>4500</v>
      </c>
      <c r="D22" s="899" t="s">
        <v>177</v>
      </c>
      <c r="E22" s="900">
        <v>1.6696045661393661</v>
      </c>
      <c r="F22" s="900"/>
      <c r="G22" s="900">
        <v>0.62829999999999997</v>
      </c>
      <c r="H22" s="580"/>
      <c r="I22" s="906"/>
      <c r="Q22" s="856" t="s">
        <v>442</v>
      </c>
      <c r="R22" s="827" t="s">
        <v>46</v>
      </c>
      <c r="S22" s="828">
        <v>74.748999999999995</v>
      </c>
      <c r="T22" s="828">
        <v>74.37700000000001</v>
      </c>
      <c r="U22" s="828">
        <v>73.061999999999983</v>
      </c>
      <c r="V22" s="828">
        <v>66.034999999999997</v>
      </c>
      <c r="W22" s="828">
        <v>50.289999999999992</v>
      </c>
      <c r="X22" s="828">
        <v>31.655000000000001</v>
      </c>
      <c r="Y22" s="828">
        <v>7.2840000000000202</v>
      </c>
      <c r="Z22" s="829"/>
      <c r="AB22" s="881" t="s">
        <v>450</v>
      </c>
      <c r="AC22" s="793" t="s">
        <v>52</v>
      </c>
      <c r="AD22" s="794">
        <v>1.47</v>
      </c>
      <c r="AE22" s="794">
        <v>0.64</v>
      </c>
      <c r="AF22" s="557"/>
      <c r="AG22" s="578"/>
      <c r="AI22" s="778"/>
      <c r="AJ22" s="803"/>
      <c r="AK22" s="793" t="s">
        <v>44</v>
      </c>
      <c r="AL22" s="804">
        <v>353.42470591086351</v>
      </c>
      <c r="AM22" s="778"/>
      <c r="AN22" s="791"/>
      <c r="AP22" s="904"/>
      <c r="AQ22" s="898">
        <v>4500</v>
      </c>
      <c r="AR22" s="899" t="s">
        <v>177</v>
      </c>
      <c r="AS22" s="900">
        <v>0.62829999999999997</v>
      </c>
      <c r="AT22" s="905"/>
      <c r="AU22" s="596">
        <v>1.5051119802592163</v>
      </c>
      <c r="AV22" s="580"/>
      <c r="AW22" s="906"/>
      <c r="AX22"/>
    </row>
    <row r="23" spans="2:50" ht="11.85" customHeight="1">
      <c r="B23" s="897"/>
      <c r="C23" s="898">
        <v>4000</v>
      </c>
      <c r="D23" s="899" t="s">
        <v>177</v>
      </c>
      <c r="E23" s="900">
        <v>1.6829501746241327</v>
      </c>
      <c r="F23" s="900"/>
      <c r="G23" s="900">
        <v>0.62329999999999997</v>
      </c>
      <c r="H23" s="601"/>
      <c r="I23" s="595"/>
      <c r="Q23" s="856" t="s">
        <v>443</v>
      </c>
      <c r="R23" s="827" t="s">
        <v>47</v>
      </c>
      <c r="S23" s="828">
        <v>8.93</v>
      </c>
      <c r="T23" s="828">
        <v>9.84</v>
      </c>
      <c r="U23" s="828">
        <v>11.4</v>
      </c>
      <c r="V23" s="828">
        <v>15.3</v>
      </c>
      <c r="W23" s="828">
        <v>20.86</v>
      </c>
      <c r="X23" s="828">
        <v>25</v>
      </c>
      <c r="Y23" s="828">
        <v>10.852</v>
      </c>
      <c r="Z23" s="829"/>
      <c r="AB23" s="881" t="s">
        <v>451</v>
      </c>
      <c r="AC23" s="793" t="s">
        <v>53</v>
      </c>
      <c r="AD23" s="794">
        <v>1.47</v>
      </c>
      <c r="AE23" s="794">
        <v>0.64</v>
      </c>
      <c r="AF23" s="577"/>
      <c r="AG23" s="578"/>
      <c r="AI23" s="778"/>
      <c r="AJ23" s="791"/>
      <c r="AK23" s="793" t="s">
        <v>195</v>
      </c>
      <c r="AL23" s="809" t="s">
        <v>584</v>
      </c>
      <c r="AM23" s="778"/>
      <c r="AN23" s="791"/>
      <c r="AP23" s="897"/>
      <c r="AQ23" s="898">
        <v>4000</v>
      </c>
      <c r="AR23" s="899" t="s">
        <v>177</v>
      </c>
      <c r="AS23" s="900">
        <v>0.62329999999999997</v>
      </c>
      <c r="AT23" s="903"/>
      <c r="AU23" s="596">
        <v>1.5171474297969987</v>
      </c>
      <c r="AV23" s="601"/>
      <c r="AW23" s="595"/>
      <c r="AX23"/>
    </row>
    <row r="24" spans="2:50" ht="11.85" customHeight="1">
      <c r="B24" s="897"/>
      <c r="C24" s="898">
        <v>3500</v>
      </c>
      <c r="D24" s="899" t="s">
        <v>177</v>
      </c>
      <c r="E24" s="900">
        <v>1.6977137911596403</v>
      </c>
      <c r="F24" s="900"/>
      <c r="G24" s="900">
        <v>0.6179</v>
      </c>
      <c r="H24" s="601"/>
      <c r="I24" s="595"/>
      <c r="Q24" s="856" t="s">
        <v>445</v>
      </c>
      <c r="R24" s="827" t="s">
        <v>48</v>
      </c>
      <c r="S24" s="828">
        <v>5.28</v>
      </c>
      <c r="T24" s="828">
        <v>5.86</v>
      </c>
      <c r="U24" s="828">
        <v>6.71</v>
      </c>
      <c r="V24" s="828">
        <v>9.7200000000000006</v>
      </c>
      <c r="W24" s="828">
        <v>15.84</v>
      </c>
      <c r="X24" s="828">
        <v>23.82</v>
      </c>
      <c r="Y24" s="828">
        <v>25.112000000000002</v>
      </c>
      <c r="Z24" s="829"/>
      <c r="AB24" s="882" t="s">
        <v>452</v>
      </c>
      <c r="AC24" s="865" t="s">
        <v>54</v>
      </c>
      <c r="AD24" s="866">
        <v>4.18</v>
      </c>
      <c r="AE24" s="866">
        <v>2.17</v>
      </c>
      <c r="AF24" s="608"/>
      <c r="AG24" s="609"/>
      <c r="AI24" s="778"/>
      <c r="AJ24" s="791"/>
      <c r="AK24" s="791"/>
      <c r="AL24" s="778"/>
      <c r="AM24" s="778"/>
      <c r="AN24" s="791"/>
      <c r="AP24" s="897"/>
      <c r="AQ24" s="898">
        <v>3500</v>
      </c>
      <c r="AR24" s="899" t="s">
        <v>177</v>
      </c>
      <c r="AS24" s="900">
        <v>0.6179</v>
      </c>
      <c r="AT24" s="601"/>
      <c r="AU24" s="596">
        <v>1.5304604908073367</v>
      </c>
      <c r="AV24" s="601"/>
      <c r="AW24" s="595"/>
      <c r="AX24"/>
    </row>
    <row r="25" spans="2:50" ht="11.85" customHeight="1">
      <c r="B25" s="897"/>
      <c r="C25" s="898">
        <v>3000</v>
      </c>
      <c r="D25" s="899" t="s">
        <v>177</v>
      </c>
      <c r="E25" s="900">
        <v>1.7143614326004173</v>
      </c>
      <c r="F25" s="900"/>
      <c r="G25" s="900">
        <v>0.6119</v>
      </c>
      <c r="H25" s="601"/>
      <c r="I25" s="595"/>
      <c r="Q25" s="856" t="s">
        <v>446</v>
      </c>
      <c r="R25" s="827" t="s">
        <v>49</v>
      </c>
      <c r="S25" s="828">
        <v>1.02</v>
      </c>
      <c r="T25" s="828">
        <v>1.17</v>
      </c>
      <c r="U25" s="828">
        <v>1.22</v>
      </c>
      <c r="V25" s="828">
        <v>1.75</v>
      </c>
      <c r="W25" s="828">
        <v>2.99</v>
      </c>
      <c r="X25" s="828">
        <v>4.8</v>
      </c>
      <c r="Y25" s="828">
        <v>9.2799999999999994</v>
      </c>
      <c r="Z25" s="829"/>
      <c r="AB25" s="881" t="s">
        <v>27</v>
      </c>
      <c r="AC25" s="793" t="s">
        <v>55</v>
      </c>
      <c r="AD25" s="794">
        <v>1.41</v>
      </c>
      <c r="AE25" s="794">
        <v>0.71</v>
      </c>
      <c r="AF25" s="577"/>
      <c r="AG25" s="578"/>
      <c r="AI25" s="778"/>
      <c r="AJ25" s="796" t="s">
        <v>453</v>
      </c>
      <c r="AK25" s="830" t="s">
        <v>39</v>
      </c>
      <c r="AL25" s="795">
        <v>0.79</v>
      </c>
      <c r="AM25" s="778"/>
      <c r="AN25" s="791"/>
      <c r="AP25" s="897"/>
      <c r="AQ25" s="898">
        <v>3000</v>
      </c>
      <c r="AR25" s="899" t="s">
        <v>177</v>
      </c>
      <c r="AS25" s="900">
        <v>0.6119</v>
      </c>
      <c r="AT25" s="611"/>
      <c r="AU25" s="596">
        <v>1.54546873592843</v>
      </c>
      <c r="AV25" s="601"/>
      <c r="AW25" s="595"/>
      <c r="AX25"/>
    </row>
    <row r="26" spans="2:50" ht="11.85" customHeight="1">
      <c r="B26" s="897"/>
      <c r="C26" s="898">
        <v>2900</v>
      </c>
      <c r="D26" s="899" t="s">
        <v>177</v>
      </c>
      <c r="E26" s="900">
        <v>1.717976270591183</v>
      </c>
      <c r="F26" s="900"/>
      <c r="G26" s="900">
        <v>0.61060000000000003</v>
      </c>
      <c r="H26" s="902"/>
      <c r="I26" s="595"/>
      <c r="Q26" s="856" t="s">
        <v>447</v>
      </c>
      <c r="R26" s="827" t="s">
        <v>50</v>
      </c>
      <c r="S26" s="828">
        <v>1.45</v>
      </c>
      <c r="T26" s="828">
        <v>1.64</v>
      </c>
      <c r="U26" s="828">
        <v>1.69</v>
      </c>
      <c r="V26" s="828">
        <v>2.41</v>
      </c>
      <c r="W26" s="828">
        <v>4.18</v>
      </c>
      <c r="X26" s="828">
        <v>6.8</v>
      </c>
      <c r="Y26" s="828">
        <v>16.64</v>
      </c>
      <c r="Z26" s="829"/>
      <c r="AB26" s="881" t="s">
        <v>27</v>
      </c>
      <c r="AC26" s="793" t="s">
        <v>56</v>
      </c>
      <c r="AD26" s="794">
        <v>0.09</v>
      </c>
      <c r="AE26" s="794">
        <v>0.04</v>
      </c>
      <c r="AF26" s="577"/>
      <c r="AG26" s="578"/>
      <c r="AI26" s="778"/>
      <c r="AJ26" s="803"/>
      <c r="AK26" s="793" t="s">
        <v>44</v>
      </c>
      <c r="AL26" s="804">
        <v>552.4</v>
      </c>
      <c r="AM26" s="778"/>
      <c r="AN26" s="831"/>
      <c r="AP26" s="897"/>
      <c r="AQ26" s="898">
        <v>2900</v>
      </c>
      <c r="AR26" s="899" t="s">
        <v>177</v>
      </c>
      <c r="AS26" s="900">
        <v>0.61060000000000003</v>
      </c>
      <c r="AT26" s="601"/>
      <c r="AU26" s="596">
        <v>1.548726815577786</v>
      </c>
      <c r="AV26" s="902"/>
      <c r="AW26" s="595"/>
      <c r="AX26"/>
    </row>
    <row r="27" spans="2:50" ht="11.85" customHeight="1">
      <c r="B27" s="897"/>
      <c r="C27" s="898">
        <v>2800</v>
      </c>
      <c r="D27" s="899" t="s">
        <v>177</v>
      </c>
      <c r="E27" s="900">
        <v>1.7217036826059933</v>
      </c>
      <c r="F27" s="900"/>
      <c r="G27" s="900">
        <v>0.60929999999999995</v>
      </c>
      <c r="H27" s="601"/>
      <c r="I27" s="595"/>
      <c r="Q27" s="856" t="s">
        <v>448</v>
      </c>
      <c r="R27" s="827" t="s">
        <v>51</v>
      </c>
      <c r="S27" s="828">
        <v>0.02</v>
      </c>
      <c r="T27" s="828">
        <v>0.02</v>
      </c>
      <c r="U27" s="828">
        <v>0.02</v>
      </c>
      <c r="V27" s="828">
        <v>0.03</v>
      </c>
      <c r="W27" s="828">
        <v>0.05</v>
      </c>
      <c r="X27" s="828">
        <v>7.0000000000000007E-2</v>
      </c>
      <c r="Y27" s="828">
        <v>0.23800000000000004</v>
      </c>
      <c r="Z27" s="829"/>
      <c r="AB27" s="881" t="s">
        <v>27</v>
      </c>
      <c r="AC27" s="793" t="s">
        <v>57</v>
      </c>
      <c r="AD27" s="794">
        <v>1.55</v>
      </c>
      <c r="AE27" s="794">
        <v>0.79</v>
      </c>
      <c r="AF27" s="577"/>
      <c r="AG27" s="578"/>
      <c r="AI27" s="778"/>
      <c r="AJ27" s="791"/>
      <c r="AK27" s="791" t="s">
        <v>195</v>
      </c>
      <c r="AL27" s="809" t="s">
        <v>585</v>
      </c>
      <c r="AM27" s="778"/>
      <c r="AN27" s="791"/>
      <c r="AP27" s="897"/>
      <c r="AQ27" s="898">
        <v>2800</v>
      </c>
      <c r="AR27" s="899" t="s">
        <v>177</v>
      </c>
      <c r="AS27" s="900">
        <v>0.60929999999999995</v>
      </c>
      <c r="AT27" s="601"/>
      <c r="AU27" s="596">
        <v>1.5520859892601355</v>
      </c>
      <c r="AV27" s="601"/>
      <c r="AW27" s="595"/>
      <c r="AX27"/>
    </row>
    <row r="28" spans="2:50" ht="11.85" customHeight="1">
      <c r="B28" s="778"/>
      <c r="C28" s="898">
        <v>2700</v>
      </c>
      <c r="D28" s="899" t="s">
        <v>177</v>
      </c>
      <c r="E28" s="900">
        <v>1.7255537691887117</v>
      </c>
      <c r="F28" s="900"/>
      <c r="G28" s="900">
        <v>0.6079</v>
      </c>
      <c r="Q28" s="856" t="s">
        <v>450</v>
      </c>
      <c r="R28" s="827" t="s">
        <v>52</v>
      </c>
      <c r="S28" s="828">
        <v>0.48</v>
      </c>
      <c r="T28" s="828">
        <v>0.52</v>
      </c>
      <c r="U28" s="828">
        <v>0.52</v>
      </c>
      <c r="V28" s="828">
        <v>0.7</v>
      </c>
      <c r="W28" s="828">
        <v>1.22</v>
      </c>
      <c r="X28" s="828">
        <v>1.93</v>
      </c>
      <c r="Y28" s="828">
        <v>7.6179999999999994</v>
      </c>
      <c r="Z28" s="829"/>
      <c r="AB28" s="883" t="s">
        <v>454</v>
      </c>
      <c r="AC28" s="868" t="s">
        <v>58</v>
      </c>
      <c r="AD28" s="869">
        <v>6.78</v>
      </c>
      <c r="AE28" s="869">
        <v>4.09</v>
      </c>
      <c r="AF28" s="614"/>
      <c r="AG28" s="615"/>
      <c r="AI28" s="778"/>
      <c r="AJ28" s="791"/>
      <c r="AK28" s="791"/>
      <c r="AL28" s="791"/>
      <c r="AM28" s="778"/>
      <c r="AN28" s="791"/>
      <c r="AP28" s="778"/>
      <c r="AQ28" s="898">
        <v>2700</v>
      </c>
      <c r="AR28" s="899" t="s">
        <v>177</v>
      </c>
      <c r="AS28" s="900">
        <v>0.6079</v>
      </c>
      <c r="AU28" s="596">
        <v>1.5555552724545865</v>
      </c>
      <c r="AX28"/>
    </row>
    <row r="29" spans="2:50" ht="11.85" customHeight="1">
      <c r="B29" s="778"/>
      <c r="C29" s="898">
        <v>2600</v>
      </c>
      <c r="D29" s="899" t="s">
        <v>177</v>
      </c>
      <c r="E29" s="900">
        <v>1.7295397253762168</v>
      </c>
      <c r="F29" s="900"/>
      <c r="G29" s="900">
        <v>0.60650000000000004</v>
      </c>
      <c r="Q29" s="856" t="s">
        <v>451</v>
      </c>
      <c r="R29" s="827" t="s">
        <v>53</v>
      </c>
      <c r="S29" s="828">
        <v>0.35</v>
      </c>
      <c r="T29" s="828">
        <v>0.37</v>
      </c>
      <c r="U29" s="828">
        <v>0.37</v>
      </c>
      <c r="V29" s="828">
        <v>0.49</v>
      </c>
      <c r="W29" s="828">
        <v>0.85</v>
      </c>
      <c r="X29" s="828">
        <v>1.35</v>
      </c>
      <c r="Y29" s="828">
        <v>5.774</v>
      </c>
      <c r="Z29" s="829"/>
      <c r="AB29" s="856" t="s">
        <v>27</v>
      </c>
      <c r="AC29" s="863" t="s">
        <v>392</v>
      </c>
      <c r="AD29" s="872">
        <v>4.55</v>
      </c>
      <c r="AE29" s="828">
        <v>2.69</v>
      </c>
      <c r="AF29" s="604"/>
      <c r="AG29" s="604"/>
      <c r="AI29" s="785"/>
      <c r="AJ29" s="785" t="s">
        <v>393</v>
      </c>
      <c r="AK29" s="779"/>
      <c r="AL29" s="786"/>
      <c r="AM29" s="887"/>
      <c r="AN29" s="786"/>
      <c r="AP29" s="778"/>
      <c r="AQ29" s="898">
        <v>2600</v>
      </c>
      <c r="AR29" s="899" t="s">
        <v>177</v>
      </c>
      <c r="AS29" s="900">
        <v>0.60650000000000004</v>
      </c>
      <c r="AU29" s="596">
        <v>1.5591464225428089</v>
      </c>
      <c r="AX29"/>
    </row>
    <row r="30" spans="2:50" ht="11.85" customHeight="1">
      <c r="B30" s="810"/>
      <c r="C30" s="810">
        <v>2497</v>
      </c>
      <c r="D30" s="810">
        <v>1130</v>
      </c>
      <c r="E30" s="811">
        <v>1.7338180666133634</v>
      </c>
      <c r="F30" s="811">
        <v>1.7338180666133634</v>
      </c>
      <c r="G30" s="812">
        <v>0.60499999999999998</v>
      </c>
      <c r="H30" s="813" t="s">
        <v>388</v>
      </c>
      <c r="I30" s="814"/>
      <c r="J30" s="814"/>
      <c r="K30" s="814"/>
      <c r="Q30" s="879" t="s">
        <v>452</v>
      </c>
      <c r="R30" s="857" t="s">
        <v>54</v>
      </c>
      <c r="S30" s="858">
        <v>0.45</v>
      </c>
      <c r="T30" s="858">
        <v>0.43</v>
      </c>
      <c r="U30" s="858">
        <v>0.44</v>
      </c>
      <c r="V30" s="858">
        <v>0.49</v>
      </c>
      <c r="W30" s="858">
        <v>0.88</v>
      </c>
      <c r="X30" s="858">
        <v>1.38</v>
      </c>
      <c r="Y30" s="858">
        <v>6.82</v>
      </c>
      <c r="Z30" s="859"/>
      <c r="AB30" s="856" t="s">
        <v>27</v>
      </c>
      <c r="AC30" s="863" t="s">
        <v>59</v>
      </c>
      <c r="AD30" s="872">
        <v>0.42</v>
      </c>
      <c r="AE30" s="828">
        <v>0.23</v>
      </c>
      <c r="AF30" s="604"/>
      <c r="AG30" s="604"/>
      <c r="AI30" s="778"/>
      <c r="AJ30" s="791"/>
      <c r="AK30" s="791"/>
      <c r="AL30" s="791"/>
      <c r="AM30" s="778"/>
      <c r="AN30" s="791"/>
      <c r="AP30" s="907"/>
      <c r="AQ30" s="908">
        <v>2497</v>
      </c>
      <c r="AR30" s="909" t="s">
        <v>352</v>
      </c>
      <c r="AS30" s="937">
        <v>0.60499999999999998</v>
      </c>
      <c r="AT30" s="936">
        <v>896</v>
      </c>
      <c r="AU30" s="910">
        <v>1.5629999999999999</v>
      </c>
      <c r="AV30" s="911"/>
      <c r="AW30" s="911"/>
      <c r="AX30"/>
    </row>
    <row r="31" spans="2:50" ht="11.85" customHeight="1">
      <c r="B31"/>
      <c r="C31" s="823">
        <v>2000</v>
      </c>
      <c r="D31" s="823">
        <v>921</v>
      </c>
      <c r="E31" s="824">
        <v>1.6212564219696872</v>
      </c>
      <c r="F31" s="824">
        <v>1.9209722365651678</v>
      </c>
      <c r="G31" s="825">
        <v>0.62509999999999999</v>
      </c>
      <c r="H31" s="824">
        <v>0.87373003821054318</v>
      </c>
      <c r="I31" s="826">
        <v>8.0547589198759709E-3</v>
      </c>
      <c r="J31" s="824">
        <v>0.77914855355422763</v>
      </c>
      <c r="K31" s="821"/>
      <c r="Q31" s="856" t="s">
        <v>27</v>
      </c>
      <c r="R31" s="827" t="s">
        <v>55</v>
      </c>
      <c r="S31" s="828">
        <v>0.09</v>
      </c>
      <c r="T31" s="828">
        <v>0.08</v>
      </c>
      <c r="U31" s="828">
        <v>0.08</v>
      </c>
      <c r="V31" s="828">
        <v>0.09</v>
      </c>
      <c r="W31" s="828">
        <v>0.16</v>
      </c>
      <c r="X31" s="828">
        <v>0.25</v>
      </c>
      <c r="Y31" s="828">
        <v>1.2980000000000003</v>
      </c>
      <c r="Z31" s="829"/>
      <c r="AB31" s="880" t="s">
        <v>455</v>
      </c>
      <c r="AC31" s="864" t="s">
        <v>60</v>
      </c>
      <c r="AD31" s="873">
        <v>10.24</v>
      </c>
      <c r="AE31" s="861">
        <v>7.05</v>
      </c>
      <c r="AF31" s="619"/>
      <c r="AG31" s="619"/>
      <c r="AI31" s="778"/>
      <c r="AJ31" s="791"/>
      <c r="AK31" s="793" t="s">
        <v>263</v>
      </c>
      <c r="AL31" s="876">
        <v>165.97906013697983</v>
      </c>
      <c r="AM31" s="778"/>
      <c r="AN31" s="791"/>
      <c r="AP31" s="778"/>
      <c r="AQ31" s="898">
        <v>2000</v>
      </c>
      <c r="AR31" s="912"/>
      <c r="AS31" s="599">
        <v>0.62509999999999999</v>
      </c>
      <c r="AT31" s="913">
        <v>708</v>
      </c>
      <c r="AU31" s="914">
        <v>1.4615280785995532</v>
      </c>
      <c r="AV31" s="915">
        <v>8.0547589198759709E-3</v>
      </c>
      <c r="AW31" s="601"/>
      <c r="AX31"/>
    </row>
    <row r="32" spans="2:50" ht="11.85" customHeight="1">
      <c r="B32"/>
      <c r="C32" s="823">
        <v>1500</v>
      </c>
      <c r="D32" s="823">
        <v>729</v>
      </c>
      <c r="E32" s="824">
        <v>1.5190130506534518</v>
      </c>
      <c r="F32" s="824">
        <v>2.2983167416559711</v>
      </c>
      <c r="G32" s="825">
        <v>0.64570000000000005</v>
      </c>
      <c r="H32" s="824">
        <v>0.88979264197569785</v>
      </c>
      <c r="I32" s="826">
        <v>1.0910587472562992E-2</v>
      </c>
      <c r="J32" s="824">
        <v>0.78287331247993219</v>
      </c>
      <c r="K32" s="824"/>
      <c r="Q32" s="856" t="s">
        <v>27</v>
      </c>
      <c r="R32" s="827" t="s">
        <v>56</v>
      </c>
      <c r="S32" s="828">
        <v>0</v>
      </c>
      <c r="T32" s="828">
        <v>0</v>
      </c>
      <c r="U32" s="828">
        <v>0.01</v>
      </c>
      <c r="V32" s="828">
        <v>0</v>
      </c>
      <c r="W32" s="828">
        <v>0</v>
      </c>
      <c r="X32" s="828">
        <v>0.01</v>
      </c>
      <c r="Y32" s="828">
        <v>0.05</v>
      </c>
      <c r="Z32" s="834"/>
      <c r="AB32" s="856" t="s">
        <v>27</v>
      </c>
      <c r="AC32" s="863" t="s">
        <v>61</v>
      </c>
      <c r="AD32" s="828">
        <v>0.15</v>
      </c>
      <c r="AE32" s="828">
        <v>0.09</v>
      </c>
      <c r="AF32" s="604"/>
      <c r="AG32" s="604"/>
      <c r="AI32" s="778"/>
      <c r="AJ32" s="791"/>
      <c r="AK32" s="791" t="s">
        <v>396</v>
      </c>
      <c r="AL32" s="809" t="s">
        <v>581</v>
      </c>
      <c r="AM32" s="778"/>
      <c r="AN32" s="791"/>
      <c r="AP32" s="778"/>
      <c r="AQ32" s="898">
        <v>1500</v>
      </c>
      <c r="AR32" s="912"/>
      <c r="AS32" s="599">
        <v>0.64570000000000005</v>
      </c>
      <c r="AT32" s="913">
        <v>534</v>
      </c>
      <c r="AU32" s="914">
        <v>1.3693578604869787</v>
      </c>
      <c r="AV32" s="915">
        <v>1.0910587472562992E-2</v>
      </c>
      <c r="AW32" s="601"/>
      <c r="AX32"/>
    </row>
    <row r="33" spans="2:50" ht="11.85" customHeight="1">
      <c r="B33"/>
      <c r="C33" s="823">
        <v>1000</v>
      </c>
      <c r="D33" s="823">
        <v>550</v>
      </c>
      <c r="E33" s="824">
        <v>1.420562285896668</v>
      </c>
      <c r="F33" s="824">
        <v>3.1416235717256984</v>
      </c>
      <c r="G33" s="825">
        <v>0.66869999999999996</v>
      </c>
      <c r="H33" s="824">
        <v>0.91081045010404138</v>
      </c>
      <c r="I33" s="826">
        <v>1.6671583824347073E-2</v>
      </c>
      <c r="J33" s="824">
        <v>0.79344307297654704</v>
      </c>
      <c r="K33" s="824"/>
      <c r="Q33" s="856" t="s">
        <v>27</v>
      </c>
      <c r="R33" s="827" t="s">
        <v>57</v>
      </c>
      <c r="S33" s="828">
        <v>0.2</v>
      </c>
      <c r="T33" s="828">
        <v>0.18</v>
      </c>
      <c r="U33" s="828">
        <v>0.18</v>
      </c>
      <c r="V33" s="828">
        <v>0.18</v>
      </c>
      <c r="W33" s="828">
        <v>0.3</v>
      </c>
      <c r="X33" s="828">
        <v>0.44</v>
      </c>
      <c r="Y33" s="828">
        <v>1.7300000000000002</v>
      </c>
      <c r="Z33" s="822"/>
      <c r="AB33" s="856" t="s">
        <v>27</v>
      </c>
      <c r="AC33" s="863" t="s">
        <v>62</v>
      </c>
      <c r="AD33" s="828">
        <v>0.88</v>
      </c>
      <c r="AE33" s="828">
        <v>0.56000000000000005</v>
      </c>
      <c r="AF33" s="604"/>
      <c r="AG33" s="604"/>
      <c r="AI33" s="778"/>
      <c r="AJ33" s="791"/>
      <c r="AK33" s="835" t="s">
        <v>397</v>
      </c>
      <c r="AL33" s="833">
        <v>47.258201292378516</v>
      </c>
      <c r="AM33" s="778"/>
      <c r="AN33" s="791"/>
      <c r="AP33" s="778"/>
      <c r="AQ33" s="898">
        <v>1000</v>
      </c>
      <c r="AR33" s="916"/>
      <c r="AS33" s="599">
        <v>0.66869999999999996</v>
      </c>
      <c r="AT33" s="913">
        <v>373</v>
      </c>
      <c r="AU33" s="914">
        <v>1.2806065962811435</v>
      </c>
      <c r="AV33" s="915">
        <v>1.6671583824347073E-2</v>
      </c>
      <c r="AW33" s="601"/>
      <c r="AX33"/>
    </row>
    <row r="34" spans="2:50" ht="11.85" customHeight="1">
      <c r="B34"/>
      <c r="C34" s="823">
        <v>500</v>
      </c>
      <c r="D34" s="823">
        <v>369</v>
      </c>
      <c r="E34" s="824">
        <v>1.3252899984586279</v>
      </c>
      <c r="F34" s="824">
        <v>5.9160440275952846</v>
      </c>
      <c r="G34" s="825">
        <v>0.69120000000000004</v>
      </c>
      <c r="H34" s="824">
        <v>0.93901464671934853</v>
      </c>
      <c r="I34" s="826">
        <v>3.3884913182108921E-2</v>
      </c>
      <c r="J34" s="824">
        <v>0.85944553464461193</v>
      </c>
      <c r="K34" s="824"/>
      <c r="Q34" s="880" t="s">
        <v>454</v>
      </c>
      <c r="R34" s="860" t="s">
        <v>58</v>
      </c>
      <c r="S34" s="861">
        <v>0.29000000000000004</v>
      </c>
      <c r="T34" s="861">
        <v>0.24000000000000002</v>
      </c>
      <c r="U34" s="861">
        <v>0.22</v>
      </c>
      <c r="V34" s="861">
        <v>0.23</v>
      </c>
      <c r="W34" s="861">
        <v>0.42</v>
      </c>
      <c r="X34" s="861">
        <v>0.64</v>
      </c>
      <c r="Y34" s="861">
        <v>2.8620000000000001</v>
      </c>
      <c r="Z34" s="862"/>
      <c r="AB34" s="856" t="s">
        <v>27</v>
      </c>
      <c r="AC34" s="863" t="s">
        <v>63</v>
      </c>
      <c r="AD34" s="828">
        <v>0.25</v>
      </c>
      <c r="AE34" s="828">
        <v>0.16</v>
      </c>
      <c r="AF34" s="604"/>
      <c r="AG34" s="604"/>
      <c r="AH34" s="491"/>
      <c r="AP34" s="778"/>
      <c r="AQ34" s="898">
        <v>500</v>
      </c>
      <c r="AR34" s="912"/>
      <c r="AS34" s="599">
        <v>0.69120000000000004</v>
      </c>
      <c r="AT34" s="913">
        <v>210</v>
      </c>
      <c r="AU34" s="914">
        <v>1.1947206615725952</v>
      </c>
      <c r="AV34" s="915">
        <v>3.3884913182108921E-2</v>
      </c>
      <c r="AW34" s="601"/>
      <c r="AX34"/>
    </row>
    <row r="35" spans="2:50" ht="11.85" customHeight="1">
      <c r="B35"/>
      <c r="C35" s="823">
        <v>226</v>
      </c>
      <c r="D35" s="823">
        <v>256</v>
      </c>
      <c r="E35" s="824">
        <v>1.2636936281569</v>
      </c>
      <c r="F35" s="824">
        <v>12.76393329413423</v>
      </c>
      <c r="G35" s="825">
        <v>0.70479999999999998</v>
      </c>
      <c r="H35" s="824">
        <v>0.95805012940310896</v>
      </c>
      <c r="I35" s="826">
        <v>7.3927184206871166E-2</v>
      </c>
      <c r="J35" s="824">
        <v>1.032428480083966</v>
      </c>
      <c r="K35" s="824"/>
      <c r="Q35" s="856" t="s">
        <v>27</v>
      </c>
      <c r="R35" s="827" t="s">
        <v>392</v>
      </c>
      <c r="S35" s="828">
        <v>0.17</v>
      </c>
      <c r="T35" s="828">
        <v>0.14000000000000001</v>
      </c>
      <c r="U35" s="828">
        <v>0.13</v>
      </c>
      <c r="V35" s="828">
        <v>0.12</v>
      </c>
      <c r="W35" s="828">
        <v>0.24</v>
      </c>
      <c r="X35" s="828">
        <v>0.37</v>
      </c>
      <c r="Y35" s="828">
        <v>1.5380000000000003</v>
      </c>
      <c r="Z35" s="822"/>
      <c r="AB35" s="880" t="s">
        <v>456</v>
      </c>
      <c r="AC35" s="864" t="s">
        <v>64</v>
      </c>
      <c r="AD35" s="861">
        <v>8.41</v>
      </c>
      <c r="AE35" s="861">
        <v>6.5</v>
      </c>
      <c r="AF35" s="619"/>
      <c r="AG35" s="619"/>
      <c r="AH35" s="491"/>
      <c r="AP35" s="778"/>
      <c r="AQ35" s="898" t="s">
        <v>177</v>
      </c>
      <c r="AR35" s="912"/>
      <c r="AS35" s="599" t="s">
        <v>177</v>
      </c>
      <c r="AT35" s="913" t="s">
        <v>177</v>
      </c>
      <c r="AU35" s="914" t="s">
        <v>177</v>
      </c>
      <c r="AV35" s="915" t="s">
        <v>177</v>
      </c>
      <c r="AW35" s="601"/>
      <c r="AX35"/>
    </row>
    <row r="36" spans="2:50" ht="11.85" customHeight="1">
      <c r="B36"/>
      <c r="C36" s="823">
        <v>116</v>
      </c>
      <c r="D36" s="823">
        <v>196</v>
      </c>
      <c r="E36" s="824">
        <v>1.2243042723747957</v>
      </c>
      <c r="F36" s="824">
        <v>24.13078916994986</v>
      </c>
      <c r="G36" s="825">
        <v>0.71419999999999995</v>
      </c>
      <c r="H36" s="824">
        <v>0.96985929469690579</v>
      </c>
      <c r="I36" s="826">
        <v>0.13782602790652829</v>
      </c>
      <c r="J36" s="824">
        <v>1.2513120525063783</v>
      </c>
      <c r="K36" s="824"/>
      <c r="Q36" s="856" t="s">
        <v>27</v>
      </c>
      <c r="R36" s="827" t="s">
        <v>59</v>
      </c>
      <c r="S36" s="828">
        <v>0.02</v>
      </c>
      <c r="T36" s="828">
        <v>0.01</v>
      </c>
      <c r="U36" s="828">
        <v>0.03</v>
      </c>
      <c r="V36" s="828">
        <v>0.01</v>
      </c>
      <c r="W36" s="828">
        <v>0.02</v>
      </c>
      <c r="X36" s="828">
        <v>0.04</v>
      </c>
      <c r="Y36" s="828">
        <v>0.13600000000000001</v>
      </c>
      <c r="Z36" s="822"/>
      <c r="AA36" s="491"/>
      <c r="AB36" s="856" t="s">
        <v>27</v>
      </c>
      <c r="AC36" s="863" t="s">
        <v>398</v>
      </c>
      <c r="AD36" s="828">
        <v>0.47</v>
      </c>
      <c r="AE36" s="828">
        <v>0.34</v>
      </c>
      <c r="AF36" s="604"/>
      <c r="AG36" s="604"/>
      <c r="AH36" s="491"/>
      <c r="AP36" s="778"/>
      <c r="AQ36" s="898" t="s">
        <v>177</v>
      </c>
      <c r="AR36" s="917"/>
      <c r="AS36" s="599" t="s">
        <v>177</v>
      </c>
      <c r="AT36" s="913" t="s">
        <v>177</v>
      </c>
      <c r="AU36" s="914" t="s">
        <v>177</v>
      </c>
      <c r="AV36" s="915" t="s">
        <v>177</v>
      </c>
      <c r="AX36"/>
    </row>
    <row r="37" spans="2:50" ht="11.85" customHeight="1">
      <c r="B37"/>
      <c r="C37" s="823">
        <v>0</v>
      </c>
      <c r="D37" s="823">
        <v>0</v>
      </c>
      <c r="E37" s="824">
        <v>1.0823687323334275</v>
      </c>
      <c r="F37" s="824" t="s">
        <v>177</v>
      </c>
      <c r="G37" s="825">
        <v>0.73060000000000003</v>
      </c>
      <c r="H37" s="824"/>
      <c r="I37" s="826" t="s">
        <v>177</v>
      </c>
      <c r="J37" s="824">
        <v>1.9544211978276556</v>
      </c>
      <c r="K37" s="824"/>
      <c r="P37" s="491"/>
      <c r="Q37" s="880" t="s">
        <v>455</v>
      </c>
      <c r="R37" s="860" t="s">
        <v>60</v>
      </c>
      <c r="S37" s="861">
        <v>0.25</v>
      </c>
      <c r="T37" s="861">
        <v>0.22000000000000003</v>
      </c>
      <c r="U37" s="861">
        <v>0.2</v>
      </c>
      <c r="V37" s="861">
        <v>0.18</v>
      </c>
      <c r="W37" s="861">
        <v>0.28000000000000003</v>
      </c>
      <c r="X37" s="861">
        <v>0.375</v>
      </c>
      <c r="Y37" s="861">
        <v>1.4960000000000002</v>
      </c>
      <c r="Z37" s="862"/>
      <c r="AA37" s="491"/>
      <c r="AB37" s="880" t="s">
        <v>457</v>
      </c>
      <c r="AC37" s="864" t="s">
        <v>65</v>
      </c>
      <c r="AD37" s="861">
        <v>7.91</v>
      </c>
      <c r="AE37" s="861">
        <v>6.78</v>
      </c>
      <c r="AF37" s="619"/>
      <c r="AG37" s="619"/>
      <c r="AH37" s="491"/>
      <c r="AI37" s="491"/>
      <c r="AJ37" s="625"/>
      <c r="AK37" s="625"/>
      <c r="AL37" s="625"/>
      <c r="AN37" s="625"/>
      <c r="AP37" s="777"/>
      <c r="AQ37" s="898" t="s">
        <v>177</v>
      </c>
      <c r="AR37" s="917"/>
      <c r="AS37" s="599" t="s">
        <v>177</v>
      </c>
      <c r="AT37" s="913" t="s">
        <v>177</v>
      </c>
      <c r="AU37" s="914" t="s">
        <v>177</v>
      </c>
      <c r="AV37" s="915" t="s">
        <v>177</v>
      </c>
      <c r="AX37"/>
    </row>
    <row r="38" spans="2:50" ht="11.85" customHeight="1">
      <c r="B38"/>
      <c r="C38" s="855"/>
      <c r="D38"/>
      <c r="E38"/>
      <c r="F38"/>
      <c r="G38"/>
      <c r="H38"/>
      <c r="I38"/>
      <c r="J38"/>
      <c r="K38"/>
      <c r="P38" s="491"/>
      <c r="Q38" s="856" t="s">
        <v>27</v>
      </c>
      <c r="R38" s="827" t="s">
        <v>61</v>
      </c>
      <c r="S38" s="828">
        <v>0</v>
      </c>
      <c r="T38" s="828">
        <v>0</v>
      </c>
      <c r="U38" s="828">
        <v>0</v>
      </c>
      <c r="V38" s="828">
        <v>0</v>
      </c>
      <c r="W38" s="828">
        <v>0</v>
      </c>
      <c r="X38" s="828">
        <v>0.01</v>
      </c>
      <c r="Y38" s="828">
        <v>1.7999999999999999E-2</v>
      </c>
      <c r="Z38" s="822"/>
      <c r="AA38" s="491"/>
      <c r="AB38" s="856" t="s">
        <v>458</v>
      </c>
      <c r="AC38" s="863" t="s">
        <v>66</v>
      </c>
      <c r="AD38" s="828">
        <v>6.87</v>
      </c>
      <c r="AE38" s="828">
        <v>6.08</v>
      </c>
      <c r="AF38" s="604"/>
      <c r="AG38" s="604"/>
      <c r="AH38" s="491"/>
      <c r="AI38" s="491"/>
      <c r="AJ38" s="625"/>
      <c r="AK38" s="625"/>
      <c r="AL38" s="625"/>
      <c r="AM38" s="625"/>
      <c r="AN38" s="625"/>
      <c r="AP38" s="777"/>
      <c r="AQ38" s="898" t="s">
        <v>177</v>
      </c>
      <c r="AR38" s="917"/>
      <c r="AS38" s="599" t="s">
        <v>177</v>
      </c>
      <c r="AT38" s="913" t="s">
        <v>177</v>
      </c>
      <c r="AU38" s="914" t="s">
        <v>177</v>
      </c>
      <c r="AV38" s="915" t="s">
        <v>177</v>
      </c>
      <c r="AX38"/>
    </row>
    <row r="39" spans="2:50" ht="11.85" customHeight="1">
      <c r="B39"/>
      <c r="C39" s="818"/>
      <c r="D39" s="817" t="s">
        <v>390</v>
      </c>
      <c r="E39" s="820">
        <v>1</v>
      </c>
      <c r="F39" s="820"/>
      <c r="G39" s="820"/>
      <c r="H39" s="820"/>
      <c r="I39" s="820"/>
      <c r="J39" s="820"/>
      <c r="K39" s="820"/>
      <c r="M39" s="563" t="s">
        <v>399</v>
      </c>
      <c r="N39" s="564"/>
      <c r="O39" s="564"/>
      <c r="P39" s="491"/>
      <c r="Q39" s="856" t="s">
        <v>27</v>
      </c>
      <c r="R39" s="827" t="s">
        <v>62</v>
      </c>
      <c r="S39" s="828">
        <v>0.01</v>
      </c>
      <c r="T39" s="828">
        <v>0.01</v>
      </c>
      <c r="U39" s="828">
        <v>0.01</v>
      </c>
      <c r="V39" s="828">
        <v>0.01</v>
      </c>
      <c r="W39" s="828">
        <v>0.01</v>
      </c>
      <c r="X39" s="828">
        <v>0.02</v>
      </c>
      <c r="Y39" s="828">
        <v>6.0000000000000005E-2</v>
      </c>
      <c r="Z39" s="822"/>
      <c r="AA39" s="491"/>
      <c r="AB39" s="856" t="s">
        <v>459</v>
      </c>
      <c r="AC39" s="863" t="s">
        <v>67</v>
      </c>
      <c r="AD39" s="828">
        <v>5.64</v>
      </c>
      <c r="AE39" s="828">
        <v>5.47</v>
      </c>
      <c r="AF39" s="604"/>
      <c r="AG39" s="604"/>
      <c r="AH39" s="491"/>
      <c r="AI39" s="491"/>
      <c r="AJ39" s="625"/>
      <c r="AK39" s="625"/>
      <c r="AL39" s="625"/>
      <c r="AM39" s="625"/>
      <c r="AN39" s="625"/>
      <c r="AP39" s="777"/>
      <c r="AQ39" s="898" t="s">
        <v>177</v>
      </c>
      <c r="AR39" s="917"/>
      <c r="AS39" s="599" t="s">
        <v>177</v>
      </c>
      <c r="AT39" s="913" t="s">
        <v>177</v>
      </c>
      <c r="AU39" s="914" t="s">
        <v>177</v>
      </c>
      <c r="AV39" s="915" t="s">
        <v>177</v>
      </c>
      <c r="AX39"/>
    </row>
    <row r="40" spans="2:50" ht="11.85" customHeight="1">
      <c r="B40"/>
      <c r="C40" s="822"/>
      <c r="D40" s="822"/>
      <c r="E40" s="820" t="s">
        <v>177</v>
      </c>
      <c r="F40" s="820" t="s">
        <v>177</v>
      </c>
      <c r="G40" s="822"/>
      <c r="H40" s="822"/>
      <c r="I40" s="822"/>
      <c r="J40" s="822"/>
      <c r="K40" s="822"/>
      <c r="P40" s="491"/>
      <c r="Q40" s="856" t="s">
        <v>27</v>
      </c>
      <c r="R40" s="827" t="s">
        <v>63</v>
      </c>
      <c r="S40" s="828">
        <v>0</v>
      </c>
      <c r="T40" s="828">
        <v>0</v>
      </c>
      <c r="U40" s="828">
        <v>0</v>
      </c>
      <c r="V40" s="828">
        <v>0</v>
      </c>
      <c r="W40" s="828">
        <v>0</v>
      </c>
      <c r="X40" s="828">
        <v>0</v>
      </c>
      <c r="Y40" s="828">
        <v>8.0000000000000002E-3</v>
      </c>
      <c r="Z40" s="822"/>
      <c r="AA40" s="491"/>
      <c r="AB40" s="856" t="s">
        <v>460</v>
      </c>
      <c r="AC40" s="863" t="s">
        <v>68</v>
      </c>
      <c r="AD40" s="828">
        <v>5.18</v>
      </c>
      <c r="AE40" s="828">
        <v>5.46</v>
      </c>
      <c r="AF40" s="557"/>
      <c r="AG40" s="604"/>
      <c r="AH40" s="491"/>
      <c r="AI40" s="491"/>
      <c r="AJ40" s="625"/>
      <c r="AK40" s="625"/>
      <c r="AL40" s="625"/>
      <c r="AM40" s="625"/>
      <c r="AN40" s="625"/>
      <c r="AP40" s="777"/>
      <c r="AQ40" s="898" t="s">
        <v>177</v>
      </c>
      <c r="AR40" s="917"/>
      <c r="AS40" s="599" t="s">
        <v>177</v>
      </c>
      <c r="AT40" s="913" t="s">
        <v>177</v>
      </c>
      <c r="AU40" s="914" t="s">
        <v>177</v>
      </c>
      <c r="AV40" s="915" t="s">
        <v>177</v>
      </c>
      <c r="AX40"/>
    </row>
    <row r="41" spans="2:50" ht="11.85" customHeight="1">
      <c r="B41" s="777"/>
      <c r="C41"/>
      <c r="D41"/>
      <c r="E41"/>
      <c r="F41"/>
      <c r="G41" s="822"/>
      <c r="H41" s="822"/>
      <c r="I41" s="822"/>
      <c r="J41" s="822"/>
      <c r="K41" s="822"/>
      <c r="P41" s="491"/>
      <c r="Q41" s="880" t="s">
        <v>456</v>
      </c>
      <c r="R41" s="860" t="s">
        <v>64</v>
      </c>
      <c r="S41" s="861">
        <v>0.13</v>
      </c>
      <c r="T41" s="861">
        <v>9.7000000000000003E-2</v>
      </c>
      <c r="U41" s="861">
        <v>0.1</v>
      </c>
      <c r="V41" s="861">
        <v>0.11499999999999999</v>
      </c>
      <c r="W41" s="861">
        <v>0.13</v>
      </c>
      <c r="X41" s="861">
        <v>0.15999999999999998</v>
      </c>
      <c r="Y41" s="861">
        <v>0.55400000000000005</v>
      </c>
      <c r="Z41" s="862"/>
      <c r="AA41" s="491"/>
      <c r="AB41" s="856" t="s">
        <v>461</v>
      </c>
      <c r="AC41" s="863" t="s">
        <v>69</v>
      </c>
      <c r="AD41" s="828">
        <v>4.29</v>
      </c>
      <c r="AE41" s="828">
        <v>4.91</v>
      </c>
      <c r="AF41" s="557"/>
      <c r="AG41" s="604"/>
      <c r="AH41" s="491"/>
      <c r="AI41" s="491"/>
      <c r="AJ41" s="625"/>
      <c r="AK41" s="625"/>
      <c r="AL41" s="625"/>
      <c r="AM41" s="625"/>
      <c r="AN41" s="625"/>
      <c r="AP41" s="777"/>
      <c r="AQ41" s="898" t="s">
        <v>177</v>
      </c>
      <c r="AR41" s="918"/>
      <c r="AS41" s="599" t="s">
        <v>177</v>
      </c>
      <c r="AT41" s="913" t="s">
        <v>177</v>
      </c>
      <c r="AU41" s="914" t="s">
        <v>177</v>
      </c>
      <c r="AV41" s="915" t="s">
        <v>177</v>
      </c>
      <c r="AW41" s="919"/>
      <c r="AX41"/>
    </row>
    <row r="42" spans="2:50" ht="11.85" customHeight="1">
      <c r="B42" s="836"/>
      <c r="C42" s="837" t="s">
        <v>391</v>
      </c>
      <c r="D42" s="836"/>
      <c r="E42" s="836"/>
      <c r="F42" s="836"/>
      <c r="G42" s="838"/>
      <c r="H42" s="838"/>
      <c r="I42" s="838"/>
      <c r="J42" s="838"/>
      <c r="K42" s="838"/>
      <c r="P42" s="491"/>
      <c r="Q42" s="856" t="s">
        <v>27</v>
      </c>
      <c r="R42" s="827" t="s">
        <v>398</v>
      </c>
      <c r="S42" s="828">
        <v>0</v>
      </c>
      <c r="T42" s="828">
        <v>0</v>
      </c>
      <c r="U42" s="828">
        <v>0</v>
      </c>
      <c r="V42" s="828">
        <v>0</v>
      </c>
      <c r="W42" s="828">
        <v>0</v>
      </c>
      <c r="X42" s="828">
        <v>0</v>
      </c>
      <c r="Y42" s="828">
        <v>8.0000000000000002E-3</v>
      </c>
      <c r="Z42" s="822"/>
      <c r="AA42" s="491"/>
      <c r="AB42" s="856" t="s">
        <v>462</v>
      </c>
      <c r="AC42" s="863" t="s">
        <v>70</v>
      </c>
      <c r="AD42" s="828">
        <v>4.1100000000000003</v>
      </c>
      <c r="AE42" s="828">
        <v>5.0999999999999996</v>
      </c>
      <c r="AF42" s="557"/>
      <c r="AG42" s="604"/>
      <c r="AH42" s="491"/>
      <c r="AI42" s="491"/>
      <c r="AJ42" s="625"/>
      <c r="AK42" s="625"/>
      <c r="AL42" s="625"/>
      <c r="AM42" s="625"/>
      <c r="AN42" s="625"/>
      <c r="AP42" s="777"/>
      <c r="AQ42" s="898" t="s">
        <v>177</v>
      </c>
      <c r="AR42" s="918"/>
      <c r="AS42" s="599" t="s">
        <v>177</v>
      </c>
      <c r="AT42" s="913" t="s">
        <v>177</v>
      </c>
      <c r="AU42" s="914" t="s">
        <v>177</v>
      </c>
      <c r="AV42" s="915" t="s">
        <v>177</v>
      </c>
      <c r="AW42" s="919"/>
      <c r="AX42"/>
    </row>
    <row r="43" spans="2:50" ht="11.85" customHeight="1">
      <c r="B43" s="777"/>
      <c r="C43" s="840">
        <v>476</v>
      </c>
      <c r="D43" s="841"/>
      <c r="E43" s="841"/>
      <c r="F43" s="842"/>
      <c r="G43" s="822"/>
      <c r="H43" s="822"/>
      <c r="I43" s="822"/>
      <c r="J43" s="822"/>
      <c r="K43" s="822"/>
      <c r="P43" s="491"/>
      <c r="Q43" s="880" t="s">
        <v>457</v>
      </c>
      <c r="R43" s="860" t="s">
        <v>65</v>
      </c>
      <c r="S43" s="861">
        <v>8.1000000000000003E-2</v>
      </c>
      <c r="T43" s="861">
        <v>0.06</v>
      </c>
      <c r="U43" s="861">
        <v>4.4999999999999998E-2</v>
      </c>
      <c r="V43" s="861">
        <v>0.03</v>
      </c>
      <c r="W43" s="861">
        <v>7.0000000000000007E-2</v>
      </c>
      <c r="X43" s="861">
        <v>0.1</v>
      </c>
      <c r="Y43" s="861">
        <v>0.21199999999999999</v>
      </c>
      <c r="Z43" s="862"/>
      <c r="AA43" s="491"/>
      <c r="AB43" s="856" t="s">
        <v>463</v>
      </c>
      <c r="AC43" s="863" t="s">
        <v>71</v>
      </c>
      <c r="AD43" s="828">
        <v>3.07</v>
      </c>
      <c r="AE43" s="828">
        <v>4.1100000000000003</v>
      </c>
      <c r="AF43" s="557"/>
      <c r="AG43" s="604"/>
      <c r="AH43" s="491"/>
      <c r="AI43" s="491"/>
      <c r="AJ43" s="625"/>
      <c r="AK43" s="625"/>
      <c r="AL43" s="625"/>
      <c r="AM43" s="625"/>
      <c r="AN43" s="625"/>
      <c r="AP43" s="777"/>
      <c r="AQ43" s="898" t="s">
        <v>177</v>
      </c>
      <c r="AR43" s="917"/>
      <c r="AS43" s="599" t="s">
        <v>177</v>
      </c>
      <c r="AT43" s="913" t="s">
        <v>177</v>
      </c>
      <c r="AU43" s="914" t="s">
        <v>177</v>
      </c>
      <c r="AV43" s="915" t="s">
        <v>177</v>
      </c>
      <c r="AW43" s="919"/>
      <c r="AX43"/>
    </row>
    <row r="44" spans="2:50" ht="11.85" customHeight="1">
      <c r="B44" s="777"/>
      <c r="C44" s="805" t="s">
        <v>394</v>
      </c>
      <c r="D44" s="805"/>
      <c r="E44" s="805"/>
      <c r="F44" s="843" t="s">
        <v>581</v>
      </c>
      <c r="G44" s="844" t="s">
        <v>395</v>
      </c>
      <c r="H44" s="819"/>
      <c r="I44" s="819"/>
      <c r="J44" s="819"/>
      <c r="K44" s="819"/>
      <c r="P44" s="491"/>
      <c r="Q44" s="856" t="s">
        <v>464</v>
      </c>
      <c r="R44" s="827" t="s">
        <v>400</v>
      </c>
      <c r="S44" s="828">
        <v>0.05</v>
      </c>
      <c r="T44" s="828">
        <v>4.5999999999999999E-2</v>
      </c>
      <c r="U44" s="828">
        <v>2.3E-2</v>
      </c>
      <c r="V44" s="828">
        <v>0.01</v>
      </c>
      <c r="W44" s="828">
        <v>1.9999999999999997E-2</v>
      </c>
      <c r="X44" s="828">
        <v>0.04</v>
      </c>
      <c r="Y44" s="828">
        <v>0.18400000000000005</v>
      </c>
      <c r="Z44" s="822"/>
      <c r="AA44" s="491"/>
      <c r="AB44" s="856" t="s">
        <v>465</v>
      </c>
      <c r="AC44" s="863" t="s">
        <v>105</v>
      </c>
      <c r="AD44" s="828">
        <v>2.52</v>
      </c>
      <c r="AE44" s="828">
        <v>3.6</v>
      </c>
      <c r="AF44" s="557"/>
      <c r="AG44" s="604"/>
      <c r="AH44" s="491"/>
      <c r="AI44" s="491"/>
      <c r="AJ44" s="625"/>
      <c r="AK44" s="625"/>
      <c r="AL44" s="625"/>
      <c r="AM44" s="625"/>
      <c r="AN44" s="625"/>
      <c r="AP44" s="777"/>
      <c r="AQ44" s="898" t="s">
        <v>177</v>
      </c>
      <c r="AR44" s="917"/>
      <c r="AS44" s="599" t="s">
        <v>177</v>
      </c>
      <c r="AT44" s="913" t="s">
        <v>177</v>
      </c>
      <c r="AU44" s="914" t="s">
        <v>177</v>
      </c>
      <c r="AV44" s="915" t="s">
        <v>177</v>
      </c>
      <c r="AW44" s="919"/>
      <c r="AX44"/>
    </row>
    <row r="45" spans="2:50" ht="11.85" customHeight="1">
      <c r="B45" s="777"/>
      <c r="C45"/>
      <c r="D45" s="805"/>
      <c r="E45" s="845"/>
      <c r="F45" s="827"/>
      <c r="G45"/>
      <c r="H45"/>
      <c r="I45"/>
      <c r="J45"/>
      <c r="K45"/>
      <c r="P45" s="491"/>
      <c r="Q45" s="856"/>
      <c r="R45" s="776"/>
      <c r="S45" s="847" t="s">
        <v>84</v>
      </c>
      <c r="T45" s="847" t="s">
        <v>84</v>
      </c>
      <c r="U45" s="847" t="s">
        <v>84</v>
      </c>
      <c r="V45" s="847" t="s">
        <v>84</v>
      </c>
      <c r="W45" s="847" t="s">
        <v>84</v>
      </c>
      <c r="X45" s="847" t="s">
        <v>84</v>
      </c>
      <c r="Y45" s="847" t="s">
        <v>84</v>
      </c>
      <c r="Z45" s="776"/>
      <c r="AA45" s="491"/>
      <c r="AB45" s="856" t="s">
        <v>466</v>
      </c>
      <c r="AC45" s="863" t="s">
        <v>72</v>
      </c>
      <c r="AD45" s="828">
        <v>2.34</v>
      </c>
      <c r="AE45" s="828">
        <v>3.54</v>
      </c>
      <c r="AF45" s="557"/>
      <c r="AG45" s="604"/>
      <c r="AH45" s="491"/>
      <c r="AI45" s="491"/>
      <c r="AJ45" s="625"/>
      <c r="AK45" s="625"/>
      <c r="AL45" s="625"/>
      <c r="AM45" s="625"/>
      <c r="AN45" s="625"/>
      <c r="AP45" s="777"/>
      <c r="AQ45" s="898" t="s">
        <v>177</v>
      </c>
      <c r="AR45" s="917"/>
      <c r="AS45" s="599" t="s">
        <v>177</v>
      </c>
      <c r="AT45" s="913" t="s">
        <v>177</v>
      </c>
      <c r="AU45" s="914" t="s">
        <v>177</v>
      </c>
      <c r="AV45" s="915" t="s">
        <v>177</v>
      </c>
      <c r="AX45"/>
    </row>
    <row r="46" spans="2:50" ht="11.85" customHeight="1">
      <c r="B46" s="777"/>
      <c r="C46" s="805" t="s">
        <v>397</v>
      </c>
      <c r="D46" s="805"/>
      <c r="E46" s="805"/>
      <c r="F46" s="846">
        <v>47.258201292378516</v>
      </c>
      <c r="G46"/>
      <c r="H46"/>
      <c r="I46"/>
      <c r="J46"/>
      <c r="K46"/>
      <c r="P46" s="491"/>
      <c r="Q46" s="842"/>
      <c r="R46" s="822" t="s">
        <v>85</v>
      </c>
      <c r="S46" s="828">
        <v>100</v>
      </c>
      <c r="T46" s="828">
        <v>100.00000000000003</v>
      </c>
      <c r="U46" s="828">
        <v>99.999999999999986</v>
      </c>
      <c r="V46" s="828">
        <v>100.00000000000001</v>
      </c>
      <c r="W46" s="828">
        <v>99.999999999999957</v>
      </c>
      <c r="X46" s="828">
        <v>100</v>
      </c>
      <c r="Y46" s="828">
        <v>99.999999999999986</v>
      </c>
      <c r="Z46" s="848"/>
      <c r="AA46" s="491"/>
      <c r="AB46" s="856" t="s">
        <v>467</v>
      </c>
      <c r="AC46" s="793" t="s">
        <v>73</v>
      </c>
      <c r="AD46" s="794">
        <v>1.9</v>
      </c>
      <c r="AE46" s="794">
        <v>3.01</v>
      </c>
      <c r="AF46" s="557"/>
      <c r="AG46" s="502"/>
      <c r="AH46" s="491"/>
      <c r="AI46" s="491"/>
      <c r="AJ46" s="625"/>
      <c r="AK46" s="625"/>
      <c r="AL46" s="625"/>
      <c r="AM46" s="625"/>
      <c r="AN46" s="625"/>
      <c r="AP46" s="777"/>
      <c r="AQ46" s="917"/>
      <c r="AR46" s="917"/>
      <c r="AX46"/>
    </row>
    <row r="47" spans="2:50" ht="11.85" customHeight="1">
      <c r="B47"/>
      <c r="C47"/>
      <c r="D47"/>
      <c r="E47"/>
      <c r="F47"/>
      <c r="G47"/>
      <c r="H47"/>
      <c r="I47"/>
      <c r="J47"/>
      <c r="K47"/>
      <c r="P47" s="491"/>
      <c r="Q47" s="832"/>
      <c r="R47" s="832"/>
      <c r="S47" s="849"/>
      <c r="T47" s="849"/>
      <c r="U47" s="849"/>
      <c r="V47" s="849"/>
      <c r="W47" s="849"/>
      <c r="X47" s="849"/>
      <c r="Y47" s="849"/>
      <c r="Z47" s="822"/>
      <c r="AA47" s="491"/>
      <c r="AB47" s="856" t="s">
        <v>468</v>
      </c>
      <c r="AC47" s="793" t="s">
        <v>74</v>
      </c>
      <c r="AD47" s="794">
        <v>1.62</v>
      </c>
      <c r="AE47" s="794">
        <v>2.68</v>
      </c>
      <c r="AF47" s="557"/>
      <c r="AG47" s="502"/>
      <c r="AH47" s="491"/>
      <c r="AI47" s="491"/>
      <c r="AJ47" s="625"/>
      <c r="AK47" s="625"/>
      <c r="AL47" s="625"/>
      <c r="AM47" s="625"/>
      <c r="AN47" s="625"/>
      <c r="AP47" s="778"/>
      <c r="AQ47" s="920"/>
      <c r="AR47" s="917"/>
      <c r="AS47" s="921"/>
      <c r="AT47" s="921"/>
      <c r="AU47" s="921"/>
      <c r="AV47" s="921"/>
      <c r="AX47"/>
    </row>
    <row r="48" spans="2:50" ht="11.85" customHeight="1">
      <c r="B48"/>
      <c r="C48"/>
      <c r="D48"/>
      <c r="E48"/>
      <c r="F48"/>
      <c r="G48"/>
      <c r="H48"/>
      <c r="I48"/>
      <c r="J48"/>
      <c r="K48"/>
      <c r="P48" s="491"/>
      <c r="Q48" s="797"/>
      <c r="R48" s="797" t="s">
        <v>401</v>
      </c>
      <c r="S48" s="789"/>
      <c r="T48" s="789"/>
      <c r="U48" s="789"/>
      <c r="V48" s="789"/>
      <c r="W48" s="789"/>
      <c r="X48" s="789"/>
      <c r="Y48" s="789"/>
      <c r="Z48" s="790"/>
      <c r="AA48" s="491"/>
      <c r="AB48" s="884" t="s">
        <v>469</v>
      </c>
      <c r="AC48" s="793" t="s">
        <v>75</v>
      </c>
      <c r="AD48" s="794">
        <v>1.41</v>
      </c>
      <c r="AE48" s="794">
        <v>2.48</v>
      </c>
      <c r="AF48" s="557"/>
      <c r="AG48" s="502"/>
      <c r="AH48" s="491"/>
      <c r="AI48" s="491"/>
      <c r="AJ48" s="625"/>
      <c r="AK48" s="625"/>
      <c r="AL48" s="625"/>
      <c r="AM48" s="625"/>
      <c r="AN48" s="625"/>
      <c r="AP48"/>
      <c r="AQ48"/>
      <c r="AR48"/>
      <c r="AS48"/>
      <c r="AT48"/>
      <c r="AU48"/>
      <c r="AV48"/>
      <c r="AW48"/>
      <c r="AX48"/>
    </row>
    <row r="49" spans="2:50" ht="11.85" customHeight="1">
      <c r="B49"/>
      <c r="C49"/>
      <c r="D49"/>
      <c r="E49"/>
      <c r="F49"/>
      <c r="G49"/>
      <c r="H49"/>
      <c r="I49"/>
      <c r="J49"/>
      <c r="K49"/>
      <c r="P49" s="491"/>
      <c r="Q49" s="776"/>
      <c r="R49" s="776"/>
      <c r="S49" s="850"/>
      <c r="T49" s="851"/>
      <c r="U49" s="851"/>
      <c r="V49" s="851"/>
      <c r="W49" s="851"/>
      <c r="X49" s="851"/>
      <c r="Y49" s="851"/>
      <c r="Z49" s="819"/>
      <c r="AA49" s="491"/>
      <c r="AB49" s="884" t="s">
        <v>470</v>
      </c>
      <c r="AC49" s="793" t="s">
        <v>76</v>
      </c>
      <c r="AD49" s="794">
        <v>1.23</v>
      </c>
      <c r="AE49" s="794">
        <v>2.2599999999999998</v>
      </c>
      <c r="AF49" s="557"/>
      <c r="AG49" s="502"/>
      <c r="AH49" s="491"/>
      <c r="AI49" s="491"/>
      <c r="AJ49" s="625"/>
      <c r="AK49" s="625"/>
      <c r="AL49" s="625"/>
      <c r="AM49" s="625"/>
      <c r="AN49" s="625"/>
      <c r="AP49"/>
      <c r="AQ49"/>
      <c r="AR49"/>
      <c r="AS49"/>
      <c r="AT49"/>
      <c r="AU49"/>
      <c r="AV49"/>
      <c r="AW49"/>
      <c r="AX49"/>
    </row>
    <row r="50" spans="2:50" ht="11.85" customHeight="1">
      <c r="B50"/>
      <c r="C50"/>
      <c r="D50"/>
      <c r="E50"/>
      <c r="F50"/>
      <c r="G50"/>
      <c r="H50"/>
      <c r="I50"/>
      <c r="J50"/>
      <c r="K50"/>
      <c r="P50" s="491"/>
      <c r="Q50" s="852"/>
      <c r="R50" s="852" t="s">
        <v>402</v>
      </c>
      <c r="S50" s="853">
        <v>0.77914855355422763</v>
      </c>
      <c r="T50" s="853">
        <v>0.78287331247993219</v>
      </c>
      <c r="U50" s="853">
        <v>0.79344307297654704</v>
      </c>
      <c r="V50" s="853">
        <v>0.85944553464461193</v>
      </c>
      <c r="W50" s="853">
        <v>1.032428480083966</v>
      </c>
      <c r="X50" s="853">
        <v>1.2513120525063783</v>
      </c>
      <c r="Y50" s="853">
        <v>1.9544211978276556</v>
      </c>
      <c r="Z50" s="854"/>
      <c r="AA50" s="491"/>
      <c r="AB50" s="881" t="s">
        <v>471</v>
      </c>
      <c r="AC50" s="793" t="s">
        <v>77</v>
      </c>
      <c r="AD50" s="794">
        <v>1.07</v>
      </c>
      <c r="AE50" s="794">
        <v>2.0499999999999998</v>
      </c>
      <c r="AF50" s="557"/>
      <c r="AG50" s="502"/>
      <c r="AH50" s="491"/>
      <c r="AI50" s="491"/>
      <c r="AJ50" s="625"/>
      <c r="AK50" s="625"/>
      <c r="AL50" s="625"/>
      <c r="AM50" s="625"/>
      <c r="AN50" s="625"/>
      <c r="AP50"/>
      <c r="AQ50"/>
      <c r="AR50"/>
      <c r="AS50"/>
      <c r="AT50"/>
      <c r="AU50"/>
      <c r="AV50"/>
      <c r="AW50"/>
      <c r="AX50"/>
    </row>
    <row r="51" spans="2:50" ht="11.85" customHeight="1">
      <c r="P51" s="491"/>
      <c r="Q51" s="776"/>
      <c r="R51" s="776" t="s">
        <v>378</v>
      </c>
      <c r="S51" s="775"/>
      <c r="T51" s="776"/>
      <c r="U51" s="776"/>
      <c r="V51" s="776"/>
      <c r="W51" s="776"/>
      <c r="X51" s="776"/>
      <c r="Y51" s="776"/>
      <c r="Z51" s="776"/>
      <c r="AA51" s="491"/>
      <c r="AB51" s="881" t="s">
        <v>472</v>
      </c>
      <c r="AC51" s="793" t="s">
        <v>78</v>
      </c>
      <c r="AD51" s="794">
        <v>0.95</v>
      </c>
      <c r="AE51" s="794">
        <v>1.89</v>
      </c>
      <c r="AF51" s="557"/>
      <c r="AG51" s="502"/>
      <c r="AH51" s="491"/>
      <c r="AI51" s="491"/>
      <c r="AJ51" s="625"/>
      <c r="AK51" s="625"/>
      <c r="AL51" s="625"/>
      <c r="AM51" s="625"/>
      <c r="AN51" s="625"/>
      <c r="AP51"/>
      <c r="AQ51"/>
      <c r="AR51"/>
      <c r="AS51"/>
      <c r="AT51"/>
      <c r="AU51"/>
      <c r="AV51"/>
      <c r="AW51"/>
      <c r="AX51"/>
    </row>
    <row r="52" spans="2:50" ht="11.85" customHeight="1">
      <c r="B52"/>
      <c r="C52"/>
      <c r="D52"/>
      <c r="E52"/>
      <c r="F52"/>
      <c r="G52"/>
      <c r="H52"/>
      <c r="I52"/>
      <c r="J52"/>
      <c r="K52"/>
      <c r="P52" s="491"/>
      <c r="Q52" s="776"/>
      <c r="R52" s="776"/>
      <c r="S52" s="775"/>
      <c r="T52" s="776"/>
      <c r="U52" s="776"/>
      <c r="V52" s="776"/>
      <c r="W52" s="776"/>
      <c r="X52" s="776"/>
      <c r="Y52" s="776"/>
      <c r="Z52" s="776"/>
      <c r="AA52" s="491"/>
      <c r="AB52" s="881" t="s">
        <v>473</v>
      </c>
      <c r="AC52" s="793" t="s">
        <v>79</v>
      </c>
      <c r="AD52" s="794">
        <v>0.8</v>
      </c>
      <c r="AE52" s="794">
        <v>1.67</v>
      </c>
      <c r="AF52" s="557"/>
      <c r="AG52" s="502"/>
      <c r="AH52" s="491"/>
      <c r="AI52" s="491"/>
      <c r="AJ52" s="625"/>
      <c r="AK52" s="625"/>
      <c r="AL52" s="625"/>
      <c r="AM52" s="625"/>
      <c r="AN52" s="625"/>
      <c r="AP52"/>
      <c r="AQ52" s="922" t="s">
        <v>403</v>
      </c>
      <c r="AR52" s="918"/>
      <c r="AX52"/>
    </row>
    <row r="53" spans="2:50" ht="11.85" customHeight="1">
      <c r="B53"/>
      <c r="C53"/>
      <c r="D53"/>
      <c r="E53"/>
      <c r="F53"/>
      <c r="G53"/>
      <c r="H53"/>
      <c r="I53"/>
      <c r="J53"/>
      <c r="K53"/>
      <c r="P53" s="491"/>
      <c r="Q53" s="776"/>
      <c r="R53" s="776"/>
      <c r="S53" s="775"/>
      <c r="T53" s="776"/>
      <c r="U53" s="776"/>
      <c r="V53" s="776"/>
      <c r="W53" s="776"/>
      <c r="X53" s="776"/>
      <c r="Y53" s="776"/>
      <c r="Z53" s="776"/>
      <c r="AA53" s="491"/>
      <c r="AB53" s="881" t="s">
        <v>474</v>
      </c>
      <c r="AC53" s="793" t="s">
        <v>80</v>
      </c>
      <c r="AD53" s="794">
        <v>0.67</v>
      </c>
      <c r="AE53" s="794">
        <v>1.45</v>
      </c>
      <c r="AF53" s="557"/>
      <c r="AG53" s="502"/>
      <c r="AH53" s="491"/>
      <c r="AI53" s="491"/>
      <c r="AJ53" s="625"/>
      <c r="AK53" s="625"/>
      <c r="AL53" s="625"/>
      <c r="AM53" s="625"/>
      <c r="AN53" s="625"/>
      <c r="AP53" s="777"/>
      <c r="AQ53" s="634"/>
      <c r="AR53" s="918"/>
      <c r="AX53"/>
    </row>
    <row r="54" spans="2:50" ht="11.85" customHeight="1">
      <c r="B54"/>
      <c r="C54"/>
      <c r="D54"/>
      <c r="E54"/>
      <c r="F54"/>
      <c r="G54"/>
      <c r="H54"/>
      <c r="I54"/>
      <c r="J54"/>
      <c r="K54"/>
      <c r="P54" s="491"/>
      <c r="Q54" s="776"/>
      <c r="R54" s="774" t="s">
        <v>405</v>
      </c>
      <c r="S54" s="775"/>
      <c r="T54" s="776"/>
      <c r="U54" s="776"/>
      <c r="V54" s="776"/>
      <c r="W54" s="776"/>
      <c r="X54" s="776"/>
      <c r="Y54" s="776"/>
      <c r="Z54" s="776"/>
      <c r="AA54" s="491"/>
      <c r="AB54" s="881" t="s">
        <v>475</v>
      </c>
      <c r="AC54" s="793" t="s">
        <v>81</v>
      </c>
      <c r="AD54" s="794">
        <v>0.56999999999999995</v>
      </c>
      <c r="AE54" s="794">
        <v>1.28</v>
      </c>
      <c r="AF54" s="557"/>
      <c r="AG54" s="502"/>
      <c r="AH54" s="491"/>
      <c r="AI54" s="491"/>
      <c r="AJ54" s="625"/>
      <c r="AK54" s="625"/>
      <c r="AL54" s="625"/>
      <c r="AM54" s="625"/>
      <c r="AN54" s="625"/>
      <c r="AP54" s="777"/>
      <c r="AQ54" s="923" t="s">
        <v>404</v>
      </c>
      <c r="AR54" s="917"/>
      <c r="AX54"/>
    </row>
    <row r="55" spans="2:50" ht="11.85" customHeight="1">
      <c r="B55"/>
      <c r="C55"/>
      <c r="D55"/>
      <c r="E55"/>
      <c r="F55"/>
      <c r="G55"/>
      <c r="H55"/>
      <c r="I55"/>
      <c r="J55"/>
      <c r="K55"/>
      <c r="P55" s="491"/>
      <c r="Q55"/>
      <c r="R55"/>
      <c r="S55"/>
      <c r="T55"/>
      <c r="U55"/>
      <c r="V55"/>
      <c r="W55"/>
      <c r="X55"/>
      <c r="Y55"/>
      <c r="Z55"/>
      <c r="AA55"/>
      <c r="AB55" s="881" t="s">
        <v>476</v>
      </c>
      <c r="AC55" s="793" t="s">
        <v>82</v>
      </c>
      <c r="AD55" s="794">
        <v>0.49</v>
      </c>
      <c r="AE55" s="794">
        <v>1.1499999999999999</v>
      </c>
      <c r="AF55" s="557"/>
      <c r="AG55" s="502"/>
      <c r="AH55" s="491"/>
      <c r="AI55" s="491"/>
      <c r="AJ55" s="625"/>
      <c r="AK55" s="625"/>
      <c r="AL55" s="625"/>
      <c r="AM55" s="625"/>
      <c r="AN55" s="625"/>
      <c r="AP55" s="777"/>
      <c r="AQ55" s="634"/>
      <c r="AR55" s="917"/>
      <c r="AX55"/>
    </row>
    <row r="56" spans="2:50" ht="11.85" customHeight="1">
      <c r="B56"/>
      <c r="C56"/>
      <c r="D56"/>
      <c r="E56"/>
      <c r="F56"/>
      <c r="G56"/>
      <c r="H56"/>
      <c r="I56"/>
      <c r="J56"/>
      <c r="K56"/>
      <c r="P56" s="491"/>
      <c r="Q56"/>
      <c r="R56"/>
      <c r="S56"/>
      <c r="T56"/>
      <c r="U56"/>
      <c r="V56"/>
      <c r="W56"/>
      <c r="X56"/>
      <c r="Y56"/>
      <c r="Z56"/>
      <c r="AA56"/>
      <c r="AB56" s="881" t="s">
        <v>477</v>
      </c>
      <c r="AC56" s="793" t="s">
        <v>83</v>
      </c>
      <c r="AD56" s="794">
        <v>0.42</v>
      </c>
      <c r="AE56" s="794">
        <v>1.03</v>
      </c>
      <c r="AF56" s="557"/>
      <c r="AG56" s="502"/>
      <c r="AH56" s="491"/>
      <c r="AI56" s="491"/>
      <c r="AJ56" s="625"/>
      <c r="AK56" s="625"/>
      <c r="AL56" s="625"/>
      <c r="AM56" s="625"/>
      <c r="AN56" s="625"/>
      <c r="AP56" s="777"/>
      <c r="AQ56" s="924" t="s">
        <v>406</v>
      </c>
      <c r="AR56" s="925" t="s">
        <v>586</v>
      </c>
      <c r="AX56"/>
    </row>
    <row r="57" spans="2:50" ht="11.85" customHeight="1">
      <c r="P57" s="491"/>
      <c r="AB57" s="881" t="s">
        <v>478</v>
      </c>
      <c r="AC57" s="793" t="s">
        <v>131</v>
      </c>
      <c r="AD57" s="794">
        <v>0.37</v>
      </c>
      <c r="AE57" s="794">
        <v>0.92</v>
      </c>
      <c r="AF57" s="557"/>
      <c r="AG57" s="502"/>
      <c r="AH57" s="491"/>
      <c r="AI57" s="491"/>
      <c r="AJ57" s="625"/>
      <c r="AK57" s="625"/>
      <c r="AL57" s="625"/>
      <c r="AM57" s="625"/>
      <c r="AN57" s="625"/>
      <c r="AO57" s="491"/>
      <c r="AP57" s="777"/>
      <c r="AQ57" s="924" t="s">
        <v>618</v>
      </c>
      <c r="AR57" s="925" t="s">
        <v>619</v>
      </c>
      <c r="AX57"/>
    </row>
    <row r="58" spans="2:50" ht="11.85" customHeight="1">
      <c r="P58" s="491"/>
      <c r="AB58" s="881" t="s">
        <v>479</v>
      </c>
      <c r="AC58" s="793" t="s">
        <v>135</v>
      </c>
      <c r="AD58" s="794">
        <v>0.28999999999999998</v>
      </c>
      <c r="AE58" s="794">
        <v>0.75</v>
      </c>
      <c r="AF58" s="557"/>
      <c r="AG58" s="502"/>
      <c r="AH58" s="491"/>
      <c r="AI58" s="491"/>
      <c r="AJ58" s="625"/>
      <c r="AK58" s="625"/>
      <c r="AL58" s="625"/>
      <c r="AM58" s="625"/>
      <c r="AN58" s="625"/>
      <c r="AP58" s="777"/>
      <c r="AQ58" s="924" t="s">
        <v>620</v>
      </c>
      <c r="AR58" s="925" t="s">
        <v>621</v>
      </c>
      <c r="AX58"/>
    </row>
    <row r="59" spans="2:50" ht="11.85" customHeight="1">
      <c r="P59" s="491"/>
      <c r="AB59" s="881" t="s">
        <v>480</v>
      </c>
      <c r="AC59" s="793" t="s">
        <v>138</v>
      </c>
      <c r="AD59" s="794">
        <v>0.24</v>
      </c>
      <c r="AE59" s="794">
        <v>0.64</v>
      </c>
      <c r="AF59" s="557"/>
      <c r="AG59" s="502"/>
      <c r="AH59" s="491"/>
      <c r="AI59" s="491"/>
      <c r="AJ59" s="625"/>
      <c r="AK59" s="625"/>
      <c r="AL59" s="625"/>
      <c r="AM59" s="625"/>
      <c r="AN59" s="625"/>
      <c r="AP59" s="777"/>
      <c r="AQ59" s="924" t="s">
        <v>177</v>
      </c>
      <c r="AR59" s="925" t="s">
        <v>177</v>
      </c>
      <c r="AX59"/>
    </row>
    <row r="60" spans="2:50" ht="11.85" customHeight="1">
      <c r="P60" s="491"/>
      <c r="AB60" s="881" t="s">
        <v>481</v>
      </c>
      <c r="AC60" s="793" t="s">
        <v>140</v>
      </c>
      <c r="AD60" s="794">
        <v>0.21</v>
      </c>
      <c r="AE60" s="794">
        <v>0.57999999999999996</v>
      </c>
      <c r="AF60" s="557"/>
      <c r="AG60" s="502"/>
      <c r="AH60" s="491"/>
      <c r="AI60" s="491"/>
      <c r="AJ60" s="625"/>
      <c r="AK60" s="625"/>
      <c r="AL60" s="625"/>
      <c r="AM60" s="625"/>
      <c r="AN60" s="625"/>
      <c r="AP60" s="777"/>
      <c r="AQ60" s="924" t="s">
        <v>177</v>
      </c>
      <c r="AR60" s="925" t="s">
        <v>177</v>
      </c>
      <c r="AX60"/>
    </row>
    <row r="61" spans="2:50" ht="11.85" customHeight="1">
      <c r="P61" s="491"/>
      <c r="AB61" s="881" t="s">
        <v>482</v>
      </c>
      <c r="AC61" s="793" t="s">
        <v>142</v>
      </c>
      <c r="AD61" s="794">
        <v>0.17</v>
      </c>
      <c r="AE61" s="794">
        <v>0.5</v>
      </c>
      <c r="AF61" s="557"/>
      <c r="AG61" s="502"/>
      <c r="AH61" s="491"/>
      <c r="AI61" s="491"/>
      <c r="AJ61" s="625"/>
      <c r="AK61" s="625"/>
      <c r="AL61" s="625"/>
      <c r="AM61" s="625"/>
      <c r="AN61" s="625"/>
      <c r="AP61" s="777"/>
      <c r="AQ61" s="634"/>
      <c r="AR61" s="925"/>
      <c r="AX61"/>
    </row>
    <row r="62" spans="2:50" ht="11.85" customHeight="1">
      <c r="B62" s="634" t="s">
        <v>408</v>
      </c>
      <c r="P62" s="491"/>
      <c r="AB62" s="881" t="s">
        <v>483</v>
      </c>
      <c r="AC62" s="793" t="s">
        <v>143</v>
      </c>
      <c r="AD62" s="794">
        <v>0.15</v>
      </c>
      <c r="AE62" s="794">
        <v>0.45</v>
      </c>
      <c r="AF62" s="557"/>
      <c r="AG62" s="502"/>
      <c r="AH62" s="491"/>
      <c r="AI62" s="491"/>
      <c r="AJ62" s="625"/>
      <c r="AK62" s="625"/>
      <c r="AL62" s="625"/>
      <c r="AM62" s="625"/>
      <c r="AN62" s="625"/>
      <c r="AP62" s="777"/>
      <c r="AQ62" s="923" t="s">
        <v>407</v>
      </c>
      <c r="AR62" s="917"/>
      <c r="AX62"/>
    </row>
    <row r="63" spans="2:50" ht="11.85" customHeight="1">
      <c r="B63" s="634" t="s">
        <v>409</v>
      </c>
      <c r="P63" s="491"/>
      <c r="AB63" s="881" t="s">
        <v>484</v>
      </c>
      <c r="AC63" s="793" t="s">
        <v>228</v>
      </c>
      <c r="AD63" s="794">
        <v>0.79</v>
      </c>
      <c r="AE63" s="794">
        <v>2.64</v>
      </c>
      <c r="AF63" s="557"/>
      <c r="AG63" s="502"/>
      <c r="AH63" s="491"/>
      <c r="AI63" s="491"/>
      <c r="AJ63" s="625"/>
      <c r="AK63" s="625"/>
      <c r="AL63" s="625"/>
      <c r="AM63" s="625"/>
      <c r="AN63" s="625"/>
      <c r="AP63" s="777"/>
      <c r="AQ63" s="634"/>
      <c r="AR63" s="917"/>
      <c r="AX63"/>
    </row>
    <row r="64" spans="2:50" ht="11.85" customHeight="1">
      <c r="B64" s="634" t="s">
        <v>411</v>
      </c>
      <c r="P64" s="491"/>
      <c r="AB64" s="885"/>
      <c r="AC64" s="778"/>
      <c r="AD64" s="847" t="s">
        <v>84</v>
      </c>
      <c r="AE64" s="847" t="s">
        <v>84</v>
      </c>
      <c r="AF64" s="557"/>
      <c r="AH64" s="491"/>
      <c r="AI64" s="491"/>
      <c r="AJ64" s="625"/>
      <c r="AK64" s="625"/>
      <c r="AL64" s="625"/>
      <c r="AM64" s="625"/>
      <c r="AN64" s="625"/>
      <c r="AP64" s="777"/>
      <c r="AQ64" s="923" t="s">
        <v>410</v>
      </c>
      <c r="AR64" s="917"/>
      <c r="AX64"/>
    </row>
    <row r="65" spans="2:50" ht="11.85" customHeight="1">
      <c r="B65" s="634" t="s">
        <v>412</v>
      </c>
      <c r="P65" s="491"/>
      <c r="AB65" s="885"/>
      <c r="AC65" s="791" t="s">
        <v>413</v>
      </c>
      <c r="AD65" s="794">
        <v>100</v>
      </c>
      <c r="AE65" s="794">
        <v>100.00000000000004</v>
      </c>
      <c r="AF65" s="557"/>
      <c r="AG65" s="625"/>
      <c r="AH65" s="491"/>
      <c r="AI65" s="491"/>
      <c r="AJ65" s="625"/>
      <c r="AK65" s="625"/>
      <c r="AL65" s="625"/>
      <c r="AM65" s="625"/>
      <c r="AN65" s="625"/>
      <c r="AP65" s="777"/>
      <c r="AQ65" s="634"/>
      <c r="AR65" s="917"/>
      <c r="AX65"/>
    </row>
    <row r="66" spans="2:50" ht="11.85" customHeight="1">
      <c r="P66" s="491"/>
      <c r="AB66" s="777"/>
      <c r="AC66" s="774" t="s">
        <v>405</v>
      </c>
      <c r="AD66" s="839"/>
      <c r="AE66" s="875"/>
      <c r="AF66" s="557"/>
      <c r="AH66" s="491"/>
      <c r="AI66" s="491"/>
      <c r="AJ66" s="625"/>
      <c r="AK66" s="625"/>
      <c r="AL66" s="625"/>
      <c r="AM66" s="625"/>
      <c r="AN66" s="625"/>
      <c r="AP66" s="777"/>
      <c r="AQ66" s="634" t="s">
        <v>587</v>
      </c>
      <c r="AR66" s="917"/>
      <c r="AX66"/>
    </row>
    <row r="67" spans="2:50" ht="11.85" customHeight="1">
      <c r="P67" s="491"/>
      <c r="AB67" s="777"/>
      <c r="AD67" s="778"/>
      <c r="AE67" s="874"/>
      <c r="AH67" s="491"/>
      <c r="AI67" s="491"/>
      <c r="AJ67" s="625"/>
      <c r="AK67" s="625"/>
      <c r="AL67" s="625"/>
      <c r="AM67" s="625"/>
      <c r="AN67" s="625"/>
      <c r="AP67" s="777"/>
      <c r="AX67"/>
    </row>
    <row r="68" spans="2:50" ht="11.85" customHeight="1">
      <c r="P68" s="491"/>
      <c r="AH68" s="491"/>
      <c r="AI68" s="491"/>
      <c r="AJ68" s="625"/>
      <c r="AK68" s="625"/>
      <c r="AL68" s="625"/>
      <c r="AM68" s="625"/>
      <c r="AN68" s="625"/>
      <c r="AP68" s="778"/>
      <c r="AX68" s="935"/>
    </row>
    <row r="69" spans="2:50" ht="11.85" customHeight="1">
      <c r="P69" s="491"/>
      <c r="AH69" s="491"/>
      <c r="AI69" s="491"/>
      <c r="AJ69" s="625"/>
      <c r="AK69" s="625"/>
      <c r="AL69" s="625"/>
      <c r="AM69" s="625"/>
      <c r="AN69" s="625"/>
      <c r="AP69" s="778"/>
      <c r="AX69" s="935"/>
    </row>
    <row r="70" spans="2:50" ht="11.85" customHeight="1">
      <c r="P70" s="491"/>
      <c r="AH70" s="544"/>
    </row>
    <row r="71" spans="2:50" ht="11.85" customHeight="1">
      <c r="P71" s="491"/>
      <c r="AH71" s="544"/>
    </row>
    <row r="72" spans="2:50" ht="11.85" customHeight="1">
      <c r="P72" s="491"/>
      <c r="AH72" s="544"/>
    </row>
    <row r="73" spans="2:50" ht="11.85" customHeight="1">
      <c r="P73" s="491"/>
      <c r="AH73" s="544"/>
    </row>
    <row r="74" spans="2:50" ht="11.85" customHeight="1">
      <c r="P74" s="491"/>
      <c r="AH74" s="544"/>
    </row>
    <row r="75" spans="2:50" ht="11.85" customHeight="1">
      <c r="P75" s="491"/>
      <c r="AH75" s="544"/>
    </row>
    <row r="76" spans="2:50" ht="11.85" customHeight="1">
      <c r="P76" s="491"/>
      <c r="AH76" s="491"/>
    </row>
    <row r="77" spans="2:50" ht="11.85" customHeight="1">
      <c r="P77" s="491"/>
      <c r="AH77" s="491"/>
    </row>
    <row r="78" spans="2:50" ht="11.85" customHeight="1">
      <c r="P78" s="491"/>
      <c r="AH78" s="491"/>
    </row>
    <row r="79" spans="2:50" ht="11.85" customHeight="1">
      <c r="P79" s="491"/>
      <c r="AH79" s="491"/>
    </row>
    <row r="80" spans="2:50" ht="11.85" customHeight="1">
      <c r="P80" s="491"/>
      <c r="AH80" s="491"/>
    </row>
    <row r="81" spans="16:34" ht="11.85" customHeight="1">
      <c r="P81" s="491"/>
      <c r="AH81" s="491"/>
    </row>
    <row r="82" spans="16:34" ht="11.85" customHeight="1">
      <c r="P82" s="491"/>
      <c r="AH82" s="491"/>
    </row>
    <row r="83" spans="16:34" ht="11.85" customHeight="1">
      <c r="P83" s="491"/>
      <c r="AH83" s="491"/>
    </row>
    <row r="84" spans="16:34" ht="11.85" customHeight="1">
      <c r="P84" s="491"/>
      <c r="AH84" s="491"/>
    </row>
    <row r="85" spans="16:34" ht="11.85" customHeight="1">
      <c r="P85" s="491"/>
      <c r="AH85" s="491"/>
    </row>
    <row r="86" spans="16:34" ht="11.85" customHeight="1">
      <c r="AH86" s="491"/>
    </row>
    <row r="87" spans="16:34" ht="11.85" customHeight="1">
      <c r="P87" s="491"/>
      <c r="AH87" s="491"/>
    </row>
    <row r="88" spans="16:34" ht="11.85" customHeight="1">
      <c r="P88" s="491"/>
      <c r="AH88" s="491"/>
    </row>
    <row r="89" spans="16:34" ht="11.85" customHeight="1">
      <c r="AH89" s="491"/>
    </row>
    <row r="90" spans="16:34" ht="11.85" customHeight="1">
      <c r="P90" s="491"/>
      <c r="AH90" s="491"/>
    </row>
    <row r="91" spans="16:34" ht="11.85" customHeight="1">
      <c r="P91" s="491"/>
      <c r="AH91" s="491"/>
    </row>
    <row r="92" spans="16:34" ht="11.85" customHeight="1">
      <c r="P92" s="491"/>
      <c r="AH92" s="491"/>
    </row>
    <row r="93" spans="16:34" ht="11.85" customHeight="1">
      <c r="AH93" s="491"/>
    </row>
    <row r="94" spans="16:34" ht="11.85" customHeight="1">
      <c r="AH94" s="491"/>
    </row>
    <row r="95" spans="16:34" ht="11.85" customHeight="1">
      <c r="AH95" s="491"/>
    </row>
    <row r="96" spans="16:34" ht="11.85" customHeight="1">
      <c r="AH96" s="491"/>
    </row>
    <row r="97" spans="34:34" ht="11.85" customHeight="1">
      <c r="AH97" s="491"/>
    </row>
    <row r="98" spans="34:34" ht="11.85" customHeight="1">
      <c r="AH98" s="491"/>
    </row>
    <row r="99" spans="34:34" ht="11.85" customHeight="1">
      <c r="AH99" s="491"/>
    </row>
    <row r="100" spans="34:34" ht="11.85" customHeight="1">
      <c r="AH100" s="491"/>
    </row>
    <row r="101" spans="34:34" ht="11.85" customHeight="1">
      <c r="AH101" s="491"/>
    </row>
    <row r="102" spans="34:34" ht="11.85" customHeight="1">
      <c r="AH102" s="491"/>
    </row>
    <row r="103" spans="34:34" ht="11.85" customHeight="1">
      <c r="AH103" s="491"/>
    </row>
    <row r="104" spans="34:34" ht="11.85" customHeight="1">
      <c r="AH104" s="491"/>
    </row>
    <row r="105" spans="34:34" ht="11.85" customHeight="1">
      <c r="AH105" s="491"/>
    </row>
    <row r="106" spans="34:34" ht="11.85" customHeight="1">
      <c r="AH106" s="491"/>
    </row>
    <row r="107" spans="34:34" ht="11.85" customHeight="1">
      <c r="AH107" s="491"/>
    </row>
    <row r="108" spans="34:34" ht="11.85" customHeight="1">
      <c r="AH108" s="491"/>
    </row>
    <row r="109" spans="34:34" ht="11.85" customHeight="1">
      <c r="AH109" s="491"/>
    </row>
    <row r="110" spans="34:34" ht="11.85" customHeight="1">
      <c r="AH110" s="491"/>
    </row>
    <row r="111" spans="34:34" ht="11.85" customHeight="1">
      <c r="AH111" s="491"/>
    </row>
    <row r="112" spans="34:34" ht="11.85" customHeight="1">
      <c r="AH112" s="491"/>
    </row>
    <row r="113" spans="34:34" ht="11.85" customHeight="1">
      <c r="AH113" s="491"/>
    </row>
    <row r="114" spans="34:34" ht="11.85" customHeight="1">
      <c r="AH114" s="491"/>
    </row>
    <row r="115" spans="34:34" ht="11.85" customHeight="1">
      <c r="AH115" s="491"/>
    </row>
    <row r="116" spans="34:34" ht="11.85" customHeight="1">
      <c r="AH116" s="491"/>
    </row>
    <row r="117" spans="34:34" ht="11.85" customHeight="1">
      <c r="AH117" s="491"/>
    </row>
    <row r="118" spans="34:34" ht="11.85" customHeight="1">
      <c r="AH118" s="491"/>
    </row>
    <row r="119" spans="34:34" ht="11.85" customHeight="1">
      <c r="AH119" s="491"/>
    </row>
    <row r="120" spans="34:34" ht="11.85" customHeight="1">
      <c r="AH120" s="491"/>
    </row>
    <row r="121" spans="34:34" ht="11.85" customHeight="1">
      <c r="AH121" s="491"/>
    </row>
    <row r="122" spans="34:34" ht="11.85" customHeight="1">
      <c r="AH122" s="491"/>
    </row>
    <row r="123" spans="34:34" ht="11.85" customHeight="1">
      <c r="AH123" s="491"/>
    </row>
    <row r="124" spans="34:34" ht="11.85" customHeight="1">
      <c r="AH124" s="491"/>
    </row>
    <row r="125" spans="34:34" ht="11.85" customHeight="1">
      <c r="AH125" s="491"/>
    </row>
    <row r="126" spans="34:34" ht="11.85" customHeight="1">
      <c r="AH126" s="491"/>
    </row>
    <row r="127" spans="34:34" ht="11.85" customHeight="1">
      <c r="AH127" s="491"/>
    </row>
    <row r="128" spans="34:34" ht="11.85" customHeight="1">
      <c r="AH128" s="491"/>
    </row>
    <row r="129" spans="34:34" ht="11.85" customHeight="1">
      <c r="AH129" s="491"/>
    </row>
    <row r="130" spans="34:34" ht="11.85" customHeight="1">
      <c r="AH130" s="491"/>
    </row>
    <row r="131" spans="34:34" ht="11.85" customHeight="1">
      <c r="AH131" s="491"/>
    </row>
    <row r="132" spans="34:34" ht="11.85" customHeight="1">
      <c r="AH132" s="491"/>
    </row>
    <row r="133" spans="34:34" ht="11.85" customHeight="1">
      <c r="AH133" s="491"/>
    </row>
    <row r="134" spans="34:34" ht="11.85" customHeight="1">
      <c r="AH134" s="491"/>
    </row>
    <row r="135" spans="34:34" ht="11.85" customHeight="1">
      <c r="AH135" s="491"/>
    </row>
    <row r="136" spans="34:34" ht="11.85" customHeight="1">
      <c r="AH136" s="491"/>
    </row>
    <row r="137" spans="34:34" ht="11.85" customHeight="1">
      <c r="AH137" s="491"/>
    </row>
    <row r="138" spans="34:34" ht="11.85" customHeight="1">
      <c r="AH138" s="491"/>
    </row>
    <row r="139" spans="34:34" ht="11.85" customHeight="1">
      <c r="AH139" s="491"/>
    </row>
    <row r="140" spans="34:34" ht="11.85" customHeight="1">
      <c r="AH140" s="491"/>
    </row>
    <row r="141" spans="34:34" ht="11.85" customHeight="1">
      <c r="AH141" s="491"/>
    </row>
    <row r="142" spans="34:34" ht="11.85" customHeight="1">
      <c r="AH142" s="491"/>
    </row>
    <row r="143" spans="34:34" ht="11.85" customHeight="1">
      <c r="AH143" s="491"/>
    </row>
    <row r="144" spans="34:34" ht="11.85" customHeight="1">
      <c r="AH144" s="491"/>
    </row>
    <row r="145" spans="34:34" ht="11.85" customHeight="1">
      <c r="AH145" s="491"/>
    </row>
    <row r="146" spans="34:34" ht="11.85" customHeight="1"/>
    <row r="147" spans="34:34" ht="11.85" customHeight="1"/>
    <row r="148" spans="34:34" ht="11.85" customHeight="1"/>
    <row r="149" spans="34:34" ht="11.85" customHeight="1"/>
    <row r="150" spans="34:34" ht="11.85" customHeight="1"/>
    <row r="151" spans="34:34" ht="11.85" customHeight="1"/>
    <row r="152" spans="34:34" ht="11.85" customHeight="1"/>
    <row r="153" spans="34:34" ht="11.85" customHeight="1"/>
    <row r="154" spans="34:34" ht="11.85" customHeight="1"/>
    <row r="155" spans="34:34" ht="11.85" customHeight="1"/>
    <row r="156" spans="34:34" ht="11.85" customHeight="1"/>
    <row r="157" spans="34:34" ht="11.85" customHeight="1"/>
    <row r="158" spans="34:34" ht="11.85" customHeight="1"/>
    <row r="159" spans="34:34" ht="11.85" customHeight="1"/>
    <row r="160" spans="34:34" ht="11.85" customHeight="1"/>
    <row r="161" ht="11.85" customHeight="1"/>
    <row r="162" ht="11.85" customHeight="1"/>
    <row r="163" ht="11.85" customHeight="1"/>
    <row r="164" ht="11.85" customHeight="1"/>
    <row r="165" ht="11.85" customHeight="1"/>
    <row r="166" ht="11.85" customHeight="1"/>
    <row r="167" ht="11.85" customHeight="1"/>
    <row r="168" ht="11.85" customHeight="1"/>
    <row r="169" ht="11.85" customHeight="1"/>
    <row r="170" ht="11.85" customHeight="1"/>
    <row r="171" ht="11.85" customHeight="1"/>
    <row r="172" ht="11.85" customHeight="1"/>
    <row r="173" ht="11.85" customHeight="1"/>
    <row r="174" ht="11.85" customHeight="1"/>
    <row r="175" ht="11.85" customHeight="1"/>
    <row r="176" ht="11.85" customHeight="1"/>
    <row r="177" ht="11.85" customHeight="1"/>
    <row r="178" ht="11.85" customHeight="1"/>
    <row r="179" ht="11.85" customHeight="1"/>
    <row r="180" ht="11.85" customHeight="1"/>
    <row r="181" ht="11.85" customHeight="1"/>
    <row r="182" ht="11.85" customHeight="1"/>
    <row r="183" ht="11.85" customHeight="1"/>
    <row r="184" ht="11.85" customHeight="1"/>
    <row r="185" ht="11.85" customHeight="1"/>
    <row r="186" ht="11.85" customHeight="1"/>
    <row r="187" ht="11.85" customHeight="1"/>
    <row r="188" ht="11.85" customHeight="1"/>
    <row r="189" ht="11.85" customHeight="1"/>
    <row r="190" ht="11.85" customHeight="1"/>
    <row r="191" ht="11.85" customHeight="1"/>
    <row r="192" ht="11.85" customHeight="1"/>
    <row r="193" ht="11.85" customHeight="1"/>
    <row r="194" ht="11.85" customHeight="1"/>
    <row r="195" ht="11.85" customHeight="1"/>
    <row r="196" ht="11.85" customHeight="1"/>
    <row r="197" ht="11.85" customHeight="1"/>
    <row r="198" ht="11.85" customHeight="1"/>
    <row r="199" ht="11.85" customHeight="1"/>
    <row r="200" ht="11.85" customHeight="1"/>
    <row r="201" ht="11.85" customHeight="1"/>
    <row r="202" ht="11.85" customHeight="1"/>
    <row r="203" ht="11.85" customHeight="1"/>
    <row r="204" ht="11.85" customHeight="1"/>
    <row r="205" ht="11.85" customHeight="1"/>
    <row r="206" ht="11.85" customHeight="1"/>
    <row r="207" ht="11.85" customHeight="1"/>
    <row r="208" ht="11.85" customHeight="1"/>
    <row r="209" ht="11.85" customHeight="1"/>
    <row r="210" ht="11.85" customHeight="1"/>
    <row r="211" ht="11.85" customHeight="1"/>
    <row r="212" ht="11.85" customHeight="1"/>
    <row r="213" ht="11.85" customHeight="1"/>
    <row r="214" ht="11.85" customHeight="1"/>
    <row r="215" ht="11.85" customHeight="1"/>
    <row r="216" ht="11.85" customHeight="1"/>
    <row r="217" ht="11.85" customHeight="1"/>
    <row r="218" ht="11.85" customHeight="1"/>
    <row r="219" ht="11.85" customHeight="1"/>
    <row r="220" ht="11.85" customHeight="1"/>
    <row r="221" ht="11.85" customHeight="1"/>
    <row r="222" ht="11.85" customHeight="1"/>
    <row r="223" ht="11.85" customHeight="1"/>
    <row r="224" ht="11.85" customHeight="1"/>
    <row r="225" ht="11.85" customHeight="1"/>
    <row r="226" ht="11.85" customHeight="1"/>
    <row r="227" ht="11.85" customHeight="1"/>
    <row r="228" ht="11.85" customHeight="1"/>
    <row r="229" ht="11.85" customHeight="1"/>
    <row r="230" ht="11.85" customHeight="1"/>
    <row r="231" ht="11.85" customHeight="1"/>
    <row r="232" ht="11.85" customHeight="1"/>
    <row r="233" ht="11.85" customHeight="1"/>
    <row r="234" ht="11.85" customHeight="1"/>
    <row r="235" ht="11.85" customHeight="1"/>
    <row r="236" ht="11.85" customHeight="1"/>
    <row r="237" ht="11.85" customHeight="1"/>
    <row r="238" ht="11.85" customHeight="1"/>
    <row r="239" ht="11.85" customHeight="1"/>
    <row r="240" ht="11.85" customHeight="1"/>
    <row r="241" ht="11.85" customHeight="1"/>
    <row r="242" ht="11.85" customHeight="1"/>
    <row r="243" ht="11.85" customHeight="1"/>
    <row r="244" ht="11.85" customHeight="1"/>
    <row r="245" ht="11.85" customHeight="1"/>
    <row r="246" ht="11.85" customHeight="1"/>
    <row r="247" ht="11.85" customHeight="1"/>
    <row r="248" ht="11.85" customHeight="1"/>
    <row r="249" ht="11.85" customHeight="1"/>
    <row r="250" ht="11.85" customHeight="1"/>
    <row r="251" ht="11.85" customHeight="1"/>
    <row r="252" ht="11.85" customHeight="1"/>
    <row r="253" ht="11.85" customHeight="1"/>
    <row r="254" ht="11.85" customHeight="1"/>
    <row r="255" ht="11.85" customHeight="1"/>
    <row r="256" ht="11.85" customHeight="1"/>
    <row r="257" ht="11.85" customHeight="1"/>
    <row r="258" ht="11.85" customHeight="1"/>
    <row r="259" ht="11.85" customHeight="1"/>
    <row r="260" ht="11.85" customHeight="1"/>
    <row r="261" ht="11.85" customHeight="1"/>
    <row r="262" ht="11.85" customHeight="1"/>
    <row r="263" ht="11.85" customHeight="1"/>
    <row r="264" ht="11.85" customHeight="1"/>
    <row r="265" ht="11.85" customHeight="1"/>
    <row r="266" ht="11.85" customHeight="1"/>
    <row r="267" ht="11.85" customHeight="1"/>
    <row r="268" ht="11.85" customHeight="1"/>
    <row r="269" ht="11.85" customHeight="1"/>
    <row r="270" ht="11.85" customHeight="1"/>
    <row r="271" ht="11.85" customHeight="1"/>
    <row r="272" ht="11.85" customHeight="1"/>
    <row r="273" ht="11.85" customHeight="1"/>
    <row r="274" ht="11.85" customHeight="1"/>
  </sheetData>
  <phoneticPr fontId="0" type="noConversion"/>
  <printOptions horizontalCentered="1"/>
  <pageMargins left="0" right="0" top="0" bottom="0" header="0.511811023622047" footer="0.511811023622047"/>
  <pageSetup paperSize="9"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&amp;RE.&amp;P&amp;L&amp;"Arial,regular"&amp;10________________________________________________________________________________________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1:AX274"/>
  <sheetViews>
    <sheetView showGridLines="0" view="pageBreakPreview" zoomScale="75" zoomScaleNormal="75" workbookViewId="0"/>
  </sheetViews>
  <sheetFormatPr defaultRowHeight="12.75"/>
  <cols>
    <col min="1" max="1" width="13.7109375" style="544" customWidth="1"/>
    <col min="2" max="2" width="1.7109375" style="545" customWidth="1"/>
    <col min="3" max="3" width="9.7109375" style="559" customWidth="1"/>
    <col min="4" max="4" width="11.42578125" style="559" customWidth="1"/>
    <col min="5" max="5" width="11" style="559" customWidth="1"/>
    <col min="6" max="6" width="8.85546875" style="559" customWidth="1"/>
    <col min="7" max="7" width="10.28515625" style="559" customWidth="1"/>
    <col min="8" max="8" width="9.7109375" style="559" customWidth="1"/>
    <col min="9" max="9" width="10.7109375" style="559" customWidth="1"/>
    <col min="10" max="10" width="14.7109375" style="559" customWidth="1"/>
    <col min="11" max="11" width="1.7109375" style="559" customWidth="1"/>
    <col min="12" max="12" width="10.7109375" customWidth="1"/>
    <col min="13" max="13" width="1.7109375" customWidth="1"/>
    <col min="14" max="14" width="85.7109375" customWidth="1"/>
    <col min="15" max="15" width="1.7109375" customWidth="1"/>
    <col min="16" max="16" width="10.7109375" style="545" customWidth="1"/>
    <col min="17" max="17" width="4.7109375" style="559" customWidth="1"/>
    <col min="18" max="18" width="20.28515625" style="559" customWidth="1"/>
    <col min="19" max="19" width="6.7109375" style="560" customWidth="1"/>
    <col min="20" max="25" width="6.7109375" style="559" customWidth="1"/>
    <col min="26" max="26" width="12.28515625" style="559" customWidth="1"/>
    <col min="27" max="27" width="10.7109375" style="545" customWidth="1"/>
    <col min="28" max="28" width="5.7109375" style="545" customWidth="1"/>
    <col min="29" max="29" width="29.7109375" style="493" customWidth="1"/>
    <col min="30" max="31" width="15.7109375" style="493" customWidth="1"/>
    <col min="32" max="32" width="20.7109375" style="493" customWidth="1"/>
    <col min="33" max="33" width="1.7109375" style="493" customWidth="1"/>
    <col min="34" max="34" width="10.7109375" style="545" customWidth="1"/>
    <col min="35" max="35" width="1.7109375" style="545" customWidth="1"/>
    <col min="36" max="36" width="15.7109375" style="493" customWidth="1"/>
    <col min="37" max="37" width="36.7109375" style="493" customWidth="1"/>
    <col min="38" max="38" width="10.7109375" style="493" customWidth="1"/>
    <col min="39" max="39" width="20.7109375" style="493" customWidth="1"/>
    <col min="40" max="40" width="1.7109375" style="493" customWidth="1"/>
    <col min="41" max="41" width="9.140625" style="544"/>
    <col min="42" max="42" width="1.7109375" style="545" customWidth="1"/>
    <col min="43" max="43" width="7.5703125" style="559" customWidth="1"/>
    <col min="44" max="44" width="24" style="559" customWidth="1"/>
    <col min="45" max="45" width="9.7109375" style="559" customWidth="1"/>
    <col min="46" max="47" width="11.7109375" style="559" customWidth="1"/>
    <col min="48" max="48" width="13.7109375" style="559" customWidth="1"/>
    <col min="49" max="49" width="1.7109375" style="559" customWidth="1"/>
    <col min="50" max="16384" width="9.140625" style="544"/>
  </cols>
  <sheetData>
    <row r="1" spans="2:50" ht="12.95" customHeight="1">
      <c r="B1"/>
      <c r="C1"/>
      <c r="D1"/>
      <c r="E1"/>
      <c r="F1"/>
      <c r="G1"/>
      <c r="H1"/>
      <c r="I1"/>
      <c r="J1"/>
      <c r="K1"/>
      <c r="P1"/>
      <c r="Q1"/>
      <c r="R1"/>
      <c r="S1"/>
      <c r="T1"/>
      <c r="U1"/>
      <c r="V1"/>
      <c r="W1"/>
      <c r="X1"/>
      <c r="Y1"/>
      <c r="Z1"/>
      <c r="AA1"/>
      <c r="AB1"/>
      <c r="AC1"/>
      <c r="AD1"/>
      <c r="AE1"/>
      <c r="AF1"/>
      <c r="AG1"/>
      <c r="AH1"/>
      <c r="AI1"/>
      <c r="AJ1"/>
      <c r="AK1"/>
      <c r="AL1"/>
      <c r="AM1"/>
      <c r="AN1"/>
      <c r="AO1"/>
      <c r="AP1"/>
      <c r="AQ1"/>
      <c r="AR1"/>
      <c r="AS1"/>
      <c r="AT1"/>
      <c r="AU1"/>
      <c r="AV1"/>
      <c r="AW1"/>
      <c r="AX1"/>
    </row>
    <row r="2" spans="2:50" ht="12.95" customHeight="1">
      <c r="B2"/>
      <c r="C2"/>
      <c r="D2"/>
      <c r="E2"/>
      <c r="F2"/>
      <c r="G2"/>
      <c r="H2"/>
      <c r="I2"/>
      <c r="J2"/>
      <c r="K2"/>
      <c r="Q2"/>
      <c r="R2"/>
      <c r="S2"/>
      <c r="T2"/>
      <c r="U2"/>
      <c r="V2"/>
      <c r="W2"/>
      <c r="X2"/>
      <c r="Y2"/>
      <c r="Z2"/>
      <c r="AA2"/>
      <c r="AB2"/>
      <c r="AC2"/>
      <c r="AD2"/>
      <c r="AE2"/>
      <c r="AF2"/>
      <c r="AG2"/>
      <c r="AH2"/>
      <c r="AI2"/>
      <c r="AJ2"/>
      <c r="AK2"/>
      <c r="AL2"/>
      <c r="AM2"/>
      <c r="AN2"/>
      <c r="AP2"/>
      <c r="AQ2"/>
      <c r="AR2"/>
      <c r="AS2"/>
      <c r="AT2"/>
      <c r="AU2"/>
      <c r="AV2"/>
      <c r="AW2"/>
      <c r="AX2"/>
    </row>
    <row r="3" spans="2:50" ht="12.95" customHeight="1">
      <c r="B3"/>
      <c r="C3"/>
      <c r="D3"/>
      <c r="E3"/>
      <c r="F3"/>
      <c r="G3"/>
      <c r="H3"/>
      <c r="I3"/>
      <c r="J3"/>
      <c r="K3"/>
      <c r="Q3"/>
      <c r="R3"/>
      <c r="S3"/>
      <c r="T3"/>
      <c r="U3"/>
      <c r="V3"/>
      <c r="W3"/>
      <c r="X3"/>
      <c r="Y3"/>
      <c r="Z3"/>
      <c r="AA3"/>
      <c r="AB3"/>
      <c r="AC3"/>
      <c r="AD3"/>
      <c r="AE3"/>
      <c r="AF3"/>
      <c r="AG3"/>
      <c r="AH3"/>
      <c r="AI3"/>
      <c r="AJ3"/>
      <c r="AK3"/>
      <c r="AL3"/>
      <c r="AM3"/>
      <c r="AN3"/>
      <c r="AP3"/>
      <c r="AQ3"/>
      <c r="AR3"/>
      <c r="AS3"/>
      <c r="AT3"/>
      <c r="AU3"/>
      <c r="AV3"/>
      <c r="AW3"/>
      <c r="AX3"/>
    </row>
    <row r="4" spans="2:50" ht="12.95" customHeight="1">
      <c r="B4"/>
      <c r="C4"/>
      <c r="D4"/>
      <c r="E4"/>
      <c r="F4"/>
      <c r="G4"/>
      <c r="H4"/>
      <c r="I4"/>
      <c r="J4"/>
      <c r="K4"/>
      <c r="Q4"/>
      <c r="R4"/>
      <c r="S4"/>
      <c r="T4"/>
      <c r="U4"/>
      <c r="V4"/>
      <c r="W4"/>
      <c r="X4"/>
      <c r="Y4"/>
      <c r="Z4"/>
      <c r="AA4"/>
      <c r="AB4"/>
      <c r="AC4"/>
      <c r="AD4"/>
      <c r="AE4"/>
      <c r="AF4"/>
      <c r="AG4"/>
      <c r="AH4"/>
      <c r="AI4"/>
      <c r="AJ4"/>
      <c r="AK4"/>
      <c r="AL4"/>
      <c r="AM4"/>
      <c r="AN4"/>
      <c r="AP4"/>
      <c r="AQ4"/>
      <c r="AR4"/>
      <c r="AS4"/>
      <c r="AT4"/>
      <c r="AU4"/>
      <c r="AV4"/>
      <c r="AW4"/>
      <c r="AX4"/>
    </row>
    <row r="5" spans="2:50" ht="12.95" customHeight="1">
      <c r="B5"/>
      <c r="C5"/>
      <c r="D5"/>
      <c r="E5"/>
      <c r="F5"/>
      <c r="G5"/>
      <c r="H5"/>
      <c r="I5"/>
      <c r="J5"/>
      <c r="K5"/>
      <c r="Q5"/>
      <c r="R5"/>
      <c r="S5"/>
      <c r="T5"/>
      <c r="U5"/>
      <c r="V5"/>
      <c r="W5"/>
      <c r="X5"/>
      <c r="Y5"/>
      <c r="Z5"/>
      <c r="AA5"/>
      <c r="AB5"/>
      <c r="AC5"/>
      <c r="AD5"/>
      <c r="AE5"/>
      <c r="AF5"/>
      <c r="AG5"/>
      <c r="AH5"/>
      <c r="AI5"/>
      <c r="AJ5"/>
      <c r="AK5"/>
      <c r="AL5"/>
      <c r="AM5"/>
      <c r="AN5"/>
      <c r="AP5"/>
      <c r="AQ5"/>
      <c r="AR5"/>
      <c r="AS5"/>
      <c r="AT5"/>
      <c r="AU5"/>
      <c r="AV5"/>
      <c r="AW5"/>
      <c r="AX5"/>
    </row>
    <row r="6" spans="2:50" ht="12.95" customHeight="1">
      <c r="B6"/>
      <c r="C6"/>
      <c r="D6"/>
      <c r="E6"/>
      <c r="F6"/>
      <c r="G6"/>
      <c r="H6"/>
      <c r="I6"/>
      <c r="J6"/>
      <c r="K6"/>
      <c r="Q6"/>
      <c r="R6"/>
      <c r="S6"/>
      <c r="T6"/>
      <c r="U6"/>
      <c r="V6"/>
      <c r="W6"/>
      <c r="X6"/>
      <c r="Y6"/>
      <c r="Z6"/>
      <c r="AA6"/>
      <c r="AC6" s="546"/>
      <c r="AD6" s="547"/>
      <c r="AE6" s="548"/>
      <c r="AF6" s="548"/>
      <c r="AG6" s="547"/>
      <c r="AH6" s="547"/>
      <c r="AJ6" s="546"/>
      <c r="AK6" s="547"/>
      <c r="AL6" s="547"/>
      <c r="AM6" s="547"/>
      <c r="AN6" s="547"/>
      <c r="AP6"/>
      <c r="AQ6"/>
      <c r="AR6"/>
      <c r="AS6"/>
      <c r="AT6"/>
      <c r="AU6"/>
      <c r="AV6"/>
      <c r="AW6"/>
      <c r="AX6"/>
    </row>
    <row r="7" spans="2:50" ht="12.95" customHeight="1">
      <c r="B7"/>
      <c r="C7"/>
      <c r="D7"/>
      <c r="E7"/>
      <c r="F7"/>
      <c r="G7"/>
      <c r="H7"/>
      <c r="I7"/>
      <c r="J7"/>
      <c r="K7"/>
      <c r="Q7"/>
      <c r="R7"/>
      <c r="S7"/>
      <c r="T7"/>
      <c r="U7"/>
      <c r="V7"/>
      <c r="W7"/>
      <c r="X7"/>
      <c r="Y7"/>
      <c r="Z7"/>
      <c r="AA7"/>
      <c r="AC7" s="549"/>
      <c r="AD7" s="549"/>
      <c r="AE7" s="550"/>
      <c r="AF7" s="550"/>
      <c r="AG7" s="551"/>
      <c r="AJ7" s="549"/>
      <c r="AK7" s="549"/>
      <c r="AL7" s="551"/>
      <c r="AM7" s="551"/>
      <c r="AN7" s="551"/>
      <c r="AP7"/>
      <c r="AQ7"/>
      <c r="AR7"/>
      <c r="AS7"/>
      <c r="AT7"/>
      <c r="AU7"/>
      <c r="AV7"/>
      <c r="AW7"/>
      <c r="AX7"/>
    </row>
    <row r="8" spans="2:50" ht="12.95" customHeight="1">
      <c r="B8" s="552" t="s">
        <v>545</v>
      </c>
      <c r="C8" s="553"/>
      <c r="D8" s="553"/>
      <c r="E8" s="553"/>
      <c r="F8" s="553"/>
      <c r="G8" s="553"/>
      <c r="H8" s="553"/>
      <c r="I8" s="553"/>
      <c r="J8" s="553"/>
      <c r="K8" s="553"/>
      <c r="M8" s="554" t="s">
        <v>357</v>
      </c>
      <c r="Q8" s="552" t="s">
        <v>358</v>
      </c>
      <c r="R8" s="552"/>
      <c r="S8" s="555"/>
      <c r="T8" s="556"/>
      <c r="U8" s="556"/>
      <c r="V8" s="556"/>
      <c r="W8" s="556"/>
      <c r="X8" s="556"/>
      <c r="Y8" s="556"/>
      <c r="Z8" s="556"/>
      <c r="AA8" s="546"/>
      <c r="AB8" s="486" t="s">
        <v>359</v>
      </c>
      <c r="AE8" s="557"/>
      <c r="AF8" s="557"/>
      <c r="AI8" s="486" t="s">
        <v>359</v>
      </c>
      <c r="AP8" s="552" t="s">
        <v>360</v>
      </c>
      <c r="AQ8" s="553"/>
      <c r="AR8" s="558"/>
      <c r="AS8" s="556"/>
      <c r="AT8" s="556"/>
      <c r="AU8" s="556"/>
      <c r="AV8" s="556"/>
      <c r="AW8" s="556"/>
      <c r="AX8"/>
    </row>
    <row r="9" spans="2:50" ht="12.95" customHeight="1">
      <c r="B9" s="414" t="s">
        <v>616</v>
      </c>
      <c r="M9" s="490" t="str">
        <f>B9</f>
        <v>Sample No.: 4; Chamber No.: 3350; Depth: 4232.5 m MD</v>
      </c>
      <c r="Q9" s="490" t="str">
        <f>M9</f>
        <v>Sample No.: 4; Chamber No.: 3350; Depth: 4232.5 m MD</v>
      </c>
      <c r="AB9" s="490" t="str">
        <f>Q9</f>
        <v>Sample No.: 4; Chamber No.: 3350; Depth: 4232.5 m MD</v>
      </c>
      <c r="AI9" s="490" t="str">
        <f>AB9</f>
        <v>Sample No.: 4; Chamber No.: 3350; Depth: 4232.5 m MD</v>
      </c>
      <c r="AP9" s="490" t="str">
        <f>B9</f>
        <v>Sample No.: 4; Chamber No.: 3350; Depth: 4232.5 m MD</v>
      </c>
      <c r="AX9"/>
    </row>
    <row r="10" spans="2:50" ht="11.85" customHeight="1">
      <c r="M10" s="561"/>
      <c r="AX10"/>
    </row>
    <row r="11" spans="2:50" ht="11.85" customHeight="1">
      <c r="B11" s="787"/>
      <c r="C11" s="787"/>
      <c r="D11" s="787" t="s">
        <v>361</v>
      </c>
      <c r="E11" s="787" t="s">
        <v>331</v>
      </c>
      <c r="F11" s="787" t="s">
        <v>331</v>
      </c>
      <c r="G11" s="787"/>
      <c r="H11" s="787" t="s">
        <v>362</v>
      </c>
      <c r="I11" s="787" t="s">
        <v>363</v>
      </c>
      <c r="J11" s="787" t="s">
        <v>364</v>
      </c>
      <c r="K11" s="787"/>
      <c r="M11" s="563" t="s">
        <v>365</v>
      </c>
      <c r="N11" s="564"/>
      <c r="O11" s="564"/>
      <c r="Q11" s="788"/>
      <c r="R11" s="788" t="s">
        <v>366</v>
      </c>
      <c r="S11" s="789"/>
      <c r="T11" s="790"/>
      <c r="U11" s="790"/>
      <c r="V11" s="790"/>
      <c r="W11" s="790"/>
      <c r="X11" s="790"/>
      <c r="Y11" s="790"/>
      <c r="Z11" s="790"/>
      <c r="AB11" s="783"/>
      <c r="AC11" s="783" t="s">
        <v>37</v>
      </c>
      <c r="AD11" s="871" t="s">
        <v>39</v>
      </c>
      <c r="AE11" s="871" t="s">
        <v>38</v>
      </c>
      <c r="AF11" s="886"/>
      <c r="AG11" s="784"/>
      <c r="AI11" s="785"/>
      <c r="AJ11" s="785" t="s">
        <v>367</v>
      </c>
      <c r="AK11" s="779"/>
      <c r="AL11" s="779"/>
      <c r="AM11" s="786"/>
      <c r="AN11" s="786"/>
      <c r="AP11" s="787"/>
      <c r="AQ11" s="787"/>
      <c r="AR11" s="787"/>
      <c r="AS11" s="787" t="s">
        <v>255</v>
      </c>
      <c r="AT11" s="787" t="s">
        <v>361</v>
      </c>
      <c r="AU11" s="787" t="s">
        <v>159</v>
      </c>
      <c r="AV11" s="787" t="s">
        <v>368</v>
      </c>
      <c r="AW11" s="787"/>
      <c r="AX11"/>
    </row>
    <row r="12" spans="2:50" ht="11.85" customHeight="1">
      <c r="B12" s="787"/>
      <c r="C12" s="787" t="s">
        <v>33</v>
      </c>
      <c r="D12" s="787" t="s">
        <v>369</v>
      </c>
      <c r="E12" s="787" t="s">
        <v>255</v>
      </c>
      <c r="F12" s="787" t="s">
        <v>370</v>
      </c>
      <c r="G12" s="787" t="s">
        <v>36</v>
      </c>
      <c r="H12" s="787" t="s">
        <v>371</v>
      </c>
      <c r="I12" s="787" t="s">
        <v>372</v>
      </c>
      <c r="J12" s="787" t="s">
        <v>373</v>
      </c>
      <c r="K12" s="787"/>
      <c r="Q12" s="792"/>
      <c r="R12" s="792"/>
      <c r="S12" s="780"/>
      <c r="T12" s="781"/>
      <c r="U12" s="781"/>
      <c r="V12" s="781"/>
      <c r="W12" s="781"/>
      <c r="X12" s="781"/>
      <c r="Y12" s="781"/>
      <c r="Z12" s="781"/>
      <c r="AB12" s="881" t="s">
        <v>437</v>
      </c>
      <c r="AC12" s="793" t="s">
        <v>40</v>
      </c>
      <c r="AD12" s="794">
        <v>0</v>
      </c>
      <c r="AE12" s="794">
        <v>0</v>
      </c>
      <c r="AF12" s="874"/>
      <c r="AG12" s="795"/>
      <c r="AI12" s="778"/>
      <c r="AJ12" s="791"/>
      <c r="AK12" s="791"/>
      <c r="AL12" s="791"/>
      <c r="AM12" s="791"/>
      <c r="AN12" s="791"/>
      <c r="AP12" s="787"/>
      <c r="AQ12" s="787" t="s">
        <v>33</v>
      </c>
      <c r="AR12" s="787"/>
      <c r="AS12" s="787" t="s">
        <v>36</v>
      </c>
      <c r="AT12" s="787" t="s">
        <v>374</v>
      </c>
      <c r="AU12" s="787" t="s">
        <v>375</v>
      </c>
      <c r="AV12" s="787" t="s">
        <v>35</v>
      </c>
      <c r="AW12" s="787"/>
      <c r="AX12"/>
    </row>
    <row r="13" spans="2:50" ht="11.85" customHeight="1">
      <c r="B13" s="798"/>
      <c r="C13" s="798" t="s">
        <v>214</v>
      </c>
      <c r="D13" s="787" t="s">
        <v>376</v>
      </c>
      <c r="E13" s="787" t="s">
        <v>35</v>
      </c>
      <c r="F13" s="787" t="s">
        <v>35</v>
      </c>
      <c r="G13" s="799" t="s">
        <v>335</v>
      </c>
      <c r="H13" s="799" t="s">
        <v>377</v>
      </c>
      <c r="I13" s="787" t="s">
        <v>35</v>
      </c>
      <c r="J13" s="799" t="s">
        <v>378</v>
      </c>
      <c r="K13" s="799"/>
      <c r="Q13" s="776"/>
      <c r="R13" s="800" t="s">
        <v>379</v>
      </c>
      <c r="S13" s="801">
        <v>1</v>
      </c>
      <c r="T13" s="801">
        <v>2</v>
      </c>
      <c r="U13" s="801">
        <v>3</v>
      </c>
      <c r="V13" s="801">
        <v>4</v>
      </c>
      <c r="W13" s="801">
        <v>5</v>
      </c>
      <c r="X13" s="801">
        <v>6</v>
      </c>
      <c r="Y13" s="801">
        <v>7</v>
      </c>
      <c r="Z13" s="802"/>
      <c r="AB13" s="881" t="s">
        <v>438</v>
      </c>
      <c r="AC13" s="793" t="s">
        <v>41</v>
      </c>
      <c r="AD13" s="794">
        <v>0</v>
      </c>
      <c r="AE13" s="794">
        <v>0</v>
      </c>
      <c r="AF13" s="874"/>
      <c r="AG13" s="795"/>
      <c r="AI13" s="778"/>
      <c r="AJ13" s="796" t="s">
        <v>439</v>
      </c>
      <c r="AK13" s="793" t="s">
        <v>42</v>
      </c>
      <c r="AL13" s="795">
        <v>90.160000000000011</v>
      </c>
      <c r="AM13" s="778"/>
      <c r="AN13" s="791"/>
      <c r="AP13" s="798"/>
      <c r="AQ13" s="798" t="s">
        <v>214</v>
      </c>
      <c r="AR13" s="787"/>
      <c r="AS13" s="799" t="s">
        <v>335</v>
      </c>
      <c r="AT13" s="799" t="s">
        <v>380</v>
      </c>
      <c r="AU13" s="787" t="s">
        <v>371</v>
      </c>
      <c r="AV13" s="787" t="s">
        <v>371</v>
      </c>
      <c r="AW13" s="787"/>
      <c r="AX13"/>
    </row>
    <row r="14" spans="2:50" ht="11.85" customHeight="1">
      <c r="B14" s="787"/>
      <c r="C14" s="787"/>
      <c r="D14" s="787" t="s">
        <v>381</v>
      </c>
      <c r="E14" s="787" t="s">
        <v>382</v>
      </c>
      <c r="F14" s="787" t="s">
        <v>383</v>
      </c>
      <c r="G14" s="787"/>
      <c r="H14" s="787"/>
      <c r="I14" s="787" t="s">
        <v>384</v>
      </c>
      <c r="J14" s="799"/>
      <c r="K14" s="799"/>
      <c r="Q14" s="776"/>
      <c r="R14" s="805" t="s">
        <v>385</v>
      </c>
      <c r="S14" s="806">
        <v>2000</v>
      </c>
      <c r="T14" s="806">
        <v>1500</v>
      </c>
      <c r="U14" s="806">
        <v>1000</v>
      </c>
      <c r="V14" s="807">
        <v>500</v>
      </c>
      <c r="W14" s="807">
        <v>215</v>
      </c>
      <c r="X14" s="807">
        <v>115</v>
      </c>
      <c r="Y14" s="807">
        <v>0</v>
      </c>
      <c r="Z14" s="808"/>
      <c r="AB14" s="881" t="s">
        <v>440</v>
      </c>
      <c r="AC14" s="793" t="s">
        <v>43</v>
      </c>
      <c r="AD14" s="794">
        <v>0</v>
      </c>
      <c r="AE14" s="794">
        <v>0</v>
      </c>
      <c r="AF14" s="874"/>
      <c r="AG14" s="795"/>
      <c r="AI14" s="778"/>
      <c r="AJ14" s="803"/>
      <c r="AK14" s="793" t="s">
        <v>44</v>
      </c>
      <c r="AL14" s="804">
        <v>175.08298501360173</v>
      </c>
      <c r="AM14" s="778"/>
      <c r="AN14" s="791"/>
      <c r="AP14" s="787"/>
      <c r="AQ14" s="787"/>
      <c r="AR14" s="787"/>
      <c r="AS14" s="787"/>
      <c r="AT14" s="787" t="s">
        <v>381</v>
      </c>
      <c r="AU14" s="787" t="s">
        <v>386</v>
      </c>
      <c r="AV14" s="787" t="s">
        <v>387</v>
      </c>
      <c r="AW14" s="787"/>
      <c r="AX14"/>
    </row>
    <row r="15" spans="2:50" ht="11.85" customHeight="1">
      <c r="B15" s="776"/>
      <c r="C15" s="776"/>
      <c r="D15" s="776"/>
      <c r="E15" s="776"/>
      <c r="F15" s="776"/>
      <c r="G15" s="776"/>
      <c r="H15" s="776"/>
      <c r="I15" s="776"/>
      <c r="J15" s="776"/>
      <c r="K15" s="776"/>
      <c r="Q15" s="776"/>
      <c r="R15" s="776"/>
      <c r="S15" s="775"/>
      <c r="T15" s="775"/>
      <c r="U15" s="775"/>
      <c r="V15" s="775"/>
      <c r="W15" s="775"/>
      <c r="X15" s="775"/>
      <c r="Y15" s="775"/>
      <c r="Z15" s="776"/>
      <c r="AB15" s="881" t="s">
        <v>441</v>
      </c>
      <c r="AC15" s="793" t="s">
        <v>45</v>
      </c>
      <c r="AD15" s="794">
        <v>0</v>
      </c>
      <c r="AE15" s="794">
        <v>0</v>
      </c>
      <c r="AF15" s="874"/>
      <c r="AG15" s="795"/>
      <c r="AI15" s="778"/>
      <c r="AJ15" s="803"/>
      <c r="AK15" s="793" t="s">
        <v>195</v>
      </c>
      <c r="AL15" s="938">
        <v>0.80430000000000001</v>
      </c>
      <c r="AM15" s="778"/>
      <c r="AN15" s="791"/>
      <c r="AP15" s="776"/>
      <c r="AQ15" s="782"/>
      <c r="AR15" s="782"/>
      <c r="AS15" s="776"/>
      <c r="AT15" s="776"/>
      <c r="AU15" s="776"/>
      <c r="AV15" s="776"/>
      <c r="AW15" s="776"/>
      <c r="AX15"/>
    </row>
    <row r="16" spans="2:50" ht="11.85" customHeight="1">
      <c r="B16" s="897"/>
      <c r="C16" s="898">
        <v>7000</v>
      </c>
      <c r="D16" s="899"/>
      <c r="E16" s="749">
        <v>1.6330099413361945</v>
      </c>
      <c r="F16" s="749"/>
      <c r="G16" s="900">
        <v>0.64600000000000002</v>
      </c>
      <c r="H16" s="595"/>
      <c r="I16" s="595"/>
      <c r="Q16" s="815"/>
      <c r="R16" s="815" t="s">
        <v>389</v>
      </c>
      <c r="S16" s="816"/>
      <c r="T16" s="816"/>
      <c r="U16" s="816"/>
      <c r="V16" s="816"/>
      <c r="W16" s="816"/>
      <c r="X16" s="816"/>
      <c r="Y16" s="816"/>
      <c r="Z16" s="816"/>
      <c r="AB16" s="881" t="s">
        <v>442</v>
      </c>
      <c r="AC16" s="793" t="s">
        <v>46</v>
      </c>
      <c r="AD16" s="794">
        <v>0</v>
      </c>
      <c r="AE16" s="794">
        <v>0</v>
      </c>
      <c r="AF16" s="874"/>
      <c r="AG16" s="795"/>
      <c r="AI16" s="778"/>
      <c r="AJ16" s="803"/>
      <c r="AK16" s="791"/>
      <c r="AL16" s="791"/>
      <c r="AM16" s="778"/>
      <c r="AN16" s="791"/>
      <c r="AP16" s="897"/>
      <c r="AQ16" s="898">
        <v>7000</v>
      </c>
      <c r="AR16" s="899" t="s">
        <v>177</v>
      </c>
      <c r="AS16" s="900">
        <v>0.64600000000000002</v>
      </c>
      <c r="AT16" s="595"/>
      <c r="AU16" s="596">
        <v>1.4801556917072587</v>
      </c>
      <c r="AV16" s="595"/>
      <c r="AW16" s="595"/>
      <c r="AX16"/>
    </row>
    <row r="17" spans="2:50" ht="11.85" customHeight="1">
      <c r="B17" s="897"/>
      <c r="C17" s="898">
        <v>6500</v>
      </c>
      <c r="D17" s="899"/>
      <c r="E17" s="749">
        <v>1.6427992628049934</v>
      </c>
      <c r="F17" s="749"/>
      <c r="G17" s="900">
        <v>0.6421</v>
      </c>
      <c r="H17" s="595"/>
      <c r="I17" s="595"/>
      <c r="Q17" s="782"/>
      <c r="R17" s="776"/>
      <c r="S17" s="775"/>
      <c r="T17" s="775"/>
      <c r="U17" s="775"/>
      <c r="V17" s="775"/>
      <c r="W17" s="775"/>
      <c r="X17" s="775"/>
      <c r="Y17" s="775"/>
      <c r="Z17" s="776"/>
      <c r="AB17" s="881" t="s">
        <v>443</v>
      </c>
      <c r="AC17" s="793" t="s">
        <v>47</v>
      </c>
      <c r="AD17" s="794">
        <v>0.03</v>
      </c>
      <c r="AE17" s="794">
        <v>0.01</v>
      </c>
      <c r="AF17" s="874"/>
      <c r="AG17" s="795"/>
      <c r="AI17" s="778"/>
      <c r="AJ17" s="796" t="s">
        <v>444</v>
      </c>
      <c r="AK17" s="793" t="s">
        <v>42</v>
      </c>
      <c r="AL17" s="795">
        <v>47.06</v>
      </c>
      <c r="AM17" s="778"/>
      <c r="AN17" s="791"/>
      <c r="AP17" s="897"/>
      <c r="AQ17" s="898">
        <v>6500</v>
      </c>
      <c r="AR17" s="899" t="s">
        <v>177</v>
      </c>
      <c r="AS17" s="900">
        <v>0.6421</v>
      </c>
      <c r="AT17" s="601"/>
      <c r="AU17" s="596">
        <v>1.4890287055960405</v>
      </c>
      <c r="AV17" s="595"/>
      <c r="AW17" s="595"/>
      <c r="AX17"/>
    </row>
    <row r="18" spans="2:50" ht="11.85" customHeight="1">
      <c r="B18" s="926"/>
      <c r="C18" s="927">
        <v>6071</v>
      </c>
      <c r="D18" s="940"/>
      <c r="E18" s="929">
        <v>1.6515801048528587</v>
      </c>
      <c r="F18" s="929"/>
      <c r="G18" s="928">
        <v>0.63870000000000005</v>
      </c>
      <c r="H18" s="931"/>
      <c r="I18" s="933" t="s">
        <v>349</v>
      </c>
      <c r="J18" s="939"/>
      <c r="K18" s="939"/>
      <c r="Q18" s="856" t="s">
        <v>437</v>
      </c>
      <c r="R18" s="827" t="s">
        <v>40</v>
      </c>
      <c r="S18" s="828">
        <v>0</v>
      </c>
      <c r="T18" s="828">
        <v>0</v>
      </c>
      <c r="U18" s="828">
        <v>0</v>
      </c>
      <c r="V18" s="828">
        <v>0</v>
      </c>
      <c r="W18" s="828">
        <v>0</v>
      </c>
      <c r="X18" s="828">
        <v>0</v>
      </c>
      <c r="Y18" s="828">
        <v>0</v>
      </c>
      <c r="Z18" s="829"/>
      <c r="AB18" s="881" t="s">
        <v>445</v>
      </c>
      <c r="AC18" s="793" t="s">
        <v>48</v>
      </c>
      <c r="AD18" s="794">
        <v>0.52</v>
      </c>
      <c r="AE18" s="794">
        <v>0.14000000000000001</v>
      </c>
      <c r="AF18" s="874"/>
      <c r="AG18" s="795"/>
      <c r="AI18" s="778"/>
      <c r="AJ18" s="803"/>
      <c r="AK18" s="793" t="s">
        <v>44</v>
      </c>
      <c r="AL18" s="804">
        <v>229.42609478076818</v>
      </c>
      <c r="AM18" s="778"/>
      <c r="AN18" s="791"/>
      <c r="AP18" s="926"/>
      <c r="AQ18" s="927">
        <v>6071</v>
      </c>
      <c r="AR18" s="909" t="s">
        <v>177</v>
      </c>
      <c r="AS18" s="928">
        <v>0.63870000000000005</v>
      </c>
      <c r="AT18" s="929"/>
      <c r="AU18" s="930">
        <v>1.4969876365285095</v>
      </c>
      <c r="AV18" s="931"/>
      <c r="AW18" s="929"/>
      <c r="AX18"/>
    </row>
    <row r="19" spans="2:50" ht="11.85" customHeight="1">
      <c r="B19" s="897"/>
      <c r="C19" s="898">
        <v>6000</v>
      </c>
      <c r="D19" s="899"/>
      <c r="E19" s="749">
        <v>1.6530715005839778</v>
      </c>
      <c r="F19" s="749"/>
      <c r="G19" s="900">
        <v>0.63819999999999999</v>
      </c>
      <c r="H19" s="595"/>
      <c r="I19" s="595"/>
      <c r="Q19" s="856" t="s">
        <v>438</v>
      </c>
      <c r="R19" s="827" t="s">
        <v>41</v>
      </c>
      <c r="S19" s="828">
        <v>0</v>
      </c>
      <c r="T19" s="828">
        <v>0</v>
      </c>
      <c r="U19" s="828">
        <v>0</v>
      </c>
      <c r="V19" s="828">
        <v>0</v>
      </c>
      <c r="W19" s="828">
        <v>0</v>
      </c>
      <c r="X19" s="828">
        <v>0</v>
      </c>
      <c r="Y19" s="828">
        <v>0</v>
      </c>
      <c r="Z19" s="829"/>
      <c r="AB19" s="881" t="s">
        <v>446</v>
      </c>
      <c r="AC19" s="793" t="s">
        <v>49</v>
      </c>
      <c r="AD19" s="794">
        <v>0.55000000000000004</v>
      </c>
      <c r="AE19" s="794">
        <v>0.19</v>
      </c>
      <c r="AF19" s="874"/>
      <c r="AG19" s="795"/>
      <c r="AI19" s="778"/>
      <c r="AJ19" s="791"/>
      <c r="AK19" s="793" t="s">
        <v>195</v>
      </c>
      <c r="AL19" s="938">
        <v>0.84530000000000005</v>
      </c>
      <c r="AM19" s="778"/>
      <c r="AN19" s="791"/>
      <c r="AP19" s="897"/>
      <c r="AQ19" s="898">
        <v>6000</v>
      </c>
      <c r="AR19" s="899" t="s">
        <v>177</v>
      </c>
      <c r="AS19" s="900">
        <v>0.63819999999999999</v>
      </c>
      <c r="AT19" s="903"/>
      <c r="AU19" s="596">
        <v>1.4983394334919728</v>
      </c>
      <c r="AV19" s="595"/>
      <c r="AW19" s="595"/>
      <c r="AX19"/>
    </row>
    <row r="20" spans="2:50" ht="11.85" customHeight="1">
      <c r="B20" s="897"/>
      <c r="C20" s="898">
        <v>5500</v>
      </c>
      <c r="D20" s="899"/>
      <c r="E20" s="749">
        <v>1.6639218666401216</v>
      </c>
      <c r="F20" s="749"/>
      <c r="G20" s="900">
        <v>0.63400000000000001</v>
      </c>
      <c r="H20" s="601"/>
      <c r="I20" s="601"/>
      <c r="Q20" s="856" t="s">
        <v>440</v>
      </c>
      <c r="R20" s="827" t="s">
        <v>43</v>
      </c>
      <c r="S20" s="828">
        <v>0.42</v>
      </c>
      <c r="T20" s="828">
        <v>0.44</v>
      </c>
      <c r="U20" s="828">
        <v>0.48</v>
      </c>
      <c r="V20" s="828">
        <v>0.55000000000000004</v>
      </c>
      <c r="W20" s="828">
        <v>0.56999999999999995</v>
      </c>
      <c r="X20" s="828">
        <v>0.5</v>
      </c>
      <c r="Y20" s="828">
        <v>0.13199999999999998</v>
      </c>
      <c r="Z20" s="829"/>
      <c r="AB20" s="881" t="s">
        <v>447</v>
      </c>
      <c r="AC20" s="793" t="s">
        <v>50</v>
      </c>
      <c r="AD20" s="794">
        <v>1.42</v>
      </c>
      <c r="AE20" s="794">
        <v>0.5</v>
      </c>
      <c r="AF20" s="874"/>
      <c r="AG20" s="795"/>
      <c r="AI20" s="778"/>
      <c r="AJ20" s="791"/>
      <c r="AK20" s="791"/>
      <c r="AL20" s="778"/>
      <c r="AM20" s="778"/>
      <c r="AN20" s="791"/>
      <c r="AP20" s="897"/>
      <c r="AQ20" s="898">
        <v>5500</v>
      </c>
      <c r="AR20" s="899" t="s">
        <v>177</v>
      </c>
      <c r="AS20" s="900">
        <v>0.63400000000000001</v>
      </c>
      <c r="AT20" s="902"/>
      <c r="AU20" s="596">
        <v>1.5081741752584359</v>
      </c>
      <c r="AV20" s="601"/>
      <c r="AW20" s="601"/>
      <c r="AX20"/>
    </row>
    <row r="21" spans="2:50" ht="11.85" customHeight="1">
      <c r="B21" s="897"/>
      <c r="C21" s="898">
        <v>5000</v>
      </c>
      <c r="D21" s="899"/>
      <c r="E21" s="749">
        <v>1.6754753412686714</v>
      </c>
      <c r="F21" s="749"/>
      <c r="G21" s="900">
        <v>0.62960000000000005</v>
      </c>
      <c r="H21" s="903"/>
      <c r="I21" s="902"/>
      <c r="Q21" s="856" t="s">
        <v>441</v>
      </c>
      <c r="R21" s="827" t="s">
        <v>45</v>
      </c>
      <c r="S21" s="828">
        <v>5.74</v>
      </c>
      <c r="T21" s="828">
        <v>4.58</v>
      </c>
      <c r="U21" s="828">
        <v>3.21</v>
      </c>
      <c r="V21" s="828">
        <v>1.63</v>
      </c>
      <c r="W21" s="828">
        <v>0.55500000000000005</v>
      </c>
      <c r="X21" s="828">
        <v>0.16</v>
      </c>
      <c r="Y21" s="828">
        <v>3.9999999999999994E-2</v>
      </c>
      <c r="Z21" s="829"/>
      <c r="AB21" s="881" t="s">
        <v>448</v>
      </c>
      <c r="AC21" s="793" t="s">
        <v>51</v>
      </c>
      <c r="AD21" s="794">
        <v>7.0000000000000007E-2</v>
      </c>
      <c r="AE21" s="794">
        <v>0.03</v>
      </c>
      <c r="AF21" s="874"/>
      <c r="AG21" s="795"/>
      <c r="AI21" s="778"/>
      <c r="AJ21" s="796" t="s">
        <v>449</v>
      </c>
      <c r="AK21" s="793" t="s">
        <v>42</v>
      </c>
      <c r="AL21" s="795">
        <v>11.229999999999999</v>
      </c>
      <c r="AM21" s="778"/>
      <c r="AN21" s="791"/>
      <c r="AP21" s="897"/>
      <c r="AQ21" s="898">
        <v>5000</v>
      </c>
      <c r="AR21" s="899" t="s">
        <v>177</v>
      </c>
      <c r="AS21" s="900">
        <v>0.62960000000000005</v>
      </c>
      <c r="AT21" s="902"/>
      <c r="AU21" s="596">
        <v>1.5186462126891762</v>
      </c>
      <c r="AV21" s="903"/>
      <c r="AW21" s="902"/>
      <c r="AX21"/>
    </row>
    <row r="22" spans="2:50" ht="11.85" customHeight="1">
      <c r="B22" s="904"/>
      <c r="C22" s="898">
        <v>4500</v>
      </c>
      <c r="D22" s="899"/>
      <c r="E22" s="749">
        <v>1.6879002053834362</v>
      </c>
      <c r="F22" s="749"/>
      <c r="G22" s="900">
        <v>0.625</v>
      </c>
      <c r="H22" s="580"/>
      <c r="I22" s="906"/>
      <c r="Q22" s="856" t="s">
        <v>442</v>
      </c>
      <c r="R22" s="827" t="s">
        <v>46</v>
      </c>
      <c r="S22" s="828">
        <v>74.12</v>
      </c>
      <c r="T22" s="828">
        <v>74.240000000000009</v>
      </c>
      <c r="U22" s="828">
        <v>72.67</v>
      </c>
      <c r="V22" s="828">
        <v>65.45999999999998</v>
      </c>
      <c r="W22" s="828">
        <v>48.674999999999997</v>
      </c>
      <c r="X22" s="828">
        <v>30.799999999999983</v>
      </c>
      <c r="Y22" s="828">
        <v>6.4300000000000068</v>
      </c>
      <c r="Z22" s="829"/>
      <c r="AB22" s="881" t="s">
        <v>450</v>
      </c>
      <c r="AC22" s="793" t="s">
        <v>52</v>
      </c>
      <c r="AD22" s="794">
        <v>1.53</v>
      </c>
      <c r="AE22" s="794">
        <v>0.67</v>
      </c>
      <c r="AF22" s="874"/>
      <c r="AG22" s="795"/>
      <c r="AI22" s="778"/>
      <c r="AJ22" s="803"/>
      <c r="AK22" s="793" t="s">
        <v>44</v>
      </c>
      <c r="AL22" s="804">
        <v>352.90127601894233</v>
      </c>
      <c r="AM22" s="778"/>
      <c r="AN22" s="791"/>
      <c r="AP22" s="904"/>
      <c r="AQ22" s="898">
        <v>4500</v>
      </c>
      <c r="AR22" s="899" t="s">
        <v>177</v>
      </c>
      <c r="AS22" s="900">
        <v>0.625</v>
      </c>
      <c r="AT22" s="905"/>
      <c r="AU22" s="596">
        <v>1.5299080751387768</v>
      </c>
      <c r="AV22" s="580"/>
      <c r="AW22" s="906"/>
      <c r="AX22"/>
    </row>
    <row r="23" spans="2:50" ht="11.85" customHeight="1">
      <c r="B23" s="897"/>
      <c r="C23" s="898">
        <v>4000</v>
      </c>
      <c r="D23" s="899"/>
      <c r="E23" s="749">
        <v>1.701430246773405</v>
      </c>
      <c r="F23" s="749"/>
      <c r="G23" s="900">
        <v>0.62</v>
      </c>
      <c r="H23" s="601"/>
      <c r="I23" s="595"/>
      <c r="Q23" s="856" t="s">
        <v>443</v>
      </c>
      <c r="R23" s="827" t="s">
        <v>47</v>
      </c>
      <c r="S23" s="828">
        <v>9.2200000000000006</v>
      </c>
      <c r="T23" s="828">
        <v>9.9700000000000006</v>
      </c>
      <c r="U23" s="828">
        <v>11.610000000000001</v>
      </c>
      <c r="V23" s="828">
        <v>15.450000000000001</v>
      </c>
      <c r="W23" s="828">
        <v>21.25</v>
      </c>
      <c r="X23" s="828">
        <v>25.21</v>
      </c>
      <c r="Y23" s="828">
        <v>10.786000000000001</v>
      </c>
      <c r="Z23" s="829"/>
      <c r="AB23" s="881" t="s">
        <v>451</v>
      </c>
      <c r="AC23" s="793" t="s">
        <v>53</v>
      </c>
      <c r="AD23" s="794">
        <v>1.51</v>
      </c>
      <c r="AE23" s="794">
        <v>0.66</v>
      </c>
      <c r="AF23" s="794"/>
      <c r="AG23" s="795"/>
      <c r="AI23" s="778"/>
      <c r="AJ23" s="791"/>
      <c r="AK23" s="793" t="s">
        <v>195</v>
      </c>
      <c r="AL23" s="938">
        <v>0.88790000000000002</v>
      </c>
      <c r="AM23" s="778"/>
      <c r="AN23" s="791"/>
      <c r="AP23" s="897"/>
      <c r="AQ23" s="898">
        <v>4000</v>
      </c>
      <c r="AR23" s="899" t="s">
        <v>177</v>
      </c>
      <c r="AS23" s="900">
        <v>0.62</v>
      </c>
      <c r="AT23" s="903"/>
      <c r="AU23" s="596">
        <v>1.5421716672122032</v>
      </c>
      <c r="AV23" s="601"/>
      <c r="AW23" s="595"/>
      <c r="AX23"/>
    </row>
    <row r="24" spans="2:50" ht="11.85" customHeight="1">
      <c r="B24" s="897"/>
      <c r="C24" s="898">
        <v>3500</v>
      </c>
      <c r="D24" s="899"/>
      <c r="E24" s="749">
        <v>1.7164036244306544</v>
      </c>
      <c r="F24" s="749"/>
      <c r="G24" s="900">
        <v>0.61460000000000004</v>
      </c>
      <c r="H24" s="601"/>
      <c r="I24" s="595"/>
      <c r="Q24" s="856" t="s">
        <v>445</v>
      </c>
      <c r="R24" s="827" t="s">
        <v>48</v>
      </c>
      <c r="S24" s="828">
        <v>5.58</v>
      </c>
      <c r="T24" s="828">
        <v>6.12</v>
      </c>
      <c r="U24" s="828">
        <v>7.0100000000000007</v>
      </c>
      <c r="V24" s="828">
        <v>9.9600000000000009</v>
      </c>
      <c r="W24" s="828">
        <v>16.61</v>
      </c>
      <c r="X24" s="828">
        <v>24.13</v>
      </c>
      <c r="Y24" s="828">
        <v>25.285999999999998</v>
      </c>
      <c r="Z24" s="829"/>
      <c r="AB24" s="882" t="s">
        <v>452</v>
      </c>
      <c r="AC24" s="865" t="s">
        <v>54</v>
      </c>
      <c r="AD24" s="866">
        <v>4.21</v>
      </c>
      <c r="AE24" s="866">
        <v>2.2000000000000002</v>
      </c>
      <c r="AF24" s="866"/>
      <c r="AG24" s="867"/>
      <c r="AI24" s="778"/>
      <c r="AJ24" s="791"/>
      <c r="AK24" s="791"/>
      <c r="AL24" s="778"/>
      <c r="AM24" s="778"/>
      <c r="AN24" s="791"/>
      <c r="AP24" s="897"/>
      <c r="AQ24" s="898">
        <v>3500</v>
      </c>
      <c r="AR24" s="899" t="s">
        <v>177</v>
      </c>
      <c r="AS24" s="900">
        <v>0.61460000000000004</v>
      </c>
      <c r="AT24" s="601"/>
      <c r="AU24" s="596">
        <v>1.5557434952840672</v>
      </c>
      <c r="AV24" s="601"/>
      <c r="AW24" s="595"/>
      <c r="AX24"/>
    </row>
    <row r="25" spans="2:50" ht="11.85" customHeight="1">
      <c r="B25" s="897"/>
      <c r="C25" s="898">
        <v>3200</v>
      </c>
      <c r="D25" s="899"/>
      <c r="E25" s="749">
        <v>1.7262845615718758</v>
      </c>
      <c r="F25" s="749"/>
      <c r="G25" s="900">
        <v>0.61109999999999998</v>
      </c>
      <c r="H25" s="601"/>
      <c r="I25" s="595"/>
      <c r="Q25" s="856" t="s">
        <v>446</v>
      </c>
      <c r="R25" s="827" t="s">
        <v>49</v>
      </c>
      <c r="S25" s="828">
        <v>1.01</v>
      </c>
      <c r="T25" s="828">
        <v>1.04</v>
      </c>
      <c r="U25" s="828">
        <v>1.2</v>
      </c>
      <c r="V25" s="828">
        <v>1.74</v>
      </c>
      <c r="W25" s="828">
        <v>3.13</v>
      </c>
      <c r="X25" s="828">
        <v>4.9000000000000004</v>
      </c>
      <c r="Y25" s="828">
        <v>9.452</v>
      </c>
      <c r="Z25" s="829"/>
      <c r="AB25" s="881" t="s">
        <v>27</v>
      </c>
      <c r="AC25" s="793" t="s">
        <v>55</v>
      </c>
      <c r="AD25" s="794">
        <v>1.42</v>
      </c>
      <c r="AE25" s="794">
        <v>0.73</v>
      </c>
      <c r="AF25" s="794"/>
      <c r="AG25" s="795"/>
      <c r="AI25" s="778"/>
      <c r="AJ25" s="796" t="s">
        <v>453</v>
      </c>
      <c r="AK25" s="830" t="s">
        <v>39</v>
      </c>
      <c r="AL25" s="795">
        <v>0.75</v>
      </c>
      <c r="AM25" s="778"/>
      <c r="AN25" s="791"/>
      <c r="AP25" s="897"/>
      <c r="AQ25" s="898">
        <v>3200</v>
      </c>
      <c r="AR25" s="899" t="s">
        <v>177</v>
      </c>
      <c r="AS25" s="900">
        <v>0.61109999999999998</v>
      </c>
      <c r="AT25" s="611"/>
      <c r="AU25" s="596">
        <v>1.5646995493647997</v>
      </c>
      <c r="AV25" s="601"/>
      <c r="AW25" s="595"/>
      <c r="AX25"/>
    </row>
    <row r="26" spans="2:50" ht="11.85" customHeight="1">
      <c r="B26" s="897"/>
      <c r="C26" s="898">
        <v>3100</v>
      </c>
      <c r="D26" s="899"/>
      <c r="E26" s="749">
        <v>1.729760240911542</v>
      </c>
      <c r="F26" s="749"/>
      <c r="G26" s="900">
        <v>0.6099</v>
      </c>
      <c r="H26" s="902"/>
      <c r="I26" s="595"/>
      <c r="Q26" s="856" t="s">
        <v>447</v>
      </c>
      <c r="R26" s="827" t="s">
        <v>50</v>
      </c>
      <c r="S26" s="828">
        <v>1.44</v>
      </c>
      <c r="T26" s="828">
        <v>1.46</v>
      </c>
      <c r="U26" s="828">
        <v>1.66</v>
      </c>
      <c r="V26" s="828">
        <v>2.41</v>
      </c>
      <c r="W26" s="828">
        <v>4.37</v>
      </c>
      <c r="X26" s="828">
        <v>6.97</v>
      </c>
      <c r="Y26" s="828">
        <v>16.905999999999999</v>
      </c>
      <c r="Z26" s="829"/>
      <c r="AB26" s="881" t="s">
        <v>27</v>
      </c>
      <c r="AC26" s="793" t="s">
        <v>56</v>
      </c>
      <c r="AD26" s="794">
        <v>0.05</v>
      </c>
      <c r="AE26" s="794">
        <v>0.02</v>
      </c>
      <c r="AF26" s="794"/>
      <c r="AG26" s="795"/>
      <c r="AI26" s="778"/>
      <c r="AJ26" s="803"/>
      <c r="AK26" s="793" t="s">
        <v>44</v>
      </c>
      <c r="AL26" s="804">
        <v>553.1</v>
      </c>
      <c r="AM26" s="778"/>
      <c r="AN26" s="831"/>
      <c r="AP26" s="897"/>
      <c r="AQ26" s="898">
        <v>3100</v>
      </c>
      <c r="AR26" s="899" t="s">
        <v>177</v>
      </c>
      <c r="AS26" s="900">
        <v>0.6099</v>
      </c>
      <c r="AT26" s="601"/>
      <c r="AU26" s="596">
        <v>1.567849895499831</v>
      </c>
      <c r="AV26" s="902"/>
      <c r="AW26" s="595"/>
      <c r="AX26"/>
    </row>
    <row r="27" spans="2:50" ht="11.85" customHeight="1">
      <c r="B27" s="897"/>
      <c r="C27" s="898">
        <v>3000</v>
      </c>
      <c r="D27" s="899"/>
      <c r="E27" s="749">
        <v>1.733338751790741</v>
      </c>
      <c r="F27" s="749"/>
      <c r="G27" s="900">
        <v>0.60860000000000003</v>
      </c>
      <c r="H27" s="601"/>
      <c r="I27" s="595"/>
      <c r="Q27" s="856" t="s">
        <v>448</v>
      </c>
      <c r="R27" s="827" t="s">
        <v>51</v>
      </c>
      <c r="S27" s="828">
        <v>0.02</v>
      </c>
      <c r="T27" s="828">
        <v>0.02</v>
      </c>
      <c r="U27" s="828">
        <v>0.02</v>
      </c>
      <c r="V27" s="828">
        <v>0.03</v>
      </c>
      <c r="W27" s="828">
        <v>0.05</v>
      </c>
      <c r="X27" s="828">
        <v>0.08</v>
      </c>
      <c r="Y27" s="828">
        <v>0.23200000000000001</v>
      </c>
      <c r="Z27" s="829"/>
      <c r="AB27" s="881" t="s">
        <v>27</v>
      </c>
      <c r="AC27" s="793" t="s">
        <v>57</v>
      </c>
      <c r="AD27" s="794">
        <v>1.57</v>
      </c>
      <c r="AE27" s="794">
        <v>0.8</v>
      </c>
      <c r="AF27" s="794"/>
      <c r="AG27" s="795"/>
      <c r="AI27" s="778"/>
      <c r="AJ27" s="791"/>
      <c r="AK27" s="791" t="s">
        <v>195</v>
      </c>
      <c r="AL27" s="938">
        <v>0.92749999999999999</v>
      </c>
      <c r="AM27" s="778"/>
      <c r="AN27" s="791"/>
      <c r="AP27" s="897"/>
      <c r="AQ27" s="898">
        <v>3000</v>
      </c>
      <c r="AR27" s="899" t="s">
        <v>177</v>
      </c>
      <c r="AS27" s="900">
        <v>0.60860000000000003</v>
      </c>
      <c r="AT27" s="601"/>
      <c r="AU27" s="596">
        <v>1.5710934478577234</v>
      </c>
      <c r="AV27" s="601"/>
      <c r="AW27" s="595"/>
      <c r="AX27"/>
    </row>
    <row r="28" spans="2:50" ht="11.85" customHeight="1">
      <c r="B28" s="778"/>
      <c r="C28" s="898">
        <v>2900</v>
      </c>
      <c r="D28" s="899"/>
      <c r="E28" s="749">
        <v>1.7370287303020648</v>
      </c>
      <c r="F28" s="749"/>
      <c r="G28" s="900">
        <v>0.60729999999999995</v>
      </c>
      <c r="Q28" s="856" t="s">
        <v>450</v>
      </c>
      <c r="R28" s="827" t="s">
        <v>52</v>
      </c>
      <c r="S28" s="828">
        <v>0.48</v>
      </c>
      <c r="T28" s="828">
        <v>0.46</v>
      </c>
      <c r="U28" s="828">
        <v>0.5</v>
      </c>
      <c r="V28" s="828">
        <v>0.71</v>
      </c>
      <c r="W28" s="828">
        <v>1.28</v>
      </c>
      <c r="X28" s="828">
        <v>2.0699999999999998</v>
      </c>
      <c r="Y28" s="828">
        <v>7.87</v>
      </c>
      <c r="Z28" s="829"/>
      <c r="AB28" s="883" t="s">
        <v>454</v>
      </c>
      <c r="AC28" s="868" t="s">
        <v>58</v>
      </c>
      <c r="AD28" s="869">
        <v>6.8</v>
      </c>
      <c r="AE28" s="869">
        <v>4.13</v>
      </c>
      <c r="AF28" s="869"/>
      <c r="AG28" s="870"/>
      <c r="AI28" s="778"/>
      <c r="AJ28" s="791"/>
      <c r="AK28" s="791"/>
      <c r="AL28" s="791"/>
      <c r="AM28" s="778"/>
      <c r="AN28" s="791"/>
      <c r="AP28" s="778"/>
      <c r="AQ28" s="898">
        <v>2900</v>
      </c>
      <c r="AR28" s="899" t="s">
        <v>177</v>
      </c>
      <c r="AS28" s="900">
        <v>0.60729999999999995</v>
      </c>
      <c r="AU28" s="596">
        <v>1.5744380341689033</v>
      </c>
      <c r="AX28"/>
    </row>
    <row r="29" spans="2:50" ht="11.85" customHeight="1">
      <c r="B29" s="778"/>
      <c r="C29" s="898">
        <v>2800</v>
      </c>
      <c r="D29" s="899"/>
      <c r="E29" s="749">
        <v>1.7408404085473865</v>
      </c>
      <c r="F29" s="749"/>
      <c r="G29" s="900">
        <v>0.60599999999999998</v>
      </c>
      <c r="Q29" s="856" t="s">
        <v>451</v>
      </c>
      <c r="R29" s="827" t="s">
        <v>53</v>
      </c>
      <c r="S29" s="828">
        <v>0.35</v>
      </c>
      <c r="T29" s="828">
        <v>0.33</v>
      </c>
      <c r="U29" s="828">
        <v>0.36</v>
      </c>
      <c r="V29" s="828">
        <v>0.5</v>
      </c>
      <c r="W29" s="828">
        <v>0.9</v>
      </c>
      <c r="X29" s="828">
        <v>1.45</v>
      </c>
      <c r="Y29" s="828">
        <v>5.9300000000000006</v>
      </c>
      <c r="Z29" s="829"/>
      <c r="AB29" s="856" t="s">
        <v>27</v>
      </c>
      <c r="AC29" s="863" t="s">
        <v>392</v>
      </c>
      <c r="AD29" s="872">
        <v>4.5199999999999996</v>
      </c>
      <c r="AE29" s="828">
        <v>2.69</v>
      </c>
      <c r="AF29" s="828"/>
      <c r="AG29" s="828"/>
      <c r="AI29" s="785"/>
      <c r="AJ29" s="785" t="s">
        <v>393</v>
      </c>
      <c r="AK29" s="779"/>
      <c r="AL29" s="786"/>
      <c r="AM29" s="887"/>
      <c r="AN29" s="786"/>
      <c r="AP29" s="778"/>
      <c r="AQ29" s="898">
        <v>2800</v>
      </c>
      <c r="AR29" s="899" t="s">
        <v>177</v>
      </c>
      <c r="AS29" s="900">
        <v>0.60599999999999998</v>
      </c>
      <c r="AU29" s="596">
        <v>1.5778929287821921</v>
      </c>
      <c r="AX29"/>
    </row>
    <row r="30" spans="2:50" ht="11.85" customHeight="1">
      <c r="B30" s="778"/>
      <c r="C30" s="898">
        <v>2700</v>
      </c>
      <c r="D30" s="899"/>
      <c r="E30" s="749">
        <v>1.7447867349476454</v>
      </c>
      <c r="F30" s="749"/>
      <c r="G30" s="900">
        <v>0.60460000000000003</v>
      </c>
      <c r="Q30" s="879" t="s">
        <v>452</v>
      </c>
      <c r="R30" s="857" t="s">
        <v>54</v>
      </c>
      <c r="S30" s="858">
        <v>0.45</v>
      </c>
      <c r="T30" s="858">
        <v>0.4</v>
      </c>
      <c r="U30" s="858">
        <v>0.41</v>
      </c>
      <c r="V30" s="858">
        <v>0.53</v>
      </c>
      <c r="W30" s="858">
        <v>0.94</v>
      </c>
      <c r="X30" s="858">
        <v>1.47</v>
      </c>
      <c r="Y30" s="858">
        <v>6.8539999999999992</v>
      </c>
      <c r="Z30" s="859"/>
      <c r="AB30" s="856" t="s">
        <v>27</v>
      </c>
      <c r="AC30" s="863" t="s">
        <v>59</v>
      </c>
      <c r="AD30" s="872">
        <v>0.41</v>
      </c>
      <c r="AE30" s="828">
        <v>0.23</v>
      </c>
      <c r="AF30" s="828"/>
      <c r="AG30" s="828"/>
      <c r="AI30" s="778"/>
      <c r="AJ30" s="791"/>
      <c r="AK30" s="791"/>
      <c r="AL30" s="791"/>
      <c r="AM30" s="778"/>
      <c r="AN30" s="791"/>
      <c r="AP30" s="778"/>
      <c r="AQ30" s="898">
        <v>2700</v>
      </c>
      <c r="AR30" s="899" t="s">
        <v>177</v>
      </c>
      <c r="AS30" s="900">
        <v>0.60460000000000003</v>
      </c>
      <c r="AU30" s="596">
        <v>1.5814698681104966</v>
      </c>
      <c r="AX30"/>
    </row>
    <row r="31" spans="2:50" ht="11.85" customHeight="1">
      <c r="B31" s="778"/>
      <c r="C31" s="898">
        <v>2600</v>
      </c>
      <c r="D31" s="899"/>
      <c r="E31" s="749">
        <v>1.7488879224106244</v>
      </c>
      <c r="F31" s="749"/>
      <c r="G31" s="900">
        <v>0.60319999999999996</v>
      </c>
      <c r="Q31" s="856" t="s">
        <v>27</v>
      </c>
      <c r="R31" s="827" t="s">
        <v>55</v>
      </c>
      <c r="S31" s="828">
        <v>0.09</v>
      </c>
      <c r="T31" s="828">
        <v>0.08</v>
      </c>
      <c r="U31" s="828">
        <v>0.08</v>
      </c>
      <c r="V31" s="828">
        <v>0.1</v>
      </c>
      <c r="W31" s="828">
        <v>0.17</v>
      </c>
      <c r="X31" s="828">
        <v>0.26</v>
      </c>
      <c r="Y31" s="828">
        <v>1.2920000000000003</v>
      </c>
      <c r="Z31" s="829"/>
      <c r="AB31" s="880" t="s">
        <v>455</v>
      </c>
      <c r="AC31" s="864" t="s">
        <v>60</v>
      </c>
      <c r="AD31" s="873">
        <v>10.26</v>
      </c>
      <c r="AE31" s="861">
        <v>7.03</v>
      </c>
      <c r="AF31" s="861"/>
      <c r="AG31" s="861"/>
      <c r="AI31" s="778"/>
      <c r="AJ31" s="791"/>
      <c r="AK31" s="793" t="s">
        <v>263</v>
      </c>
      <c r="AL31" s="876">
        <v>165.10879386649893</v>
      </c>
      <c r="AM31" s="778"/>
      <c r="AN31" s="791"/>
      <c r="AP31" s="778"/>
      <c r="AQ31" s="898">
        <v>2600</v>
      </c>
      <c r="AR31" s="899" t="s">
        <v>177</v>
      </c>
      <c r="AS31" s="900">
        <v>0.60319999999999996</v>
      </c>
      <c r="AU31" s="596">
        <v>1.5851871730774951</v>
      </c>
      <c r="AX31"/>
    </row>
    <row r="32" spans="2:50" ht="11.85" customHeight="1">
      <c r="B32" s="810"/>
      <c r="C32" s="810">
        <v>2553</v>
      </c>
      <c r="D32" s="810">
        <v>1162</v>
      </c>
      <c r="E32" s="811">
        <v>1.7508879582196668</v>
      </c>
      <c r="F32" s="811">
        <v>1.7508879582196668</v>
      </c>
      <c r="G32" s="812">
        <v>0.60250000000000004</v>
      </c>
      <c r="H32" s="813" t="s">
        <v>388</v>
      </c>
      <c r="I32" s="814"/>
      <c r="J32" s="814"/>
      <c r="K32" s="814"/>
      <c r="Q32" s="856" t="s">
        <v>27</v>
      </c>
      <c r="R32" s="827" t="s">
        <v>56</v>
      </c>
      <c r="S32" s="828">
        <v>0.01</v>
      </c>
      <c r="T32" s="828">
        <v>0</v>
      </c>
      <c r="U32" s="828">
        <v>0.01</v>
      </c>
      <c r="V32" s="828">
        <v>0</v>
      </c>
      <c r="W32" s="828">
        <v>0.01</v>
      </c>
      <c r="X32" s="828">
        <v>0.01</v>
      </c>
      <c r="Y32" s="828">
        <v>4.200000000000001E-2</v>
      </c>
      <c r="Z32" s="834"/>
      <c r="AB32" s="856" t="s">
        <v>27</v>
      </c>
      <c r="AC32" s="863" t="s">
        <v>61</v>
      </c>
      <c r="AD32" s="828">
        <v>0.13</v>
      </c>
      <c r="AE32" s="828">
        <v>0.09</v>
      </c>
      <c r="AF32" s="828"/>
      <c r="AG32" s="828"/>
      <c r="AI32" s="778"/>
      <c r="AJ32" s="791"/>
      <c r="AK32" s="791" t="s">
        <v>396</v>
      </c>
      <c r="AL32" s="809" t="s">
        <v>581</v>
      </c>
      <c r="AM32" s="778"/>
      <c r="AN32" s="791"/>
      <c r="AP32" s="907"/>
      <c r="AQ32" s="908">
        <v>2553</v>
      </c>
      <c r="AR32" s="909" t="s">
        <v>352</v>
      </c>
      <c r="AS32" s="936">
        <v>0.60250000000000004</v>
      </c>
      <c r="AT32" s="936">
        <v>940</v>
      </c>
      <c r="AU32" s="910">
        <v>1.587</v>
      </c>
      <c r="AV32" s="911"/>
      <c r="AW32" s="911"/>
      <c r="AX32"/>
    </row>
    <row r="33" spans="2:50" ht="11.85" customHeight="1">
      <c r="B33" s="778"/>
      <c r="C33" s="823">
        <v>2000</v>
      </c>
      <c r="D33" s="823">
        <v>927</v>
      </c>
      <c r="E33" s="824">
        <v>1.6373375641670678</v>
      </c>
      <c r="F33" s="824">
        <v>1.9719999605651748</v>
      </c>
      <c r="G33" s="825">
        <v>0.61990000000000001</v>
      </c>
      <c r="H33" s="824">
        <v>0.86731134819877542</v>
      </c>
      <c r="I33" s="826">
        <v>7.9955861795955839E-3</v>
      </c>
      <c r="J33" s="824">
        <v>0.77955175752051697</v>
      </c>
      <c r="K33" s="821"/>
      <c r="Q33" s="856" t="s">
        <v>27</v>
      </c>
      <c r="R33" s="827" t="s">
        <v>57</v>
      </c>
      <c r="S33" s="828">
        <v>0.15</v>
      </c>
      <c r="T33" s="828">
        <v>0.13</v>
      </c>
      <c r="U33" s="828">
        <v>0.12</v>
      </c>
      <c r="V33" s="828">
        <v>0.15</v>
      </c>
      <c r="W33" s="828">
        <v>0.27</v>
      </c>
      <c r="X33" s="828">
        <v>0.39</v>
      </c>
      <c r="Y33" s="828">
        <v>1.7260000000000002</v>
      </c>
      <c r="Z33" s="822"/>
      <c r="AB33" s="856" t="s">
        <v>27</v>
      </c>
      <c r="AC33" s="863" t="s">
        <v>62</v>
      </c>
      <c r="AD33" s="828">
        <v>0.85</v>
      </c>
      <c r="AE33" s="828">
        <v>0.55000000000000004</v>
      </c>
      <c r="AF33" s="828"/>
      <c r="AG33" s="828"/>
      <c r="AI33" s="778"/>
      <c r="AJ33" s="791"/>
      <c r="AK33" s="835" t="s">
        <v>397</v>
      </c>
      <c r="AL33" s="833">
        <v>47.262722409803104</v>
      </c>
      <c r="AM33" s="778"/>
      <c r="AN33" s="791"/>
      <c r="AP33" s="778"/>
      <c r="AQ33" s="898">
        <v>2000</v>
      </c>
      <c r="AR33" s="912"/>
      <c r="AS33" s="599">
        <v>0.61990000000000001</v>
      </c>
      <c r="AT33" s="913">
        <v>727</v>
      </c>
      <c r="AU33" s="914">
        <v>1.4840782370650891</v>
      </c>
      <c r="AV33" s="915">
        <v>7.9955861795955839E-3</v>
      </c>
      <c r="AW33" s="601"/>
      <c r="AX33"/>
    </row>
    <row r="34" spans="2:50" ht="11.85" customHeight="1">
      <c r="B34" s="778"/>
      <c r="C34" s="823">
        <v>1500</v>
      </c>
      <c r="D34" s="823">
        <v>734</v>
      </c>
      <c r="E34" s="824">
        <v>1.5442210500023335</v>
      </c>
      <c r="F34" s="824">
        <v>2.3710367402529484</v>
      </c>
      <c r="G34" s="825">
        <v>0.63619999999999999</v>
      </c>
      <c r="H34" s="824">
        <v>0.88499541774874935</v>
      </c>
      <c r="I34" s="826">
        <v>1.085176417814082E-2</v>
      </c>
      <c r="J34" s="824">
        <v>0.77519359206742167</v>
      </c>
      <c r="K34" s="824"/>
      <c r="Q34" s="880" t="s">
        <v>454</v>
      </c>
      <c r="R34" s="860" t="s">
        <v>58</v>
      </c>
      <c r="S34" s="861">
        <v>0.26</v>
      </c>
      <c r="T34" s="861">
        <v>0.23</v>
      </c>
      <c r="U34" s="861">
        <v>0.21</v>
      </c>
      <c r="V34" s="861">
        <v>0.25</v>
      </c>
      <c r="W34" s="861">
        <v>0.43</v>
      </c>
      <c r="X34" s="861">
        <v>0.62</v>
      </c>
      <c r="Y34" s="861">
        <v>2.8520000000000003</v>
      </c>
      <c r="Z34" s="862"/>
      <c r="AB34" s="856" t="s">
        <v>27</v>
      </c>
      <c r="AC34" s="863" t="s">
        <v>63</v>
      </c>
      <c r="AD34" s="828">
        <v>0.24</v>
      </c>
      <c r="AE34" s="828">
        <v>0.16</v>
      </c>
      <c r="AF34" s="828"/>
      <c r="AG34" s="828"/>
      <c r="AH34" s="491"/>
      <c r="AP34" s="778"/>
      <c r="AQ34" s="898">
        <v>1500</v>
      </c>
      <c r="AR34" s="912"/>
      <c r="AS34" s="599">
        <v>0.63619999999999999</v>
      </c>
      <c r="AT34" s="913">
        <v>552</v>
      </c>
      <c r="AU34" s="914">
        <v>1.3996776863127185</v>
      </c>
      <c r="AV34" s="915">
        <v>1.085176417814082E-2</v>
      </c>
      <c r="AW34" s="601"/>
      <c r="AX34"/>
    </row>
    <row r="35" spans="2:50" ht="11.85" customHeight="1">
      <c r="B35" s="778"/>
      <c r="C35" s="823">
        <v>1000</v>
      </c>
      <c r="D35" s="823">
        <v>554</v>
      </c>
      <c r="E35" s="824">
        <v>1.4515554223909732</v>
      </c>
      <c r="F35" s="824">
        <v>3.2539122721602287</v>
      </c>
      <c r="G35" s="825">
        <v>0.65549999999999997</v>
      </c>
      <c r="H35" s="824">
        <v>0.90973570518059721</v>
      </c>
      <c r="I35" s="826">
        <v>1.6651911564241867E-2</v>
      </c>
      <c r="J35" s="824">
        <v>0.79062870035664878</v>
      </c>
      <c r="K35" s="824"/>
      <c r="Q35" s="856" t="s">
        <v>27</v>
      </c>
      <c r="R35" s="827" t="s">
        <v>392</v>
      </c>
      <c r="S35" s="828">
        <v>0.16</v>
      </c>
      <c r="T35" s="828">
        <v>0.13</v>
      </c>
      <c r="U35" s="828">
        <v>0.13</v>
      </c>
      <c r="V35" s="828">
        <v>0.15</v>
      </c>
      <c r="W35" s="828">
        <v>0.25</v>
      </c>
      <c r="X35" s="828">
        <v>0.34</v>
      </c>
      <c r="Y35" s="828">
        <v>1.5400000000000003</v>
      </c>
      <c r="Z35" s="776"/>
      <c r="AB35" s="880" t="s">
        <v>456</v>
      </c>
      <c r="AC35" s="864" t="s">
        <v>64</v>
      </c>
      <c r="AD35" s="861">
        <v>8.4700000000000006</v>
      </c>
      <c r="AE35" s="861">
        <v>6.58</v>
      </c>
      <c r="AF35" s="861"/>
      <c r="AG35" s="861"/>
      <c r="AH35" s="491"/>
      <c r="AP35" s="778"/>
      <c r="AQ35" s="898">
        <v>1000</v>
      </c>
      <c r="AR35" s="916"/>
      <c r="AS35" s="599">
        <v>0.65549999999999997</v>
      </c>
      <c r="AT35" s="913">
        <v>389</v>
      </c>
      <c r="AU35" s="914">
        <v>1.3156858178845627</v>
      </c>
      <c r="AV35" s="915">
        <v>1.6651911564241867E-2</v>
      </c>
      <c r="AW35" s="601"/>
      <c r="AX35"/>
    </row>
    <row r="36" spans="2:50" ht="11.85" customHeight="1">
      <c r="B36" s="778"/>
      <c r="C36" s="823">
        <v>500</v>
      </c>
      <c r="D36" s="823">
        <v>370</v>
      </c>
      <c r="E36" s="824">
        <v>1.3536781991786799</v>
      </c>
      <c r="F36" s="824">
        <v>6.1411875815048509</v>
      </c>
      <c r="G36" s="825">
        <v>0.67730000000000001</v>
      </c>
      <c r="H36" s="824">
        <v>0.9413605589748385</v>
      </c>
      <c r="I36" s="826">
        <v>3.3969566849000959E-2</v>
      </c>
      <c r="J36" s="824">
        <v>0.86562515734996093</v>
      </c>
      <c r="K36" s="824"/>
      <c r="Q36" s="856" t="s">
        <v>27</v>
      </c>
      <c r="R36" s="827" t="s">
        <v>59</v>
      </c>
      <c r="S36" s="828">
        <v>0.02</v>
      </c>
      <c r="T36" s="828">
        <v>0.02</v>
      </c>
      <c r="U36" s="828">
        <v>0.03</v>
      </c>
      <c r="V36" s="828">
        <v>0.02</v>
      </c>
      <c r="W36" s="828">
        <v>0.03</v>
      </c>
      <c r="X36" s="828">
        <v>0.03</v>
      </c>
      <c r="Y36" s="828">
        <v>0.13400000000000001</v>
      </c>
      <c r="Z36" s="848"/>
      <c r="AA36" s="491"/>
      <c r="AB36" s="856" t="s">
        <v>27</v>
      </c>
      <c r="AC36" s="863" t="s">
        <v>398</v>
      </c>
      <c r="AD36" s="828">
        <v>0.51</v>
      </c>
      <c r="AE36" s="828">
        <v>0.37</v>
      </c>
      <c r="AF36" s="828"/>
      <c r="AG36" s="828"/>
      <c r="AH36" s="491"/>
      <c r="AP36" s="778"/>
      <c r="AQ36" s="898">
        <v>500</v>
      </c>
      <c r="AR36" s="912"/>
      <c r="AS36" s="599">
        <v>0.67730000000000001</v>
      </c>
      <c r="AT36" s="913">
        <v>223</v>
      </c>
      <c r="AU36" s="914">
        <v>1.2269701736260614</v>
      </c>
      <c r="AV36" s="915">
        <v>3.3969566849000959E-2</v>
      </c>
      <c r="AW36" s="601"/>
      <c r="AX36"/>
    </row>
    <row r="37" spans="2:50" ht="11.85" customHeight="1">
      <c r="B37" s="778"/>
      <c r="C37" s="823">
        <v>215</v>
      </c>
      <c r="D37" s="823">
        <v>251</v>
      </c>
      <c r="E37" s="824">
        <v>1.2852694590328693</v>
      </c>
      <c r="F37" s="824">
        <v>13.926673752841692</v>
      </c>
      <c r="G37" s="825">
        <v>0.69210000000000005</v>
      </c>
      <c r="H37" s="824">
        <v>0.96346094915302627</v>
      </c>
      <c r="I37" s="826">
        <v>7.7905028038408347E-2</v>
      </c>
      <c r="J37" s="824">
        <v>1.0500372744190225</v>
      </c>
      <c r="K37" s="824"/>
      <c r="P37" s="491"/>
      <c r="Q37" s="880" t="s">
        <v>455</v>
      </c>
      <c r="R37" s="860" t="s">
        <v>60</v>
      </c>
      <c r="S37" s="861">
        <v>0.24</v>
      </c>
      <c r="T37" s="861">
        <v>0.17</v>
      </c>
      <c r="U37" s="861">
        <v>0.15</v>
      </c>
      <c r="V37" s="861">
        <v>0.19</v>
      </c>
      <c r="W37" s="861">
        <v>0.28999999999999998</v>
      </c>
      <c r="X37" s="861">
        <v>0.34</v>
      </c>
      <c r="Y37" s="861">
        <v>1.5080000000000002</v>
      </c>
      <c r="Z37" s="822"/>
      <c r="AA37" s="491"/>
      <c r="AB37" s="880" t="s">
        <v>457</v>
      </c>
      <c r="AC37" s="864" t="s">
        <v>65</v>
      </c>
      <c r="AD37" s="861">
        <v>7.87</v>
      </c>
      <c r="AE37" s="861">
        <v>6.79</v>
      </c>
      <c r="AF37" s="861"/>
      <c r="AG37" s="861"/>
      <c r="AH37" s="491"/>
      <c r="AI37" s="491"/>
      <c r="AJ37" s="625"/>
      <c r="AK37" s="625"/>
      <c r="AL37" s="625"/>
      <c r="AN37" s="625"/>
      <c r="AP37" s="778"/>
      <c r="AQ37" s="898" t="s">
        <v>177</v>
      </c>
      <c r="AR37" s="912"/>
      <c r="AS37" s="599" t="s">
        <v>177</v>
      </c>
      <c r="AT37" s="913" t="s">
        <v>177</v>
      </c>
      <c r="AU37" s="914" t="s">
        <v>177</v>
      </c>
      <c r="AV37" s="915" t="s">
        <v>177</v>
      </c>
      <c r="AW37" s="601"/>
      <c r="AX37"/>
    </row>
    <row r="38" spans="2:50" ht="11.85" customHeight="1">
      <c r="B38" s="778"/>
      <c r="C38" s="823">
        <v>115</v>
      </c>
      <c r="D38" s="823">
        <v>195</v>
      </c>
      <c r="E38" s="824">
        <v>1.2485953583359393</v>
      </c>
      <c r="F38" s="824">
        <v>25.255771501687278</v>
      </c>
      <c r="G38" s="825">
        <v>0.70020000000000004</v>
      </c>
      <c r="H38" s="824">
        <v>0.97382463909190908</v>
      </c>
      <c r="I38" s="826">
        <v>0.1394565703665272</v>
      </c>
      <c r="J38" s="824">
        <v>1.2592973660496962</v>
      </c>
      <c r="K38" s="824"/>
      <c r="P38" s="491"/>
      <c r="Q38" s="856" t="s">
        <v>27</v>
      </c>
      <c r="R38" s="827" t="s">
        <v>61</v>
      </c>
      <c r="S38" s="828">
        <v>0</v>
      </c>
      <c r="T38" s="828">
        <v>0</v>
      </c>
      <c r="U38" s="828">
        <v>0</v>
      </c>
      <c r="V38" s="828">
        <v>0</v>
      </c>
      <c r="W38" s="828">
        <v>0</v>
      </c>
      <c r="X38" s="828">
        <v>0</v>
      </c>
      <c r="Y38" s="828">
        <v>1.6E-2</v>
      </c>
      <c r="AA38" s="491"/>
      <c r="AB38" s="856" t="s">
        <v>458</v>
      </c>
      <c r="AC38" s="863" t="s">
        <v>66</v>
      </c>
      <c r="AD38" s="828">
        <v>6.87</v>
      </c>
      <c r="AE38" s="828">
        <v>6.12</v>
      </c>
      <c r="AF38" s="828"/>
      <c r="AG38" s="828"/>
      <c r="AH38" s="491"/>
      <c r="AI38" s="491"/>
      <c r="AJ38" s="625"/>
      <c r="AK38" s="625"/>
      <c r="AL38" s="625"/>
      <c r="AM38" s="625"/>
      <c r="AN38" s="625"/>
      <c r="AP38" s="778"/>
      <c r="AQ38" s="898" t="s">
        <v>177</v>
      </c>
      <c r="AR38" s="917"/>
      <c r="AS38" s="599" t="s">
        <v>177</v>
      </c>
      <c r="AT38" s="913" t="s">
        <v>177</v>
      </c>
      <c r="AU38" s="914" t="s">
        <v>177</v>
      </c>
      <c r="AV38" s="915" t="s">
        <v>177</v>
      </c>
      <c r="AX38"/>
    </row>
    <row r="39" spans="2:50" ht="11.85" customHeight="1">
      <c r="B39" s="778"/>
      <c r="C39" s="823">
        <v>0</v>
      </c>
      <c r="D39" s="823">
        <v>0</v>
      </c>
      <c r="E39" s="824">
        <v>1.0823733069203578</v>
      </c>
      <c r="F39" s="824" t="s">
        <v>177</v>
      </c>
      <c r="G39" s="825">
        <v>0.73060000000000003</v>
      </c>
      <c r="H39" s="824"/>
      <c r="I39" s="826" t="s">
        <v>177</v>
      </c>
      <c r="J39" s="824">
        <v>1.9659316105109432</v>
      </c>
      <c r="K39" s="824"/>
      <c r="M39" s="563" t="s">
        <v>399</v>
      </c>
      <c r="N39" s="564"/>
      <c r="O39" s="564"/>
      <c r="P39" s="491"/>
      <c r="Q39" s="856" t="s">
        <v>27</v>
      </c>
      <c r="R39" s="827" t="s">
        <v>62</v>
      </c>
      <c r="S39" s="828">
        <v>0.02</v>
      </c>
      <c r="T39" s="828">
        <v>0.01</v>
      </c>
      <c r="U39" s="828">
        <v>0.01</v>
      </c>
      <c r="V39" s="828">
        <v>0.01</v>
      </c>
      <c r="W39" s="828">
        <v>0.01</v>
      </c>
      <c r="X39" s="828">
        <v>0.01</v>
      </c>
      <c r="Y39" s="828">
        <v>6.6000000000000003E-2</v>
      </c>
      <c r="AA39" s="491"/>
      <c r="AB39" s="856" t="s">
        <v>459</v>
      </c>
      <c r="AC39" s="863" t="s">
        <v>67</v>
      </c>
      <c r="AD39" s="828">
        <v>5.65</v>
      </c>
      <c r="AE39" s="828">
        <v>5.51</v>
      </c>
      <c r="AF39" s="828"/>
      <c r="AG39" s="828"/>
      <c r="AH39" s="491"/>
      <c r="AI39" s="491"/>
      <c r="AJ39" s="625"/>
      <c r="AK39" s="625"/>
      <c r="AL39" s="625"/>
      <c r="AM39" s="625"/>
      <c r="AN39" s="625"/>
      <c r="AP39" s="777"/>
      <c r="AQ39" s="898" t="s">
        <v>177</v>
      </c>
      <c r="AR39" s="917"/>
      <c r="AS39" s="599" t="s">
        <v>177</v>
      </c>
      <c r="AT39" s="913" t="s">
        <v>177</v>
      </c>
      <c r="AU39" s="914" t="s">
        <v>177</v>
      </c>
      <c r="AV39" s="915" t="s">
        <v>177</v>
      </c>
      <c r="AX39"/>
    </row>
    <row r="40" spans="2:50" ht="11.85" customHeight="1">
      <c r="B40" s="778"/>
      <c r="C40" s="855"/>
      <c r="D40" s="776"/>
      <c r="E40" s="776"/>
      <c r="F40" s="776"/>
      <c r="G40" s="776"/>
      <c r="H40" s="776"/>
      <c r="I40" s="776"/>
      <c r="J40" s="776"/>
      <c r="K40" s="776"/>
      <c r="P40" s="491"/>
      <c r="Q40" s="856" t="s">
        <v>27</v>
      </c>
      <c r="R40" s="827" t="s">
        <v>63</v>
      </c>
      <c r="S40" s="828">
        <v>0</v>
      </c>
      <c r="T40" s="828">
        <v>0</v>
      </c>
      <c r="U40" s="828">
        <v>0</v>
      </c>
      <c r="V40" s="828">
        <v>0</v>
      </c>
      <c r="W40" s="828">
        <v>0</v>
      </c>
      <c r="X40" s="828">
        <v>0</v>
      </c>
      <c r="Y40" s="828">
        <v>8.0000000000000002E-3</v>
      </c>
      <c r="AA40" s="491"/>
      <c r="AB40" s="856" t="s">
        <v>460</v>
      </c>
      <c r="AC40" s="863" t="s">
        <v>68</v>
      </c>
      <c r="AD40" s="828">
        <v>5.14</v>
      </c>
      <c r="AE40" s="828">
        <v>5.45</v>
      </c>
      <c r="AF40" s="874"/>
      <c r="AG40" s="828"/>
      <c r="AH40" s="491"/>
      <c r="AI40" s="491"/>
      <c r="AJ40" s="625"/>
      <c r="AK40" s="625"/>
      <c r="AL40" s="625"/>
      <c r="AM40" s="625"/>
      <c r="AN40" s="625"/>
      <c r="AP40" s="777"/>
      <c r="AQ40" s="898" t="s">
        <v>177</v>
      </c>
      <c r="AR40" s="917"/>
      <c r="AS40" s="599" t="s">
        <v>177</v>
      </c>
      <c r="AT40" s="913" t="s">
        <v>177</v>
      </c>
      <c r="AU40" s="914" t="s">
        <v>177</v>
      </c>
      <c r="AV40" s="915" t="s">
        <v>177</v>
      </c>
      <c r="AX40"/>
    </row>
    <row r="41" spans="2:50" ht="11.85" customHeight="1">
      <c r="B41" s="778"/>
      <c r="C41" s="818"/>
      <c r="D41" s="817" t="s">
        <v>390</v>
      </c>
      <c r="E41" s="820">
        <v>1</v>
      </c>
      <c r="F41" s="820"/>
      <c r="G41" s="820"/>
      <c r="H41" s="820"/>
      <c r="I41" s="820"/>
      <c r="J41" s="820"/>
      <c r="K41" s="820"/>
      <c r="P41" s="491"/>
      <c r="Q41" s="880" t="s">
        <v>456</v>
      </c>
      <c r="R41" s="860" t="s">
        <v>64</v>
      </c>
      <c r="S41" s="861">
        <v>0.13</v>
      </c>
      <c r="T41" s="861">
        <v>0.1</v>
      </c>
      <c r="U41" s="861">
        <v>0.08</v>
      </c>
      <c r="V41" s="861">
        <v>0.09</v>
      </c>
      <c r="W41" s="861">
        <v>0.13</v>
      </c>
      <c r="X41" s="861">
        <v>0.16999999999999998</v>
      </c>
      <c r="Y41" s="861">
        <v>0.56000000000000005</v>
      </c>
      <c r="AA41" s="491"/>
      <c r="AB41" s="856" t="s">
        <v>461</v>
      </c>
      <c r="AC41" s="863" t="s">
        <v>69</v>
      </c>
      <c r="AD41" s="828">
        <v>4.29</v>
      </c>
      <c r="AE41" s="828">
        <v>4.9400000000000004</v>
      </c>
      <c r="AF41" s="874"/>
      <c r="AG41" s="828"/>
      <c r="AH41" s="491"/>
      <c r="AI41" s="491"/>
      <c r="AJ41" s="625"/>
      <c r="AK41" s="625"/>
      <c r="AL41" s="625"/>
      <c r="AM41" s="625"/>
      <c r="AN41" s="625"/>
      <c r="AP41" s="777"/>
      <c r="AQ41" s="898" t="s">
        <v>177</v>
      </c>
      <c r="AR41" s="917"/>
      <c r="AS41" s="599" t="s">
        <v>177</v>
      </c>
      <c r="AT41" s="913" t="s">
        <v>177</v>
      </c>
      <c r="AU41" s="914" t="s">
        <v>177</v>
      </c>
      <c r="AV41" s="915" t="s">
        <v>177</v>
      </c>
      <c r="AX41"/>
    </row>
    <row r="42" spans="2:50" ht="11.85" customHeight="1">
      <c r="B42" s="778"/>
      <c r="C42" s="822"/>
      <c r="D42" s="822"/>
      <c r="E42" s="820" t="s">
        <v>177</v>
      </c>
      <c r="F42" s="820" t="s">
        <v>177</v>
      </c>
      <c r="G42" s="822"/>
      <c r="H42" s="822"/>
      <c r="I42" s="822"/>
      <c r="J42" s="822"/>
      <c r="K42" s="822"/>
      <c r="P42" s="491"/>
      <c r="Q42" s="856" t="s">
        <v>27</v>
      </c>
      <c r="R42" s="827" t="s">
        <v>398</v>
      </c>
      <c r="S42" s="828">
        <v>0</v>
      </c>
      <c r="T42" s="828">
        <v>0</v>
      </c>
      <c r="U42" s="828">
        <v>0</v>
      </c>
      <c r="V42" s="828">
        <v>0</v>
      </c>
      <c r="W42" s="828">
        <v>0</v>
      </c>
      <c r="X42" s="828">
        <v>0</v>
      </c>
      <c r="Y42" s="828">
        <v>8.0000000000000002E-3</v>
      </c>
      <c r="AA42" s="491"/>
      <c r="AB42" s="856" t="s">
        <v>462</v>
      </c>
      <c r="AC42" s="863" t="s">
        <v>70</v>
      </c>
      <c r="AD42" s="828">
        <v>4.09</v>
      </c>
      <c r="AE42" s="828">
        <v>5.0999999999999996</v>
      </c>
      <c r="AF42" s="874"/>
      <c r="AG42" s="828"/>
      <c r="AH42" s="491"/>
      <c r="AI42" s="491"/>
      <c r="AJ42" s="625"/>
      <c r="AK42" s="625"/>
      <c r="AL42" s="625"/>
      <c r="AM42" s="625"/>
      <c r="AN42" s="625"/>
      <c r="AP42" s="777"/>
      <c r="AQ42" s="898" t="s">
        <v>177</v>
      </c>
      <c r="AR42" s="917"/>
      <c r="AS42" s="599" t="s">
        <v>177</v>
      </c>
      <c r="AT42" s="913" t="s">
        <v>177</v>
      </c>
      <c r="AU42" s="914" t="s">
        <v>177</v>
      </c>
      <c r="AV42" s="915" t="s">
        <v>177</v>
      </c>
      <c r="AX42"/>
    </row>
    <row r="43" spans="2:50" ht="11.85" customHeight="1">
      <c r="B43" s="777"/>
      <c r="C43" s="776"/>
      <c r="D43" s="776"/>
      <c r="E43" s="776"/>
      <c r="F43" s="776"/>
      <c r="G43" s="822"/>
      <c r="H43" s="822"/>
      <c r="I43" s="822"/>
      <c r="J43" s="822"/>
      <c r="K43" s="822"/>
      <c r="P43" s="491"/>
      <c r="Q43" s="880" t="s">
        <v>457</v>
      </c>
      <c r="R43" s="860" t="s">
        <v>65</v>
      </c>
      <c r="S43" s="861">
        <v>7.0000000000000007E-2</v>
      </c>
      <c r="T43" s="861">
        <v>0.05</v>
      </c>
      <c r="U43" s="861">
        <v>0.04</v>
      </c>
      <c r="V43" s="861">
        <v>0.05</v>
      </c>
      <c r="W43" s="861">
        <v>0.06</v>
      </c>
      <c r="X43" s="861">
        <v>7.0000000000000007E-2</v>
      </c>
      <c r="Y43" s="861">
        <v>0.21600000000000003</v>
      </c>
      <c r="AA43" s="491"/>
      <c r="AB43" s="856" t="s">
        <v>463</v>
      </c>
      <c r="AC43" s="863" t="s">
        <v>71</v>
      </c>
      <c r="AD43" s="828">
        <v>3.05</v>
      </c>
      <c r="AE43" s="828">
        <v>4.0999999999999996</v>
      </c>
      <c r="AF43" s="874"/>
      <c r="AG43" s="828"/>
      <c r="AH43" s="491"/>
      <c r="AI43" s="491"/>
      <c r="AJ43" s="625"/>
      <c r="AK43" s="625"/>
      <c r="AL43" s="625"/>
      <c r="AM43" s="625"/>
      <c r="AN43" s="625"/>
      <c r="AP43" s="777"/>
      <c r="AQ43" s="898" t="s">
        <v>177</v>
      </c>
      <c r="AR43" s="918"/>
      <c r="AS43" s="599" t="s">
        <v>177</v>
      </c>
      <c r="AT43" s="913" t="s">
        <v>177</v>
      </c>
      <c r="AU43" s="914" t="s">
        <v>177</v>
      </c>
      <c r="AV43" s="915" t="s">
        <v>177</v>
      </c>
      <c r="AW43" s="919"/>
      <c r="AX43"/>
    </row>
    <row r="44" spans="2:50" ht="11.85" customHeight="1">
      <c r="B44" s="836"/>
      <c r="C44" s="837" t="s">
        <v>391</v>
      </c>
      <c r="D44" s="836"/>
      <c r="E44" s="836"/>
      <c r="F44" s="836"/>
      <c r="G44" s="838"/>
      <c r="H44" s="838"/>
      <c r="I44" s="838"/>
      <c r="J44" s="838"/>
      <c r="K44" s="838"/>
      <c r="P44" s="491"/>
      <c r="Q44" s="856" t="s">
        <v>464</v>
      </c>
      <c r="R44" s="827" t="s">
        <v>400</v>
      </c>
      <c r="S44" s="828">
        <v>0.02</v>
      </c>
      <c r="T44" s="828">
        <v>0.02</v>
      </c>
      <c r="U44" s="828">
        <v>0.01</v>
      </c>
      <c r="V44" s="828">
        <v>0.02</v>
      </c>
      <c r="W44" s="828">
        <v>0.02</v>
      </c>
      <c r="X44" s="828">
        <v>0.02</v>
      </c>
      <c r="Y44" s="828">
        <v>0.11400000000000002</v>
      </c>
      <c r="AA44" s="491"/>
      <c r="AB44" s="856" t="s">
        <v>465</v>
      </c>
      <c r="AC44" s="863" t="s">
        <v>105</v>
      </c>
      <c r="AD44" s="828">
        <v>2.5099999999999998</v>
      </c>
      <c r="AE44" s="828">
        <v>3.61</v>
      </c>
      <c r="AF44" s="874"/>
      <c r="AG44" s="828"/>
      <c r="AH44" s="491"/>
      <c r="AI44" s="491"/>
      <c r="AJ44" s="625"/>
      <c r="AK44" s="625"/>
      <c r="AL44" s="625"/>
      <c r="AM44" s="625"/>
      <c r="AN44" s="625"/>
      <c r="AP44" s="777"/>
      <c r="AQ44" s="898" t="s">
        <v>177</v>
      </c>
      <c r="AR44" s="918"/>
      <c r="AS44" s="599" t="s">
        <v>177</v>
      </c>
      <c r="AT44" s="913" t="s">
        <v>177</v>
      </c>
      <c r="AU44" s="914" t="s">
        <v>177</v>
      </c>
      <c r="AV44" s="915" t="s">
        <v>177</v>
      </c>
      <c r="AW44" s="919"/>
      <c r="AX44"/>
    </row>
    <row r="45" spans="2:50" ht="11.85" customHeight="1">
      <c r="B45" s="777"/>
      <c r="C45" s="840">
        <v>476</v>
      </c>
      <c r="D45" s="841"/>
      <c r="E45" s="841"/>
      <c r="F45" s="842"/>
      <c r="G45" s="822"/>
      <c r="H45" s="822"/>
      <c r="I45" s="822"/>
      <c r="J45" s="822"/>
      <c r="K45" s="822"/>
      <c r="P45" s="491"/>
      <c r="Q45" s="856"/>
      <c r="R45" s="776"/>
      <c r="S45" s="847" t="s">
        <v>84</v>
      </c>
      <c r="T45" s="847" t="s">
        <v>84</v>
      </c>
      <c r="U45" s="847" t="s">
        <v>84</v>
      </c>
      <c r="V45" s="847" t="s">
        <v>84</v>
      </c>
      <c r="W45" s="847" t="s">
        <v>84</v>
      </c>
      <c r="X45" s="847" t="s">
        <v>84</v>
      </c>
      <c r="Y45" s="847" t="s">
        <v>84</v>
      </c>
      <c r="AA45" s="491"/>
      <c r="AB45" s="856" t="s">
        <v>466</v>
      </c>
      <c r="AC45" s="863" t="s">
        <v>72</v>
      </c>
      <c r="AD45" s="828">
        <v>2.3199999999999998</v>
      </c>
      <c r="AE45" s="828">
        <v>3.52</v>
      </c>
      <c r="AF45" s="874"/>
      <c r="AG45" s="828"/>
      <c r="AH45" s="491"/>
      <c r="AI45" s="491"/>
      <c r="AJ45" s="625"/>
      <c r="AK45" s="625"/>
      <c r="AL45" s="625"/>
      <c r="AM45" s="625"/>
      <c r="AN45" s="625"/>
      <c r="AP45" s="777"/>
      <c r="AQ45" s="898" t="s">
        <v>177</v>
      </c>
      <c r="AR45" s="917"/>
      <c r="AS45" s="599" t="s">
        <v>177</v>
      </c>
      <c r="AT45" s="913" t="s">
        <v>177</v>
      </c>
      <c r="AU45" s="914" t="s">
        <v>177</v>
      </c>
      <c r="AV45" s="915" t="s">
        <v>177</v>
      </c>
      <c r="AW45" s="919"/>
      <c r="AX45"/>
    </row>
    <row r="46" spans="2:50" ht="11.85" customHeight="1">
      <c r="B46" s="777"/>
      <c r="C46" s="805" t="s">
        <v>394</v>
      </c>
      <c r="D46" s="805"/>
      <c r="E46" s="805"/>
      <c r="F46" s="843" t="s">
        <v>581</v>
      </c>
      <c r="G46" s="844" t="s">
        <v>395</v>
      </c>
      <c r="H46" s="819"/>
      <c r="I46" s="819"/>
      <c r="J46" s="819"/>
      <c r="K46" s="819"/>
      <c r="P46" s="491"/>
      <c r="Q46" s="842"/>
      <c r="R46" s="822" t="s">
        <v>85</v>
      </c>
      <c r="S46" s="828">
        <v>100</v>
      </c>
      <c r="T46" s="828">
        <v>100.00000000000003</v>
      </c>
      <c r="U46" s="828">
        <v>99.999999999999986</v>
      </c>
      <c r="V46" s="828">
        <v>100.00000000000001</v>
      </c>
      <c r="W46" s="828">
        <v>99.999999999999957</v>
      </c>
      <c r="X46" s="828">
        <v>100</v>
      </c>
      <c r="Y46" s="828">
        <v>99.999999999999986</v>
      </c>
      <c r="Z46" s="627"/>
      <c r="AA46" s="491"/>
      <c r="AB46" s="856" t="s">
        <v>467</v>
      </c>
      <c r="AC46" s="793" t="s">
        <v>73</v>
      </c>
      <c r="AD46" s="794">
        <v>1.91</v>
      </c>
      <c r="AE46" s="794">
        <v>3.04</v>
      </c>
      <c r="AF46" s="874"/>
      <c r="AG46" s="791"/>
      <c r="AH46" s="491"/>
      <c r="AI46" s="491"/>
      <c r="AJ46" s="625"/>
      <c r="AK46" s="625"/>
      <c r="AL46" s="625"/>
      <c r="AM46" s="625"/>
      <c r="AN46" s="625"/>
      <c r="AP46" s="777"/>
      <c r="AQ46" s="898" t="s">
        <v>177</v>
      </c>
      <c r="AR46" s="917"/>
      <c r="AS46" s="599" t="s">
        <v>177</v>
      </c>
      <c r="AT46" s="913" t="s">
        <v>177</v>
      </c>
      <c r="AU46" s="914" t="s">
        <v>177</v>
      </c>
      <c r="AV46" s="915" t="s">
        <v>177</v>
      </c>
      <c r="AW46" s="919"/>
      <c r="AX46"/>
    </row>
    <row r="47" spans="2:50" ht="11.85" customHeight="1">
      <c r="B47" s="777"/>
      <c r="C47" s="776"/>
      <c r="D47" s="805"/>
      <c r="E47" s="845"/>
      <c r="F47" s="827"/>
      <c r="G47" s="776"/>
      <c r="H47" s="776"/>
      <c r="I47" s="776"/>
      <c r="J47" s="776"/>
      <c r="K47" s="776"/>
      <c r="P47" s="491"/>
      <c r="Q47" s="611"/>
      <c r="R47" s="611"/>
      <c r="S47" s="628"/>
      <c r="T47" s="628"/>
      <c r="U47" s="628"/>
      <c r="V47" s="628"/>
      <c r="W47" s="628"/>
      <c r="X47" s="628"/>
      <c r="Y47" s="628"/>
      <c r="Z47" s="601"/>
      <c r="AA47" s="491"/>
      <c r="AB47" s="856" t="s">
        <v>468</v>
      </c>
      <c r="AC47" s="793" t="s">
        <v>74</v>
      </c>
      <c r="AD47" s="794">
        <v>1.58</v>
      </c>
      <c r="AE47" s="794">
        <v>2.63</v>
      </c>
      <c r="AF47" s="874"/>
      <c r="AG47" s="791"/>
      <c r="AH47" s="491"/>
      <c r="AI47" s="491"/>
      <c r="AJ47" s="625"/>
      <c r="AK47" s="625"/>
      <c r="AL47" s="625"/>
      <c r="AM47" s="625"/>
      <c r="AN47" s="625"/>
      <c r="AP47" s="777"/>
      <c r="AQ47" s="898" t="s">
        <v>177</v>
      </c>
      <c r="AR47" s="917"/>
      <c r="AS47" s="599" t="s">
        <v>177</v>
      </c>
      <c r="AT47" s="913" t="s">
        <v>177</v>
      </c>
      <c r="AU47" s="914" t="s">
        <v>177</v>
      </c>
      <c r="AV47" s="915" t="s">
        <v>177</v>
      </c>
      <c r="AX47"/>
    </row>
    <row r="48" spans="2:50" ht="11.85" customHeight="1">
      <c r="B48" s="777"/>
      <c r="C48" s="805" t="s">
        <v>397</v>
      </c>
      <c r="D48" s="805"/>
      <c r="E48" s="805"/>
      <c r="F48" s="846">
        <v>47.262722409803104</v>
      </c>
      <c r="G48" s="776"/>
      <c r="H48" s="776"/>
      <c r="I48" s="776"/>
      <c r="J48" s="776"/>
      <c r="K48" s="776"/>
      <c r="P48" s="491"/>
      <c r="Q48" s="797"/>
      <c r="R48" s="797" t="s">
        <v>401</v>
      </c>
      <c r="S48" s="789"/>
      <c r="T48" s="789"/>
      <c r="U48" s="789"/>
      <c r="V48" s="789"/>
      <c r="W48" s="789"/>
      <c r="X48" s="789"/>
      <c r="Y48" s="789"/>
      <c r="Z48" s="790"/>
      <c r="AA48" s="491"/>
      <c r="AB48" s="884" t="s">
        <v>469</v>
      </c>
      <c r="AC48" s="793" t="s">
        <v>75</v>
      </c>
      <c r="AD48" s="794">
        <v>1.39</v>
      </c>
      <c r="AE48" s="794">
        <v>2.46</v>
      </c>
      <c r="AF48" s="874"/>
      <c r="AG48" s="791"/>
      <c r="AH48" s="491"/>
      <c r="AI48" s="491"/>
      <c r="AJ48" s="625"/>
      <c r="AK48" s="625"/>
      <c r="AL48" s="625"/>
      <c r="AM48" s="625"/>
      <c r="AN48" s="625"/>
      <c r="AP48" s="777"/>
      <c r="AQ48" s="917"/>
      <c r="AR48" s="917"/>
      <c r="AX48"/>
    </row>
    <row r="49" spans="2:50" ht="11.85" customHeight="1">
      <c r="B49" s="777"/>
      <c r="C49" s="776"/>
      <c r="D49" s="776"/>
      <c r="E49" s="776"/>
      <c r="F49" s="776"/>
      <c r="G49" s="776"/>
      <c r="H49" s="776"/>
      <c r="I49" s="776"/>
      <c r="J49" s="776"/>
      <c r="K49" s="776"/>
      <c r="P49" s="491"/>
      <c r="Q49" s="776"/>
      <c r="R49" s="776"/>
      <c r="S49" s="850"/>
      <c r="T49" s="851"/>
      <c r="U49" s="851"/>
      <c r="V49" s="851"/>
      <c r="W49" s="851"/>
      <c r="X49" s="851"/>
      <c r="Y49" s="851"/>
      <c r="Z49" s="819"/>
      <c r="AA49" s="491"/>
      <c r="AB49" s="884" t="s">
        <v>470</v>
      </c>
      <c r="AC49" s="793" t="s">
        <v>76</v>
      </c>
      <c r="AD49" s="794">
        <v>1.21</v>
      </c>
      <c r="AE49" s="794">
        <v>2.23</v>
      </c>
      <c r="AF49" s="874"/>
      <c r="AG49" s="791"/>
      <c r="AH49" s="491"/>
      <c r="AI49" s="491"/>
      <c r="AJ49" s="625"/>
      <c r="AK49" s="625"/>
      <c r="AL49" s="625"/>
      <c r="AM49" s="625"/>
      <c r="AN49" s="625"/>
      <c r="AP49" s="778"/>
      <c r="AQ49" s="920"/>
      <c r="AR49" s="917"/>
      <c r="AS49" s="921"/>
      <c r="AT49" s="921"/>
      <c r="AU49" s="921"/>
      <c r="AV49" s="921"/>
      <c r="AX49"/>
    </row>
    <row r="50" spans="2:50" ht="11.85" customHeight="1">
      <c r="B50" s="777"/>
      <c r="C50" s="776"/>
      <c r="D50" s="776"/>
      <c r="E50" s="776"/>
      <c r="F50" s="776"/>
      <c r="G50" s="776"/>
      <c r="H50" s="776"/>
      <c r="I50" s="776"/>
      <c r="J50" s="776"/>
      <c r="K50" s="776"/>
      <c r="P50" s="491"/>
      <c r="Q50" s="852"/>
      <c r="R50" s="852" t="s">
        <v>402</v>
      </c>
      <c r="S50" s="853">
        <v>0.77955175752051697</v>
      </c>
      <c r="T50" s="853">
        <v>0.77519359206742167</v>
      </c>
      <c r="U50" s="853">
        <v>0.79062870035664878</v>
      </c>
      <c r="V50" s="853">
        <v>0.86562515734996093</v>
      </c>
      <c r="W50" s="853">
        <v>1.0500372744190225</v>
      </c>
      <c r="X50" s="853">
        <v>1.2592973660496962</v>
      </c>
      <c r="Y50" s="853">
        <v>1.9659316105109432</v>
      </c>
      <c r="Z50" s="854"/>
      <c r="AA50" s="491"/>
      <c r="AB50" s="881" t="s">
        <v>471</v>
      </c>
      <c r="AC50" s="793" t="s">
        <v>77</v>
      </c>
      <c r="AD50" s="794">
        <v>1.06</v>
      </c>
      <c r="AE50" s="794">
        <v>2.0499999999999998</v>
      </c>
      <c r="AF50" s="874"/>
      <c r="AG50" s="791"/>
      <c r="AH50" s="491"/>
      <c r="AI50" s="491"/>
      <c r="AJ50" s="625"/>
      <c r="AK50" s="625"/>
      <c r="AL50" s="625"/>
      <c r="AM50" s="625"/>
      <c r="AN50" s="625"/>
      <c r="AP50"/>
      <c r="AQ50"/>
      <c r="AR50"/>
      <c r="AS50"/>
      <c r="AT50"/>
      <c r="AU50"/>
      <c r="AV50"/>
      <c r="AW50"/>
      <c r="AX50"/>
    </row>
    <row r="51" spans="2:50" ht="11.85" customHeight="1">
      <c r="P51" s="491"/>
      <c r="Q51" s="776"/>
      <c r="R51" s="776" t="s">
        <v>378</v>
      </c>
      <c r="S51" s="775"/>
      <c r="T51" s="776"/>
      <c r="U51" s="776"/>
      <c r="V51" s="776"/>
      <c r="W51" s="776"/>
      <c r="X51" s="776"/>
      <c r="Y51" s="776"/>
      <c r="Z51" s="776"/>
      <c r="AA51" s="491"/>
      <c r="AB51" s="881" t="s">
        <v>472</v>
      </c>
      <c r="AC51" s="793" t="s">
        <v>78</v>
      </c>
      <c r="AD51" s="794">
        <v>0.92</v>
      </c>
      <c r="AE51" s="794">
        <v>1.85</v>
      </c>
      <c r="AF51" s="874"/>
      <c r="AG51" s="791"/>
      <c r="AH51" s="491"/>
      <c r="AI51" s="491"/>
      <c r="AJ51" s="625"/>
      <c r="AK51" s="625"/>
      <c r="AL51" s="625"/>
      <c r="AM51" s="625"/>
      <c r="AN51" s="625"/>
      <c r="AP51"/>
      <c r="AQ51"/>
      <c r="AR51"/>
      <c r="AS51"/>
      <c r="AT51"/>
      <c r="AU51"/>
      <c r="AV51"/>
      <c r="AW51"/>
      <c r="AX51"/>
    </row>
    <row r="52" spans="2:50" ht="11.85" customHeight="1">
      <c r="B52"/>
      <c r="C52"/>
      <c r="D52"/>
      <c r="E52"/>
      <c r="F52"/>
      <c r="G52"/>
      <c r="H52"/>
      <c r="I52"/>
      <c r="J52"/>
      <c r="K52"/>
      <c r="P52" s="491"/>
      <c r="Q52" s="776"/>
      <c r="R52" s="776"/>
      <c r="S52" s="775"/>
      <c r="T52" s="776"/>
      <c r="U52" s="776"/>
      <c r="V52" s="776"/>
      <c r="W52" s="776"/>
      <c r="X52" s="776"/>
      <c r="Y52" s="776"/>
      <c r="Z52" s="776"/>
      <c r="AA52" s="491"/>
      <c r="AB52" s="881" t="s">
        <v>473</v>
      </c>
      <c r="AC52" s="793" t="s">
        <v>79</v>
      </c>
      <c r="AD52" s="794">
        <v>0.79</v>
      </c>
      <c r="AE52" s="794">
        <v>1.66</v>
      </c>
      <c r="AF52" s="874"/>
      <c r="AG52" s="791"/>
      <c r="AH52" s="491"/>
      <c r="AI52" s="491"/>
      <c r="AJ52" s="625"/>
      <c r="AK52" s="625"/>
      <c r="AL52" s="625"/>
      <c r="AM52" s="625"/>
      <c r="AN52" s="625"/>
      <c r="AP52" s="777"/>
      <c r="AQ52" s="922" t="s">
        <v>403</v>
      </c>
      <c r="AR52" s="918"/>
      <c r="AX52"/>
    </row>
    <row r="53" spans="2:50" ht="11.85" customHeight="1">
      <c r="B53"/>
      <c r="C53"/>
      <c r="D53"/>
      <c r="E53"/>
      <c r="F53"/>
      <c r="G53"/>
      <c r="H53"/>
      <c r="I53"/>
      <c r="J53"/>
      <c r="K53"/>
      <c r="P53" s="491"/>
      <c r="Q53" s="776"/>
      <c r="R53" s="776"/>
      <c r="S53" s="775"/>
      <c r="T53" s="776"/>
      <c r="U53" s="776"/>
      <c r="V53" s="776"/>
      <c r="W53" s="776"/>
      <c r="X53" s="776"/>
      <c r="Y53" s="776"/>
      <c r="Z53" s="776"/>
      <c r="AA53" s="491"/>
      <c r="AB53" s="881" t="s">
        <v>474</v>
      </c>
      <c r="AC53" s="793" t="s">
        <v>80</v>
      </c>
      <c r="AD53" s="794">
        <v>0.66</v>
      </c>
      <c r="AE53" s="794">
        <v>1.43</v>
      </c>
      <c r="AF53" s="874"/>
      <c r="AG53" s="791"/>
      <c r="AH53" s="491"/>
      <c r="AI53" s="491"/>
      <c r="AJ53" s="625"/>
      <c r="AK53" s="625"/>
      <c r="AL53" s="625"/>
      <c r="AM53" s="625"/>
      <c r="AN53" s="625"/>
      <c r="AP53" s="777"/>
      <c r="AQ53" s="634"/>
      <c r="AR53" s="918"/>
      <c r="AX53"/>
    </row>
    <row r="54" spans="2:50" ht="11.85" customHeight="1">
      <c r="B54"/>
      <c r="C54"/>
      <c r="D54"/>
      <c r="E54"/>
      <c r="F54"/>
      <c r="G54"/>
      <c r="H54"/>
      <c r="I54"/>
      <c r="J54"/>
      <c r="K54"/>
      <c r="P54" s="491"/>
      <c r="Q54" s="776"/>
      <c r="R54" s="774" t="s">
        <v>405</v>
      </c>
      <c r="S54" s="775"/>
      <c r="T54" s="776"/>
      <c r="U54" s="776"/>
      <c r="V54" s="776"/>
      <c r="W54" s="776"/>
      <c r="X54" s="776"/>
      <c r="Y54" s="776"/>
      <c r="Z54" s="776"/>
      <c r="AA54" s="491"/>
      <c r="AB54" s="881" t="s">
        <v>475</v>
      </c>
      <c r="AC54" s="793" t="s">
        <v>81</v>
      </c>
      <c r="AD54" s="847">
        <v>0.56999999999999995</v>
      </c>
      <c r="AE54" s="847">
        <v>1.29</v>
      </c>
      <c r="AF54" s="874"/>
      <c r="AG54" s="778"/>
      <c r="AH54" s="491"/>
      <c r="AI54" s="491"/>
      <c r="AJ54" s="625"/>
      <c r="AK54" s="625"/>
      <c r="AL54" s="625"/>
      <c r="AM54" s="625"/>
      <c r="AN54" s="625"/>
      <c r="AP54" s="777"/>
      <c r="AQ54" s="923" t="s">
        <v>404</v>
      </c>
      <c r="AR54" s="917"/>
      <c r="AX54"/>
    </row>
    <row r="55" spans="2:50" ht="11.85" customHeight="1">
      <c r="B55"/>
      <c r="C55"/>
      <c r="D55"/>
      <c r="E55"/>
      <c r="F55"/>
      <c r="G55"/>
      <c r="H55"/>
      <c r="I55"/>
      <c r="J55"/>
      <c r="K55"/>
      <c r="P55" s="491"/>
      <c r="Q55" s="602"/>
      <c r="S55" s="626"/>
      <c r="T55" s="626"/>
      <c r="U55" s="626"/>
      <c r="V55" s="626"/>
      <c r="W55" s="626"/>
      <c r="X55" s="626"/>
      <c r="Y55" s="626"/>
      <c r="AA55"/>
      <c r="AB55" s="881" t="s">
        <v>476</v>
      </c>
      <c r="AC55" s="793" t="s">
        <v>82</v>
      </c>
      <c r="AD55" s="794">
        <v>0.48</v>
      </c>
      <c r="AE55" s="794">
        <v>1.1299999999999999</v>
      </c>
      <c r="AF55" s="874"/>
      <c r="AG55" s="839"/>
      <c r="AH55" s="491"/>
      <c r="AI55" s="491"/>
      <c r="AJ55" s="625"/>
      <c r="AK55" s="625"/>
      <c r="AL55" s="625"/>
      <c r="AM55" s="625"/>
      <c r="AN55" s="625"/>
      <c r="AP55" s="777"/>
      <c r="AQ55" s="634"/>
      <c r="AR55" s="917"/>
      <c r="AX55"/>
    </row>
    <row r="56" spans="2:50" ht="11.85" customHeight="1">
      <c r="B56"/>
      <c r="C56"/>
      <c r="D56"/>
      <c r="E56"/>
      <c r="F56"/>
      <c r="G56"/>
      <c r="H56"/>
      <c r="I56"/>
      <c r="J56"/>
      <c r="K56"/>
      <c r="P56" s="491"/>
      <c r="AA56"/>
      <c r="AB56" s="881" t="s">
        <v>477</v>
      </c>
      <c r="AC56" s="793" t="s">
        <v>83</v>
      </c>
      <c r="AD56" s="839">
        <v>0.43</v>
      </c>
      <c r="AE56" s="875">
        <v>1.04</v>
      </c>
      <c r="AF56" s="875"/>
      <c r="AG56" s="839"/>
      <c r="AH56" s="491"/>
      <c r="AI56" s="491"/>
      <c r="AJ56" s="625"/>
      <c r="AK56" s="625"/>
      <c r="AL56" s="625"/>
      <c r="AM56" s="625"/>
      <c r="AN56" s="625"/>
      <c r="AP56" s="777"/>
      <c r="AQ56" s="924" t="s">
        <v>406</v>
      </c>
      <c r="AR56" s="925" t="s">
        <v>586</v>
      </c>
      <c r="AX56"/>
    </row>
    <row r="57" spans="2:50" ht="11.85" customHeight="1">
      <c r="B57" s="778"/>
      <c r="C57" s="776"/>
      <c r="D57" s="776"/>
      <c r="E57" s="776"/>
      <c r="F57" s="776"/>
      <c r="G57" s="776"/>
      <c r="H57" s="776"/>
      <c r="I57" s="776"/>
      <c r="J57" s="776"/>
      <c r="K57" s="776"/>
      <c r="P57" s="491"/>
      <c r="AB57" s="881" t="s">
        <v>478</v>
      </c>
      <c r="AC57" s="793" t="s">
        <v>131</v>
      </c>
      <c r="AD57" s="778">
        <v>0.34</v>
      </c>
      <c r="AE57" s="874">
        <v>0.87</v>
      </c>
      <c r="AF57" s="874"/>
      <c r="AG57" s="778"/>
      <c r="AH57" s="491"/>
      <c r="AI57" s="491"/>
      <c r="AJ57" s="625"/>
      <c r="AK57" s="625"/>
      <c r="AL57" s="625"/>
      <c r="AM57" s="625"/>
      <c r="AN57" s="625"/>
      <c r="AO57" s="491"/>
      <c r="AP57" s="777"/>
      <c r="AQ57" s="924" t="s">
        <v>618</v>
      </c>
      <c r="AR57" s="925" t="s">
        <v>619</v>
      </c>
      <c r="AX57"/>
    </row>
    <row r="58" spans="2:50" ht="11.85" customHeight="1">
      <c r="B58" s="778"/>
      <c r="C58" s="776"/>
      <c r="D58" s="776"/>
      <c r="E58" s="776"/>
      <c r="F58" s="776"/>
      <c r="G58" s="776"/>
      <c r="H58" s="776"/>
      <c r="I58" s="776"/>
      <c r="J58" s="776"/>
      <c r="K58" s="776"/>
      <c r="P58" s="491"/>
      <c r="AB58" s="881" t="s">
        <v>479</v>
      </c>
      <c r="AC58" s="793" t="s">
        <v>135</v>
      </c>
      <c r="AD58" s="577">
        <v>0.28999999999999998</v>
      </c>
      <c r="AE58" s="577">
        <v>0.75</v>
      </c>
      <c r="AF58" s="557"/>
      <c r="AG58" s="502"/>
      <c r="AH58" s="491"/>
      <c r="AI58" s="491"/>
      <c r="AJ58" s="625"/>
      <c r="AK58" s="625"/>
      <c r="AL58" s="625"/>
      <c r="AM58" s="625"/>
      <c r="AN58" s="625"/>
      <c r="AP58" s="777"/>
      <c r="AQ58" s="924" t="s">
        <v>620</v>
      </c>
      <c r="AR58" s="925" t="s">
        <v>621</v>
      </c>
      <c r="AX58"/>
    </row>
    <row r="59" spans="2:50" ht="11.85" customHeight="1">
      <c r="B59" s="778"/>
      <c r="C59" s="776"/>
      <c r="D59" s="776"/>
      <c r="E59" s="776"/>
      <c r="F59" s="776"/>
      <c r="G59" s="776"/>
      <c r="H59" s="776"/>
      <c r="I59" s="776"/>
      <c r="J59" s="776"/>
      <c r="K59" s="776"/>
      <c r="P59" s="491"/>
      <c r="AB59" s="881" t="s">
        <v>480</v>
      </c>
      <c r="AC59" s="793" t="s">
        <v>138</v>
      </c>
      <c r="AD59" s="577">
        <v>0.24</v>
      </c>
      <c r="AE59" s="577">
        <v>0.64</v>
      </c>
      <c r="AF59" s="557"/>
      <c r="AG59" s="502"/>
      <c r="AH59" s="491"/>
      <c r="AI59" s="491"/>
      <c r="AJ59" s="625"/>
      <c r="AK59" s="625"/>
      <c r="AL59" s="625"/>
      <c r="AM59" s="625"/>
      <c r="AN59" s="625"/>
      <c r="AP59" s="777"/>
      <c r="AQ59" s="924" t="s">
        <v>177</v>
      </c>
      <c r="AR59" s="925" t="s">
        <v>177</v>
      </c>
      <c r="AX59"/>
    </row>
    <row r="60" spans="2:50" ht="11.85" customHeight="1">
      <c r="B60" s="778"/>
      <c r="C60" s="776"/>
      <c r="D60" s="776"/>
      <c r="E60" s="776"/>
      <c r="F60" s="776"/>
      <c r="G60" s="776"/>
      <c r="H60" s="776"/>
      <c r="I60" s="776"/>
      <c r="J60" s="776"/>
      <c r="K60" s="776"/>
      <c r="P60" s="491"/>
      <c r="AB60" s="881" t="s">
        <v>481</v>
      </c>
      <c r="AC60" s="793" t="s">
        <v>140</v>
      </c>
      <c r="AD60" s="577">
        <v>0.2</v>
      </c>
      <c r="AE60" s="577">
        <v>0.56999999999999995</v>
      </c>
      <c r="AF60" s="557"/>
      <c r="AG60" s="502"/>
      <c r="AH60" s="491"/>
      <c r="AI60" s="491"/>
      <c r="AJ60" s="625"/>
      <c r="AK60" s="625"/>
      <c r="AL60" s="625"/>
      <c r="AM60" s="625"/>
      <c r="AN60" s="625"/>
      <c r="AP60" s="777"/>
      <c r="AQ60" s="924" t="s">
        <v>177</v>
      </c>
      <c r="AR60" s="925" t="s">
        <v>177</v>
      </c>
      <c r="AX60"/>
    </row>
    <row r="61" spans="2:50" ht="11.85" customHeight="1">
      <c r="B61" s="778"/>
      <c r="C61" s="776"/>
      <c r="D61" s="776"/>
      <c r="E61" s="776"/>
      <c r="F61" s="776"/>
      <c r="G61" s="776"/>
      <c r="H61" s="776"/>
      <c r="I61" s="776"/>
      <c r="J61" s="776"/>
      <c r="K61" s="776"/>
      <c r="P61" s="491"/>
      <c r="AB61" s="881" t="s">
        <v>482</v>
      </c>
      <c r="AC61" s="793" t="s">
        <v>142</v>
      </c>
      <c r="AD61" s="577">
        <v>0.17</v>
      </c>
      <c r="AE61" s="577">
        <v>0.48</v>
      </c>
      <c r="AF61" s="557"/>
      <c r="AG61" s="502"/>
      <c r="AH61" s="491"/>
      <c r="AI61" s="491"/>
      <c r="AJ61" s="625"/>
      <c r="AK61" s="625"/>
      <c r="AL61" s="625"/>
      <c r="AM61" s="625"/>
      <c r="AN61" s="625"/>
      <c r="AP61" s="777"/>
      <c r="AQ61" s="634"/>
      <c r="AR61" s="925"/>
      <c r="AX61"/>
    </row>
    <row r="62" spans="2:50" ht="11.85" customHeight="1">
      <c r="B62" s="877" t="s">
        <v>588</v>
      </c>
      <c r="C62" s="776"/>
      <c r="D62" s="776"/>
      <c r="E62" s="776"/>
      <c r="F62" s="776"/>
      <c r="G62" s="776"/>
      <c r="H62" s="776"/>
      <c r="I62" s="776"/>
      <c r="J62" s="776"/>
      <c r="K62" s="776"/>
      <c r="P62" s="491"/>
      <c r="AB62" s="881" t="s">
        <v>483</v>
      </c>
      <c r="AC62" s="793" t="s">
        <v>143</v>
      </c>
      <c r="AD62" s="577">
        <v>0.15</v>
      </c>
      <c r="AE62" s="577">
        <v>0.44</v>
      </c>
      <c r="AF62" s="557"/>
      <c r="AG62" s="502"/>
      <c r="AH62" s="491"/>
      <c r="AI62" s="491"/>
      <c r="AJ62" s="625"/>
      <c r="AK62" s="625"/>
      <c r="AL62" s="625"/>
      <c r="AM62" s="625"/>
      <c r="AN62" s="625"/>
      <c r="AP62" s="777"/>
      <c r="AQ62" s="923" t="s">
        <v>407</v>
      </c>
      <c r="AR62" s="917"/>
      <c r="AX62"/>
    </row>
    <row r="63" spans="2:50" ht="11.85" customHeight="1">
      <c r="B63" s="877" t="s">
        <v>409</v>
      </c>
      <c r="C63" s="776"/>
      <c r="D63" s="776"/>
      <c r="E63" s="776"/>
      <c r="F63" s="776"/>
      <c r="G63" s="776"/>
      <c r="H63" s="776"/>
      <c r="I63" s="776"/>
      <c r="J63" s="776"/>
      <c r="K63" s="776"/>
      <c r="P63" s="491"/>
      <c r="AB63" s="881" t="s">
        <v>484</v>
      </c>
      <c r="AC63" s="793" t="s">
        <v>228</v>
      </c>
      <c r="AD63" s="577">
        <v>0.75</v>
      </c>
      <c r="AE63" s="577">
        <v>2.52</v>
      </c>
      <c r="AF63" s="557"/>
      <c r="AG63" s="502"/>
      <c r="AH63" s="491"/>
      <c r="AI63" s="491"/>
      <c r="AJ63" s="625"/>
      <c r="AK63" s="625"/>
      <c r="AL63" s="625"/>
      <c r="AM63" s="625"/>
      <c r="AN63" s="625"/>
      <c r="AP63" s="777"/>
      <c r="AQ63" s="877"/>
      <c r="AR63" s="782"/>
      <c r="AS63" s="776"/>
      <c r="AT63" s="776"/>
      <c r="AU63" s="776"/>
      <c r="AV63" s="776"/>
      <c r="AW63" s="776"/>
      <c r="AX63"/>
    </row>
    <row r="64" spans="2:50" ht="11.85" customHeight="1">
      <c r="B64" s="877" t="s">
        <v>411</v>
      </c>
      <c r="C64" s="776"/>
      <c r="D64" s="776"/>
      <c r="E64" s="776"/>
      <c r="F64" s="776"/>
      <c r="G64" s="776"/>
      <c r="H64" s="776"/>
      <c r="I64" s="776"/>
      <c r="J64" s="776"/>
      <c r="K64" s="776"/>
      <c r="P64" s="491"/>
      <c r="AB64" s="885"/>
      <c r="AC64" s="778"/>
      <c r="AD64" s="626" t="s">
        <v>84</v>
      </c>
      <c r="AE64" s="626" t="s">
        <v>84</v>
      </c>
      <c r="AF64" s="557"/>
      <c r="AH64" s="491"/>
      <c r="AI64" s="491"/>
      <c r="AJ64" s="625"/>
      <c r="AK64" s="625"/>
      <c r="AL64" s="625"/>
      <c r="AM64" s="625"/>
      <c r="AN64" s="625"/>
      <c r="AP64" s="777"/>
      <c r="AQ64" s="878" t="s">
        <v>410</v>
      </c>
      <c r="AR64" s="782"/>
      <c r="AS64" s="776"/>
      <c r="AT64" s="776"/>
      <c r="AU64" s="776"/>
      <c r="AV64" s="776"/>
      <c r="AW64" s="776"/>
      <c r="AX64"/>
    </row>
    <row r="65" spans="2:50" ht="11.85" customHeight="1">
      <c r="B65" s="877" t="s">
        <v>589</v>
      </c>
      <c r="C65" s="776"/>
      <c r="D65" s="776"/>
      <c r="E65" s="776"/>
      <c r="F65" s="776"/>
      <c r="G65" s="776"/>
      <c r="H65" s="776"/>
      <c r="I65" s="776"/>
      <c r="J65" s="776"/>
      <c r="K65" s="776"/>
      <c r="P65" s="491"/>
      <c r="AB65" s="885"/>
      <c r="AC65" s="791" t="s">
        <v>413</v>
      </c>
      <c r="AD65" s="794">
        <v>100.00000000000003</v>
      </c>
      <c r="AE65" s="794">
        <v>99.999999999999986</v>
      </c>
      <c r="AF65" s="557"/>
      <c r="AG65" s="625"/>
      <c r="AH65" s="491"/>
      <c r="AI65" s="491"/>
      <c r="AJ65" s="625"/>
      <c r="AK65" s="625"/>
      <c r="AL65" s="625"/>
      <c r="AM65" s="625"/>
      <c r="AN65" s="625"/>
      <c r="AP65" s="777"/>
      <c r="AQ65" s="877"/>
      <c r="AR65" s="782"/>
      <c r="AS65" s="776"/>
      <c r="AT65" s="776"/>
      <c r="AU65" s="776"/>
      <c r="AV65" s="776"/>
      <c r="AW65" s="776"/>
      <c r="AX65"/>
    </row>
    <row r="66" spans="2:50" ht="11.85" customHeight="1">
      <c r="P66" s="491"/>
      <c r="AB66" s="777"/>
      <c r="AC66" s="774" t="s">
        <v>405</v>
      </c>
      <c r="AE66" s="557"/>
      <c r="AF66" s="557"/>
      <c r="AH66" s="491"/>
      <c r="AI66" s="491"/>
      <c r="AJ66" s="625"/>
      <c r="AK66" s="625"/>
      <c r="AL66" s="625"/>
      <c r="AM66" s="625"/>
      <c r="AN66" s="625"/>
      <c r="AP66" s="777"/>
      <c r="AQ66" s="877" t="s">
        <v>587</v>
      </c>
      <c r="AR66" s="782"/>
      <c r="AS66" s="776"/>
      <c r="AT66" s="776"/>
      <c r="AU66" s="776"/>
      <c r="AV66" s="776"/>
      <c r="AW66" s="776"/>
    </row>
    <row r="67" spans="2:50" ht="11.85" customHeight="1">
      <c r="P67" s="491"/>
      <c r="AB67" s="777"/>
      <c r="AH67" s="491"/>
      <c r="AI67" s="491"/>
      <c r="AJ67" s="625"/>
      <c r="AK67" s="625"/>
      <c r="AL67" s="625"/>
      <c r="AM67" s="625"/>
      <c r="AN67" s="625"/>
    </row>
    <row r="68" spans="2:50" ht="11.85" customHeight="1">
      <c r="P68" s="491"/>
      <c r="AH68" s="491"/>
      <c r="AI68" s="491"/>
      <c r="AJ68" s="625"/>
      <c r="AK68" s="625"/>
      <c r="AL68" s="625"/>
      <c r="AM68" s="625"/>
      <c r="AN68" s="625"/>
    </row>
    <row r="69" spans="2:50" ht="11.85" customHeight="1">
      <c r="P69" s="491"/>
      <c r="AH69" s="491"/>
      <c r="AI69" s="491"/>
      <c r="AJ69" s="625"/>
      <c r="AK69" s="625"/>
      <c r="AL69" s="625"/>
      <c r="AM69" s="625"/>
      <c r="AN69" s="625"/>
    </row>
    <row r="70" spans="2:50" ht="11.85" customHeight="1">
      <c r="P70" s="491"/>
      <c r="AH70" s="544"/>
    </row>
    <row r="71" spans="2:50" ht="11.85" customHeight="1">
      <c r="P71" s="491"/>
      <c r="AH71" s="544"/>
    </row>
    <row r="72" spans="2:50" ht="11.85" customHeight="1">
      <c r="P72" s="491"/>
      <c r="AH72" s="544"/>
    </row>
    <row r="73" spans="2:50" ht="11.85" customHeight="1">
      <c r="P73" s="491"/>
      <c r="AH73" s="544"/>
    </row>
    <row r="74" spans="2:50" ht="11.85" customHeight="1">
      <c r="P74" s="491"/>
      <c r="AH74" s="544"/>
    </row>
    <row r="75" spans="2:50" ht="11.85" customHeight="1">
      <c r="P75" s="491"/>
      <c r="AH75" s="544"/>
    </row>
    <row r="76" spans="2:50" ht="11.85" customHeight="1">
      <c r="P76" s="491"/>
      <c r="AH76" s="491"/>
    </row>
    <row r="77" spans="2:50" ht="11.85" customHeight="1">
      <c r="P77" s="491"/>
      <c r="AH77" s="491"/>
    </row>
    <row r="78" spans="2:50" ht="11.85" customHeight="1">
      <c r="P78" s="491"/>
      <c r="AH78" s="491"/>
    </row>
    <row r="79" spans="2:50" ht="11.85" customHeight="1">
      <c r="P79" s="491"/>
      <c r="AH79" s="491"/>
    </row>
    <row r="80" spans="2:50" ht="11.85" customHeight="1">
      <c r="P80" s="491"/>
      <c r="AH80" s="491"/>
    </row>
    <row r="81" spans="16:34" ht="11.85" customHeight="1">
      <c r="P81" s="491"/>
      <c r="AH81" s="491"/>
    </row>
    <row r="82" spans="16:34" ht="11.85" customHeight="1">
      <c r="P82" s="491"/>
      <c r="AH82" s="491"/>
    </row>
    <row r="83" spans="16:34" ht="11.85" customHeight="1">
      <c r="P83" s="491"/>
      <c r="AH83" s="491"/>
    </row>
    <row r="84" spans="16:34" ht="11.85" customHeight="1">
      <c r="P84" s="491"/>
      <c r="AH84" s="491"/>
    </row>
    <row r="85" spans="16:34" ht="11.85" customHeight="1">
      <c r="P85" s="491"/>
      <c r="AH85" s="491"/>
    </row>
    <row r="86" spans="16:34" ht="11.85" customHeight="1">
      <c r="AH86" s="491"/>
    </row>
    <row r="87" spans="16:34" ht="11.85" customHeight="1">
      <c r="P87" s="491"/>
      <c r="AH87" s="491"/>
    </row>
    <row r="88" spans="16:34" ht="11.85" customHeight="1">
      <c r="P88" s="491"/>
      <c r="AH88" s="491"/>
    </row>
    <row r="89" spans="16:34" ht="11.85" customHeight="1">
      <c r="AH89" s="491"/>
    </row>
    <row r="90" spans="16:34" ht="11.85" customHeight="1">
      <c r="P90" s="491"/>
      <c r="AH90" s="491"/>
    </row>
    <row r="91" spans="16:34" ht="11.85" customHeight="1">
      <c r="P91" s="491"/>
      <c r="AH91" s="491"/>
    </row>
    <row r="92" spans="16:34" ht="11.85" customHeight="1">
      <c r="P92" s="491"/>
      <c r="AH92" s="491"/>
    </row>
    <row r="93" spans="16:34" ht="11.85" customHeight="1">
      <c r="AH93" s="491"/>
    </row>
    <row r="94" spans="16:34" ht="11.85" customHeight="1">
      <c r="AH94" s="491"/>
    </row>
    <row r="95" spans="16:34" ht="11.85" customHeight="1">
      <c r="AH95" s="491"/>
    </row>
    <row r="96" spans="16:34" ht="11.85" customHeight="1">
      <c r="AH96" s="491"/>
    </row>
    <row r="97" spans="34:34" ht="11.85" customHeight="1">
      <c r="AH97" s="491"/>
    </row>
    <row r="98" spans="34:34" ht="11.85" customHeight="1">
      <c r="AH98" s="491"/>
    </row>
    <row r="99" spans="34:34" ht="11.85" customHeight="1">
      <c r="AH99" s="491"/>
    </row>
    <row r="100" spans="34:34" ht="11.85" customHeight="1">
      <c r="AH100" s="491"/>
    </row>
    <row r="101" spans="34:34" ht="11.85" customHeight="1">
      <c r="AH101" s="491"/>
    </row>
    <row r="102" spans="34:34" ht="11.85" customHeight="1">
      <c r="AH102" s="491"/>
    </row>
    <row r="103" spans="34:34" ht="11.85" customHeight="1">
      <c r="AH103" s="491"/>
    </row>
    <row r="104" spans="34:34" ht="11.85" customHeight="1">
      <c r="AH104" s="491"/>
    </row>
    <row r="105" spans="34:34" ht="11.85" customHeight="1">
      <c r="AH105" s="491"/>
    </row>
    <row r="106" spans="34:34" ht="11.85" customHeight="1">
      <c r="AH106" s="491"/>
    </row>
    <row r="107" spans="34:34" ht="11.85" customHeight="1">
      <c r="AH107" s="491"/>
    </row>
    <row r="108" spans="34:34" ht="11.85" customHeight="1">
      <c r="AH108" s="491"/>
    </row>
    <row r="109" spans="34:34" ht="11.85" customHeight="1">
      <c r="AH109" s="491"/>
    </row>
    <row r="110" spans="34:34" ht="11.85" customHeight="1">
      <c r="AH110" s="491"/>
    </row>
    <row r="111" spans="34:34" ht="11.85" customHeight="1">
      <c r="AH111" s="491"/>
    </row>
    <row r="112" spans="34:34" ht="11.85" customHeight="1">
      <c r="AH112" s="491"/>
    </row>
    <row r="113" spans="34:34" ht="11.85" customHeight="1">
      <c r="AH113" s="491"/>
    </row>
    <row r="114" spans="34:34" ht="11.85" customHeight="1">
      <c r="AH114" s="491"/>
    </row>
    <row r="115" spans="34:34" ht="11.85" customHeight="1">
      <c r="AH115" s="491"/>
    </row>
    <row r="116" spans="34:34" ht="11.85" customHeight="1">
      <c r="AH116" s="491"/>
    </row>
    <row r="117" spans="34:34" ht="11.85" customHeight="1">
      <c r="AH117" s="491"/>
    </row>
    <row r="118" spans="34:34" ht="11.85" customHeight="1">
      <c r="AH118" s="491"/>
    </row>
    <row r="119" spans="34:34" ht="11.85" customHeight="1">
      <c r="AH119" s="491"/>
    </row>
    <row r="120" spans="34:34" ht="11.85" customHeight="1">
      <c r="AH120" s="491"/>
    </row>
    <row r="121" spans="34:34" ht="11.85" customHeight="1">
      <c r="AH121" s="491"/>
    </row>
    <row r="122" spans="34:34" ht="11.85" customHeight="1">
      <c r="AH122" s="491"/>
    </row>
    <row r="123" spans="34:34" ht="11.85" customHeight="1">
      <c r="AH123" s="491"/>
    </row>
    <row r="124" spans="34:34" ht="11.85" customHeight="1">
      <c r="AH124" s="491"/>
    </row>
    <row r="125" spans="34:34" ht="11.85" customHeight="1">
      <c r="AH125" s="491"/>
    </row>
    <row r="126" spans="34:34" ht="11.85" customHeight="1">
      <c r="AH126" s="491"/>
    </row>
    <row r="127" spans="34:34" ht="11.85" customHeight="1">
      <c r="AH127" s="491"/>
    </row>
    <row r="128" spans="34:34" ht="11.85" customHeight="1">
      <c r="AH128" s="491"/>
    </row>
    <row r="129" spans="34:34" ht="11.85" customHeight="1">
      <c r="AH129" s="491"/>
    </row>
    <row r="130" spans="34:34" ht="11.85" customHeight="1">
      <c r="AH130" s="491"/>
    </row>
    <row r="131" spans="34:34" ht="11.85" customHeight="1">
      <c r="AH131" s="491"/>
    </row>
    <row r="132" spans="34:34" ht="11.85" customHeight="1">
      <c r="AH132" s="491"/>
    </row>
    <row r="133" spans="34:34" ht="11.85" customHeight="1">
      <c r="AH133" s="491"/>
    </row>
    <row r="134" spans="34:34" ht="11.85" customHeight="1">
      <c r="AH134" s="491"/>
    </row>
    <row r="135" spans="34:34" ht="11.85" customHeight="1">
      <c r="AH135" s="491"/>
    </row>
    <row r="136" spans="34:34" ht="11.85" customHeight="1">
      <c r="AH136" s="491"/>
    </row>
    <row r="137" spans="34:34" ht="11.85" customHeight="1">
      <c r="AH137" s="491"/>
    </row>
    <row r="138" spans="34:34" ht="11.85" customHeight="1">
      <c r="AH138" s="491"/>
    </row>
    <row r="139" spans="34:34" ht="11.85" customHeight="1">
      <c r="AH139" s="491"/>
    </row>
    <row r="140" spans="34:34" ht="11.85" customHeight="1">
      <c r="AH140" s="491"/>
    </row>
    <row r="141" spans="34:34" ht="11.85" customHeight="1">
      <c r="AH141" s="491"/>
    </row>
    <row r="142" spans="34:34" ht="11.85" customHeight="1">
      <c r="AH142" s="491"/>
    </row>
    <row r="143" spans="34:34" ht="11.85" customHeight="1">
      <c r="AH143" s="491"/>
    </row>
    <row r="144" spans="34:34" ht="11.85" customHeight="1">
      <c r="AH144" s="491"/>
    </row>
    <row r="145" spans="34:34" ht="11.85" customHeight="1">
      <c r="AH145" s="491"/>
    </row>
    <row r="146" spans="34:34" ht="11.85" customHeight="1"/>
    <row r="147" spans="34:34" ht="11.85" customHeight="1"/>
    <row r="148" spans="34:34" ht="11.85" customHeight="1"/>
    <row r="149" spans="34:34" ht="11.85" customHeight="1"/>
    <row r="150" spans="34:34" ht="11.85" customHeight="1"/>
    <row r="151" spans="34:34" ht="11.85" customHeight="1"/>
    <row r="152" spans="34:34" ht="11.85" customHeight="1"/>
    <row r="153" spans="34:34" ht="11.85" customHeight="1"/>
    <row r="154" spans="34:34" ht="11.85" customHeight="1"/>
    <row r="155" spans="34:34" ht="11.85" customHeight="1"/>
    <row r="156" spans="34:34" ht="11.85" customHeight="1"/>
    <row r="157" spans="34:34" ht="11.85" customHeight="1"/>
    <row r="158" spans="34:34" ht="11.85" customHeight="1"/>
    <row r="159" spans="34:34" ht="11.85" customHeight="1"/>
    <row r="160" spans="34:34" ht="11.85" customHeight="1"/>
    <row r="161" ht="11.85" customHeight="1"/>
    <row r="162" ht="11.85" customHeight="1"/>
    <row r="163" ht="11.85" customHeight="1"/>
    <row r="164" ht="11.85" customHeight="1"/>
    <row r="165" ht="11.85" customHeight="1"/>
    <row r="166" ht="11.85" customHeight="1"/>
    <row r="167" ht="11.85" customHeight="1"/>
    <row r="168" ht="11.85" customHeight="1"/>
    <row r="169" ht="11.85" customHeight="1"/>
    <row r="170" ht="11.85" customHeight="1"/>
    <row r="171" ht="11.85" customHeight="1"/>
    <row r="172" ht="11.85" customHeight="1"/>
    <row r="173" ht="11.85" customHeight="1"/>
    <row r="174" ht="11.85" customHeight="1"/>
    <row r="175" ht="11.85" customHeight="1"/>
    <row r="176" ht="11.85" customHeight="1"/>
    <row r="177" ht="11.85" customHeight="1"/>
    <row r="178" ht="11.85" customHeight="1"/>
    <row r="179" ht="11.85" customHeight="1"/>
    <row r="180" ht="11.85" customHeight="1"/>
    <row r="181" ht="11.85" customHeight="1"/>
    <row r="182" ht="11.85" customHeight="1"/>
    <row r="183" ht="11.85" customHeight="1"/>
    <row r="184" ht="11.85" customHeight="1"/>
    <row r="185" ht="11.85" customHeight="1"/>
    <row r="186" ht="11.85" customHeight="1"/>
    <row r="187" ht="11.85" customHeight="1"/>
    <row r="188" ht="11.85" customHeight="1"/>
    <row r="189" ht="11.85" customHeight="1"/>
    <row r="190" ht="11.85" customHeight="1"/>
    <row r="191" ht="11.85" customHeight="1"/>
    <row r="192" ht="11.85" customHeight="1"/>
    <row r="193" ht="11.85" customHeight="1"/>
    <row r="194" ht="11.85" customHeight="1"/>
    <row r="195" ht="11.85" customHeight="1"/>
    <row r="196" ht="11.85" customHeight="1"/>
    <row r="197" ht="11.85" customHeight="1"/>
    <row r="198" ht="11.85" customHeight="1"/>
    <row r="199" ht="11.85" customHeight="1"/>
    <row r="200" ht="11.85" customHeight="1"/>
    <row r="201" ht="11.85" customHeight="1"/>
    <row r="202" ht="11.85" customHeight="1"/>
    <row r="203" ht="11.85" customHeight="1"/>
    <row r="204" ht="11.85" customHeight="1"/>
    <row r="205" ht="11.85" customHeight="1"/>
    <row r="206" ht="11.85" customHeight="1"/>
    <row r="207" ht="11.85" customHeight="1"/>
    <row r="208" ht="11.85" customHeight="1"/>
    <row r="209" ht="11.85" customHeight="1"/>
    <row r="210" ht="11.85" customHeight="1"/>
    <row r="211" ht="11.85" customHeight="1"/>
    <row r="212" ht="11.85" customHeight="1"/>
    <row r="213" ht="11.85" customHeight="1"/>
    <row r="214" ht="11.85" customHeight="1"/>
    <row r="215" ht="11.85" customHeight="1"/>
    <row r="216" ht="11.85" customHeight="1"/>
    <row r="217" ht="11.85" customHeight="1"/>
    <row r="218" ht="11.85" customHeight="1"/>
    <row r="219" ht="11.85" customHeight="1"/>
    <row r="220" ht="11.85" customHeight="1"/>
    <row r="221" ht="11.85" customHeight="1"/>
    <row r="222" ht="11.85" customHeight="1"/>
    <row r="223" ht="11.85" customHeight="1"/>
    <row r="224" ht="11.85" customHeight="1"/>
    <row r="225" ht="11.85" customHeight="1"/>
    <row r="226" ht="11.85" customHeight="1"/>
    <row r="227" ht="11.85" customHeight="1"/>
    <row r="228" ht="11.85" customHeight="1"/>
    <row r="229" ht="11.85" customHeight="1"/>
    <row r="230" ht="11.85" customHeight="1"/>
    <row r="231" ht="11.85" customHeight="1"/>
    <row r="232" ht="11.85" customHeight="1"/>
    <row r="233" ht="11.85" customHeight="1"/>
    <row r="234" ht="11.85" customHeight="1"/>
    <row r="235" ht="11.85" customHeight="1"/>
    <row r="236" ht="11.85" customHeight="1"/>
    <row r="237" ht="11.85" customHeight="1"/>
    <row r="238" ht="11.85" customHeight="1"/>
    <row r="239" ht="11.85" customHeight="1"/>
    <row r="240" ht="11.85" customHeight="1"/>
    <row r="241" ht="11.85" customHeight="1"/>
    <row r="242" ht="11.85" customHeight="1"/>
    <row r="243" ht="11.85" customHeight="1"/>
    <row r="244" ht="11.85" customHeight="1"/>
    <row r="245" ht="11.85" customHeight="1"/>
    <row r="246" ht="11.85" customHeight="1"/>
    <row r="247" ht="11.85" customHeight="1"/>
    <row r="248" ht="11.85" customHeight="1"/>
    <row r="249" ht="11.85" customHeight="1"/>
    <row r="250" ht="11.85" customHeight="1"/>
    <row r="251" ht="11.85" customHeight="1"/>
    <row r="252" ht="11.85" customHeight="1"/>
    <row r="253" ht="11.85" customHeight="1"/>
    <row r="254" ht="11.85" customHeight="1"/>
    <row r="255" ht="11.85" customHeight="1"/>
    <row r="256" ht="11.85" customHeight="1"/>
    <row r="257" ht="11.85" customHeight="1"/>
    <row r="258" ht="11.85" customHeight="1"/>
    <row r="259" ht="11.85" customHeight="1"/>
    <row r="260" ht="11.85" customHeight="1"/>
    <row r="261" ht="11.85" customHeight="1"/>
    <row r="262" ht="11.85" customHeight="1"/>
    <row r="263" ht="11.85" customHeight="1"/>
    <row r="264" ht="11.85" customHeight="1"/>
    <row r="265" ht="11.85" customHeight="1"/>
    <row r="266" ht="11.85" customHeight="1"/>
    <row r="267" ht="11.85" customHeight="1"/>
    <row r="268" ht="11.85" customHeight="1"/>
    <row r="269" ht="11.85" customHeight="1"/>
    <row r="270" ht="11.85" customHeight="1"/>
    <row r="271" ht="11.85" customHeight="1"/>
    <row r="272" ht="11.85" customHeight="1"/>
    <row r="273" ht="11.85" customHeight="1"/>
    <row r="274" ht="11.85" customHeight="1"/>
  </sheetData>
  <phoneticPr fontId="0" type="noConversion"/>
  <printOptions horizontalCentered="1"/>
  <pageMargins left="0" right="0" top="0" bottom="0" header="0.511811023622047" footer="0.511811023622047"/>
  <pageSetup paperSize="9" firstPageNumber="7"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&amp;RE.&amp;P&amp;L&amp;"Arial,regular"&amp;10________________________________________________________________________________________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X404"/>
  <sheetViews>
    <sheetView showGridLines="0" view="pageBreakPreview" zoomScale="75" zoomScaleNormal="100" zoomScaleSheetLayoutView="100" workbookViewId="0"/>
  </sheetViews>
  <sheetFormatPr defaultRowHeight="12"/>
  <cols>
    <col min="1" max="1" width="9.7109375" style="234" customWidth="1"/>
    <col min="2" max="2" width="1.7109375" style="234" customWidth="1"/>
    <col min="3" max="3" width="74" style="234" customWidth="1"/>
    <col min="4" max="4" width="8.7109375" style="250" customWidth="1"/>
    <col min="5" max="5" width="1.7109375" style="234" customWidth="1"/>
    <col min="6" max="6" width="9.140625" style="234"/>
    <col min="7" max="7" width="1.7109375" style="234" customWidth="1"/>
    <col min="8" max="8" width="74.140625" style="234" customWidth="1"/>
    <col min="9" max="9" width="8.7109375" style="234" customWidth="1"/>
    <col min="10" max="10" width="1.7109375" style="234" customWidth="1"/>
    <col min="11" max="11" width="9.140625" style="234"/>
    <col min="12" max="12" width="1.7109375" style="234" customWidth="1"/>
    <col min="13" max="13" width="74.140625" style="234" customWidth="1"/>
    <col min="14" max="14" width="8.7109375" style="234" customWidth="1"/>
    <col min="15" max="15" width="1.7109375" style="234" customWidth="1"/>
    <col min="16" max="16384" width="9.140625" style="234"/>
  </cols>
  <sheetData>
    <row r="1" spans="2:24" ht="12.95" customHeight="1">
      <c r="C1" s="262" t="s">
        <v>196</v>
      </c>
      <c r="G1" s="318"/>
      <c r="H1" s="326"/>
      <c r="I1" s="319"/>
      <c r="J1" s="318"/>
      <c r="L1" s="318"/>
      <c r="M1" s="326"/>
      <c r="N1" s="319"/>
      <c r="O1" s="318"/>
    </row>
    <row r="2" spans="2:24" ht="12.95" customHeight="1">
      <c r="C2" s="262"/>
      <c r="G2" s="318"/>
      <c r="H2" s="318"/>
      <c r="I2" s="319"/>
      <c r="J2" s="318"/>
      <c r="L2" s="318"/>
      <c r="M2" s="318"/>
      <c r="N2" s="319"/>
      <c r="O2" s="318"/>
    </row>
    <row r="3" spans="2:24" ht="12.95" customHeight="1">
      <c r="G3" s="318"/>
      <c r="H3" s="318"/>
      <c r="I3" s="319"/>
      <c r="J3" s="318"/>
      <c r="L3" s="318"/>
      <c r="M3" s="318"/>
      <c r="N3" s="319"/>
      <c r="O3" s="318"/>
    </row>
    <row r="4" spans="2:24" ht="12.95" customHeight="1">
      <c r="G4" s="318"/>
      <c r="H4" s="318" t="s">
        <v>27</v>
      </c>
      <c r="I4" s="319"/>
      <c r="J4" s="318"/>
      <c r="L4" s="318"/>
      <c r="M4" s="318" t="s">
        <v>27</v>
      </c>
      <c r="N4" s="319"/>
      <c r="O4" s="318"/>
    </row>
    <row r="5" spans="2:24" ht="12.95" customHeight="1">
      <c r="G5" s="327"/>
      <c r="H5" s="328"/>
      <c r="I5" s="329"/>
      <c r="J5" s="328"/>
      <c r="L5" s="327"/>
      <c r="M5" s="328"/>
      <c r="N5" s="329"/>
      <c r="O5" s="328"/>
    </row>
    <row r="6" spans="2:24" ht="12.95" customHeight="1">
      <c r="G6" s="327"/>
      <c r="H6" s="328"/>
      <c r="I6" s="329"/>
      <c r="J6" s="328"/>
      <c r="L6" s="327"/>
      <c r="M6" s="328"/>
      <c r="N6" s="329"/>
      <c r="O6" s="328"/>
    </row>
    <row r="7" spans="2:24">
      <c r="C7" s="234" t="s">
        <v>27</v>
      </c>
    </row>
    <row r="8" spans="2:24" ht="12.95" customHeight="1">
      <c r="B8" s="327" t="s">
        <v>197</v>
      </c>
      <c r="G8" s="327"/>
      <c r="L8" s="327"/>
    </row>
    <row r="9" spans="2:24" ht="12.95" customHeight="1">
      <c r="B9" s="263"/>
    </row>
    <row r="10" spans="2:24" ht="11.85" customHeight="1">
      <c r="B10" s="230"/>
      <c r="C10" s="231" t="s">
        <v>198</v>
      </c>
      <c r="D10" s="232" t="s">
        <v>199</v>
      </c>
      <c r="E10" s="233"/>
      <c r="G10" s="230"/>
      <c r="H10" s="701" t="s">
        <v>507</v>
      </c>
      <c r="I10" s="232" t="s">
        <v>199</v>
      </c>
      <c r="J10" s="233"/>
      <c r="K10" s="335"/>
      <c r="L10" s="230"/>
      <c r="M10" s="701" t="s">
        <v>533</v>
      </c>
      <c r="N10" s="232" t="s">
        <v>199</v>
      </c>
      <c r="O10" s="233"/>
      <c r="P10" s="335"/>
    </row>
    <row r="11" spans="2:24" ht="11.85" customHeight="1">
      <c r="B11" s="235"/>
      <c r="C11" s="236"/>
      <c r="D11" s="237"/>
      <c r="E11" s="238"/>
      <c r="G11" s="335"/>
      <c r="H11" s="335"/>
      <c r="I11" s="369"/>
      <c r="J11" s="335"/>
      <c r="K11" s="335"/>
      <c r="L11" s="368"/>
      <c r="M11" s="333"/>
      <c r="N11" s="334"/>
      <c r="O11" s="335"/>
      <c r="P11" s="335"/>
    </row>
    <row r="12" spans="2:24" ht="11.85" customHeight="1">
      <c r="B12" s="236"/>
      <c r="C12" s="239" t="s">
        <v>239</v>
      </c>
      <c r="D12" s="320" t="s">
        <v>240</v>
      </c>
      <c r="E12" s="240"/>
      <c r="G12" s="335"/>
      <c r="H12" s="703" t="s">
        <v>504</v>
      </c>
      <c r="J12" s="335"/>
      <c r="K12" s="335"/>
      <c r="L12" s="368"/>
      <c r="M12" s="703" t="s">
        <v>505</v>
      </c>
      <c r="N12" s="334"/>
      <c r="O12" s="335"/>
      <c r="P12" s="335"/>
    </row>
    <row r="13" spans="2:24" ht="11.85" customHeight="1">
      <c r="G13" s="335"/>
      <c r="J13" s="335"/>
      <c r="K13" s="335"/>
      <c r="L13" s="318"/>
      <c r="O13" s="335"/>
      <c r="P13" s="335"/>
      <c r="X13" s="316"/>
    </row>
    <row r="14" spans="2:24" ht="11.85" customHeight="1">
      <c r="B14" s="230"/>
      <c r="C14" s="242" t="s">
        <v>200</v>
      </c>
      <c r="D14" s="232"/>
      <c r="E14" s="233"/>
      <c r="G14" s="335"/>
      <c r="H14" s="239" t="s">
        <v>494</v>
      </c>
      <c r="I14" s="240" t="s">
        <v>511</v>
      </c>
      <c r="J14" s="335"/>
      <c r="K14" s="335"/>
      <c r="M14" s="303" t="s">
        <v>611</v>
      </c>
      <c r="N14" s="240" t="s">
        <v>522</v>
      </c>
      <c r="O14" s="335"/>
      <c r="P14" s="335"/>
    </row>
    <row r="15" spans="2:24" ht="11.85" customHeight="1">
      <c r="B15" s="243"/>
      <c r="C15" s="243"/>
      <c r="D15" s="241"/>
      <c r="E15" s="243"/>
      <c r="G15" s="332"/>
      <c r="H15" s="239"/>
      <c r="I15" s="240"/>
      <c r="J15" s="335"/>
      <c r="K15" s="335"/>
      <c r="L15" s="332"/>
      <c r="M15" s="239"/>
      <c r="N15" s="240"/>
      <c r="O15" s="335"/>
      <c r="P15" s="335"/>
    </row>
    <row r="16" spans="2:24" ht="11.85" customHeight="1">
      <c r="B16" s="243"/>
      <c r="C16" s="239" t="s">
        <v>204</v>
      </c>
      <c r="D16" s="320" t="s">
        <v>201</v>
      </c>
      <c r="E16" s="243"/>
      <c r="G16" s="335"/>
      <c r="H16" s="239" t="s">
        <v>496</v>
      </c>
      <c r="I16" s="240" t="s">
        <v>512</v>
      </c>
      <c r="J16" s="335"/>
      <c r="K16" s="335"/>
      <c r="L16" s="335"/>
      <c r="M16" s="703" t="s">
        <v>504</v>
      </c>
      <c r="N16" s="334"/>
      <c r="O16" s="335"/>
      <c r="P16" s="335"/>
    </row>
    <row r="17" spans="2:16" ht="11.85" customHeight="1">
      <c r="B17" s="243"/>
      <c r="C17" s="243"/>
      <c r="D17" s="241"/>
      <c r="E17" s="243"/>
      <c r="G17" s="335"/>
      <c r="H17" s="239"/>
      <c r="I17" s="240"/>
      <c r="J17" s="335"/>
      <c r="K17" s="335"/>
      <c r="L17" s="335"/>
      <c r="O17" s="335"/>
      <c r="P17" s="335"/>
    </row>
    <row r="18" spans="2:16" ht="11.85" customHeight="1">
      <c r="B18" s="243"/>
      <c r="C18" s="239" t="s">
        <v>205</v>
      </c>
      <c r="D18" s="320" t="s">
        <v>249</v>
      </c>
      <c r="E18" s="243"/>
      <c r="G18" s="335"/>
      <c r="H18" s="239" t="s">
        <v>498</v>
      </c>
      <c r="I18" s="240" t="s">
        <v>515</v>
      </c>
      <c r="J18" s="335"/>
      <c r="K18" s="335"/>
      <c r="L18" s="335"/>
      <c r="M18" s="303" t="s">
        <v>611</v>
      </c>
      <c r="N18" s="240" t="s">
        <v>524</v>
      </c>
      <c r="O18" s="335"/>
      <c r="P18" s="335"/>
    </row>
    <row r="19" spans="2:16" ht="11.85" customHeight="1">
      <c r="B19" s="243"/>
      <c r="C19" s="243"/>
      <c r="D19" s="241"/>
      <c r="E19" s="243"/>
      <c r="G19" s="335"/>
      <c r="H19" s="239"/>
      <c r="I19" s="240"/>
      <c r="J19" s="335"/>
      <c r="K19" s="335"/>
      <c r="L19" s="335"/>
      <c r="M19" s="239"/>
      <c r="N19" s="240"/>
      <c r="O19" s="335"/>
      <c r="P19" s="335"/>
    </row>
    <row r="20" spans="2:16" ht="11.85" customHeight="1">
      <c r="B20" s="244"/>
      <c r="C20" s="305" t="s">
        <v>321</v>
      </c>
      <c r="D20" s="245"/>
      <c r="E20" s="246"/>
      <c r="G20" s="335"/>
      <c r="H20" s="239" t="s">
        <v>499</v>
      </c>
      <c r="I20" s="320" t="s">
        <v>516</v>
      </c>
      <c r="J20" s="335"/>
      <c r="K20" s="335"/>
      <c r="L20" s="335"/>
      <c r="M20" s="703" t="s">
        <v>503</v>
      </c>
      <c r="N20" s="334"/>
      <c r="O20" s="335"/>
      <c r="P20" s="335"/>
    </row>
    <row r="21" spans="2:16" ht="11.85" customHeight="1">
      <c r="B21" s="243"/>
      <c r="C21" s="243"/>
      <c r="D21" s="241"/>
      <c r="G21" s="335"/>
      <c r="H21" s="370"/>
      <c r="I21" s="331"/>
      <c r="J21" s="335"/>
      <c r="K21" s="335"/>
      <c r="L21" s="335"/>
      <c r="O21" s="335"/>
      <c r="P21" s="335"/>
    </row>
    <row r="22" spans="2:16" ht="11.85" customHeight="1">
      <c r="C22" s="303" t="s">
        <v>319</v>
      </c>
      <c r="D22" s="320" t="s">
        <v>238</v>
      </c>
      <c r="G22" s="330"/>
      <c r="H22" s="239" t="s">
        <v>500</v>
      </c>
      <c r="I22" s="320" t="s">
        <v>513</v>
      </c>
      <c r="J22" s="330"/>
      <c r="K22" s="335"/>
      <c r="L22" s="330"/>
      <c r="M22" s="303" t="s">
        <v>612</v>
      </c>
      <c r="N22" s="240" t="s">
        <v>534</v>
      </c>
      <c r="O22" s="330"/>
      <c r="P22" s="335"/>
    </row>
    <row r="23" spans="2:16" ht="11.85" customHeight="1">
      <c r="G23" s="335"/>
      <c r="J23" s="335"/>
      <c r="K23" s="335"/>
      <c r="L23" s="335"/>
      <c r="O23" s="335"/>
      <c r="P23" s="335"/>
    </row>
    <row r="24" spans="2:16" ht="11.85" customHeight="1">
      <c r="C24" s="303" t="s">
        <v>320</v>
      </c>
      <c r="D24" s="320" t="s">
        <v>241</v>
      </c>
      <c r="G24" s="335"/>
      <c r="H24" s="703" t="s">
        <v>503</v>
      </c>
      <c r="J24" s="335"/>
      <c r="K24" s="335"/>
      <c r="L24" s="230"/>
      <c r="M24" s="306" t="s">
        <v>535</v>
      </c>
      <c r="N24" s="232"/>
      <c r="O24" s="335"/>
      <c r="P24" s="335"/>
    </row>
    <row r="25" spans="2:16" ht="11.85" customHeight="1">
      <c r="G25" s="335"/>
      <c r="J25" s="335"/>
      <c r="K25" s="335"/>
      <c r="N25" s="250"/>
      <c r="O25" s="335"/>
      <c r="P25" s="335"/>
    </row>
    <row r="26" spans="2:16" ht="11.85" customHeight="1">
      <c r="C26" s="303" t="s">
        <v>316</v>
      </c>
      <c r="D26" s="320" t="s">
        <v>250</v>
      </c>
      <c r="H26" s="239" t="s">
        <v>494</v>
      </c>
      <c r="I26" s="240" t="s">
        <v>514</v>
      </c>
      <c r="K26" s="335"/>
      <c r="M26" s="247" t="s">
        <v>87</v>
      </c>
      <c r="N26" s="240" t="s">
        <v>526</v>
      </c>
      <c r="O26" s="335"/>
      <c r="P26" s="335"/>
    </row>
    <row r="27" spans="2:16" ht="11.85" customHeight="1">
      <c r="C27" s="335"/>
      <c r="H27" s="239"/>
      <c r="I27" s="240"/>
      <c r="K27" s="335"/>
      <c r="M27" s="248"/>
      <c r="N27" s="122"/>
      <c r="P27" s="335"/>
    </row>
    <row r="28" spans="2:16" ht="11.85" customHeight="1">
      <c r="B28" s="368"/>
      <c r="C28" s="303" t="s">
        <v>317</v>
      </c>
      <c r="D28" s="320" t="s">
        <v>315</v>
      </c>
      <c r="E28" s="480"/>
      <c r="H28" s="239" t="s">
        <v>496</v>
      </c>
      <c r="I28" s="240" t="s">
        <v>517</v>
      </c>
      <c r="K28" s="335"/>
      <c r="M28" s="247" t="s">
        <v>88</v>
      </c>
      <c r="N28" s="240" t="s">
        <v>536</v>
      </c>
      <c r="P28" s="335"/>
    </row>
    <row r="29" spans="2:16" ht="11.85" customHeight="1">
      <c r="B29" s="481"/>
      <c r="D29" s="369"/>
      <c r="E29" s="335"/>
      <c r="H29" s="239"/>
      <c r="I29" s="240"/>
      <c r="K29" s="335"/>
      <c r="P29" s="335"/>
    </row>
    <row r="30" spans="2:16" ht="11.85" customHeight="1">
      <c r="C30" s="303" t="s">
        <v>318</v>
      </c>
      <c r="D30" s="320" t="s">
        <v>322</v>
      </c>
      <c r="H30" s="239" t="s">
        <v>498</v>
      </c>
      <c r="I30" s="240" t="s">
        <v>518</v>
      </c>
      <c r="K30" s="335"/>
      <c r="M30" s="239"/>
      <c r="N30" s="240"/>
      <c r="P30" s="335"/>
    </row>
    <row r="31" spans="2:16" ht="11.85" customHeight="1">
      <c r="C31" s="401"/>
      <c r="D31" s="402"/>
      <c r="H31" s="239"/>
      <c r="I31" s="240"/>
      <c r="K31" s="335"/>
      <c r="M31" s="239"/>
      <c r="N31" s="240"/>
      <c r="P31" s="335"/>
    </row>
    <row r="32" spans="2:16" ht="11.85" customHeight="1">
      <c r="C32" s="400" t="s">
        <v>625</v>
      </c>
      <c r="D32" s="320" t="s">
        <v>325</v>
      </c>
      <c r="H32" s="239" t="s">
        <v>499</v>
      </c>
      <c r="I32" s="320" t="s">
        <v>519</v>
      </c>
      <c r="K32" s="335"/>
      <c r="M32" s="239"/>
      <c r="N32" s="240"/>
      <c r="P32" s="335"/>
    </row>
    <row r="33" spans="2:16" ht="11.85" customHeight="1">
      <c r="K33" s="335"/>
      <c r="M33" s="239"/>
      <c r="N33" s="320"/>
      <c r="P33" s="335"/>
    </row>
    <row r="34" spans="2:16" ht="11.85" customHeight="1">
      <c r="B34" s="230"/>
      <c r="C34" s="306" t="s">
        <v>506</v>
      </c>
      <c r="D34" s="232"/>
      <c r="E34" s="233"/>
      <c r="H34" s="239" t="s">
        <v>500</v>
      </c>
      <c r="I34" s="320" t="s">
        <v>520</v>
      </c>
      <c r="K34" s="335"/>
      <c r="P34" s="335"/>
    </row>
    <row r="35" spans="2:16" ht="11.85" customHeight="1">
      <c r="K35" s="335"/>
      <c r="M35" s="239"/>
      <c r="N35" s="320"/>
      <c r="P35" s="335"/>
    </row>
    <row r="36" spans="2:16" ht="11.85" customHeight="1">
      <c r="C36" s="703" t="s">
        <v>505</v>
      </c>
      <c r="G36" s="230"/>
      <c r="H36" s="701" t="s">
        <v>489</v>
      </c>
      <c r="I36" s="232"/>
      <c r="J36" s="233"/>
      <c r="K36" s="335"/>
      <c r="P36" s="335"/>
    </row>
    <row r="37" spans="2:16" ht="11.85" customHeight="1">
      <c r="G37" s="368"/>
      <c r="H37" s="333"/>
      <c r="I37" s="334"/>
      <c r="J37" s="371"/>
      <c r="K37" s="335"/>
      <c r="L37" s="368"/>
      <c r="M37" s="706"/>
      <c r="N37" s="334"/>
      <c r="O37" s="371"/>
      <c r="P37" s="335"/>
    </row>
    <row r="38" spans="2:16" ht="11.85" customHeight="1">
      <c r="B38" s="698"/>
      <c r="C38" s="699" t="s">
        <v>490</v>
      </c>
      <c r="D38" s="241" t="s">
        <v>487</v>
      </c>
      <c r="E38" s="114"/>
      <c r="G38" s="335"/>
      <c r="H38" s="703" t="s">
        <v>505</v>
      </c>
      <c r="K38" s="335"/>
      <c r="L38" s="368"/>
      <c r="M38" s="333"/>
      <c r="N38" s="334"/>
      <c r="O38" s="371"/>
      <c r="P38" s="335"/>
    </row>
    <row r="39" spans="2:16" ht="11.85" customHeight="1">
      <c r="B39" s="698"/>
      <c r="C39" s="700"/>
      <c r="D39" s="234"/>
      <c r="E39" s="114"/>
      <c r="F39" s="264"/>
      <c r="K39" s="335"/>
      <c r="L39" s="335"/>
      <c r="M39" s="335"/>
      <c r="N39" s="335"/>
      <c r="O39" s="335"/>
      <c r="P39" s="335"/>
    </row>
    <row r="40" spans="2:16" ht="11.85" customHeight="1">
      <c r="B40" s="698"/>
      <c r="C40" s="699" t="s">
        <v>492</v>
      </c>
      <c r="D40" s="241" t="s">
        <v>502</v>
      </c>
      <c r="E40" s="114"/>
      <c r="F40" s="264"/>
      <c r="H40" s="239" t="s">
        <v>521</v>
      </c>
      <c r="I40" s="320" t="s">
        <v>495</v>
      </c>
      <c r="J40" s="318"/>
      <c r="K40" s="335"/>
      <c r="L40" s="335"/>
      <c r="M40" s="708"/>
      <c r="N40" s="331"/>
      <c r="O40" s="335"/>
      <c r="P40" s="335"/>
    </row>
    <row r="41" spans="2:16" ht="11.85" customHeight="1">
      <c r="B41" s="698"/>
      <c r="C41" s="699"/>
      <c r="D41" s="241"/>
      <c r="E41" s="114"/>
      <c r="F41" s="264"/>
      <c r="G41" s="318"/>
      <c r="J41" s="318"/>
      <c r="K41" s="335"/>
      <c r="L41" s="335"/>
      <c r="M41" s="335"/>
      <c r="N41" s="335"/>
      <c r="O41" s="335"/>
      <c r="P41" s="335"/>
    </row>
    <row r="42" spans="2:16" ht="11.85" customHeight="1">
      <c r="B42" s="698"/>
      <c r="C42" s="703" t="s">
        <v>504</v>
      </c>
      <c r="D42" s="241"/>
      <c r="E42" s="114"/>
      <c r="F42" s="264"/>
      <c r="G42" s="318"/>
      <c r="H42" s="239" t="s">
        <v>523</v>
      </c>
      <c r="I42" s="240" t="s">
        <v>497</v>
      </c>
      <c r="J42" s="318"/>
      <c r="K42" s="335"/>
      <c r="L42" s="330"/>
      <c r="M42" s="708"/>
      <c r="N42" s="331"/>
      <c r="O42" s="330"/>
      <c r="P42" s="335"/>
    </row>
    <row r="43" spans="2:16" ht="12.75">
      <c r="D43" s="234"/>
      <c r="G43" s="318"/>
      <c r="H43" s="318"/>
      <c r="I43" s="318"/>
      <c r="J43" s="243"/>
      <c r="K43" s="335"/>
      <c r="L43" s="330"/>
      <c r="M43" s="330"/>
      <c r="N43" s="330"/>
      <c r="O43" s="330"/>
      <c r="P43" s="335"/>
    </row>
    <row r="44" spans="2:16" ht="11.85" customHeight="1">
      <c r="C44" s="699" t="s">
        <v>490</v>
      </c>
      <c r="D44" s="241" t="s">
        <v>538</v>
      </c>
      <c r="G44" s="236"/>
      <c r="H44" s="239" t="s">
        <v>525</v>
      </c>
      <c r="I44" s="704" t="s">
        <v>527</v>
      </c>
      <c r="J44" s="335"/>
      <c r="K44" s="335"/>
      <c r="L44" s="330"/>
      <c r="M44" s="708"/>
      <c r="N44" s="709"/>
      <c r="O44" s="330"/>
      <c r="P44" s="335"/>
    </row>
    <row r="45" spans="2:16" ht="11.85" customHeight="1">
      <c r="C45" s="700"/>
      <c r="D45" s="234"/>
      <c r="G45" s="335"/>
      <c r="H45" s="333"/>
      <c r="I45" s="334"/>
      <c r="J45" s="371"/>
      <c r="K45" s="335"/>
      <c r="L45" s="710"/>
      <c r="M45" s="335"/>
      <c r="N45" s="335"/>
      <c r="O45" s="332"/>
      <c r="P45" s="335"/>
    </row>
    <row r="46" spans="2:16" ht="11.85" customHeight="1">
      <c r="C46" s="699" t="s">
        <v>492</v>
      </c>
      <c r="D46" s="241" t="s">
        <v>539</v>
      </c>
      <c r="G46" s="368"/>
      <c r="H46" s="703" t="s">
        <v>504</v>
      </c>
      <c r="K46" s="335"/>
      <c r="P46" s="335"/>
    </row>
    <row r="47" spans="2:16" ht="11.85" customHeight="1">
      <c r="D47" s="234"/>
      <c r="F47" s="405"/>
      <c r="G47" s="335"/>
      <c r="K47" s="335"/>
      <c r="O47" s="233"/>
      <c r="P47" s="335"/>
    </row>
    <row r="48" spans="2:16" ht="11.85" customHeight="1">
      <c r="C48" s="703" t="s">
        <v>503</v>
      </c>
      <c r="D48" s="241"/>
      <c r="G48" s="335"/>
      <c r="H48" s="239" t="s">
        <v>521</v>
      </c>
      <c r="I48" s="240" t="s">
        <v>528</v>
      </c>
      <c r="J48" s="318"/>
      <c r="K48" s="335"/>
      <c r="P48" s="335"/>
    </row>
    <row r="49" spans="2:16" ht="11.85" customHeight="1">
      <c r="D49" s="234"/>
      <c r="G49" s="335"/>
      <c r="J49" s="318"/>
      <c r="K49" s="335"/>
      <c r="P49" s="335"/>
    </row>
    <row r="50" spans="2:16" ht="11.85" customHeight="1">
      <c r="C50" s="699" t="s">
        <v>490</v>
      </c>
      <c r="D50" s="241" t="s">
        <v>540</v>
      </c>
      <c r="G50" s="335"/>
      <c r="H50" s="239" t="s">
        <v>523</v>
      </c>
      <c r="I50" s="240" t="s">
        <v>501</v>
      </c>
      <c r="J50" s="318"/>
      <c r="K50" s="335"/>
    </row>
    <row r="51" spans="2:16" ht="11.85" customHeight="1">
      <c r="C51" s="700"/>
      <c r="D51" s="234"/>
      <c r="G51" s="335"/>
      <c r="H51" s="318"/>
      <c r="I51" s="318"/>
      <c r="J51" s="243"/>
      <c r="K51" s="335"/>
    </row>
    <row r="52" spans="2:16" ht="11.85" customHeight="1">
      <c r="C52" s="699" t="s">
        <v>492</v>
      </c>
      <c r="D52" s="241" t="s">
        <v>541</v>
      </c>
      <c r="G52" s="335"/>
      <c r="H52" s="239" t="s">
        <v>525</v>
      </c>
      <c r="I52" s="704" t="s">
        <v>529</v>
      </c>
      <c r="J52" s="335"/>
      <c r="K52" s="335"/>
    </row>
    <row r="53" spans="2:16" ht="11.85" customHeight="1">
      <c r="D53" s="234"/>
      <c r="K53" s="335"/>
    </row>
    <row r="54" spans="2:16" ht="11.85" customHeight="1">
      <c r="B54" s="230"/>
      <c r="C54" s="701" t="s">
        <v>488</v>
      </c>
      <c r="D54" s="232"/>
      <c r="E54" s="702"/>
      <c r="H54" s="703" t="s">
        <v>503</v>
      </c>
    </row>
    <row r="55" spans="2:16" ht="11.85" customHeight="1"/>
    <row r="56" spans="2:16" ht="11.85" customHeight="1">
      <c r="B56" s="236"/>
      <c r="C56" s="703" t="s">
        <v>505</v>
      </c>
      <c r="D56" s="234"/>
      <c r="E56" s="114"/>
      <c r="H56" s="239" t="s">
        <v>521</v>
      </c>
      <c r="I56" s="240" t="s">
        <v>530</v>
      </c>
    </row>
    <row r="57" spans="2:16" ht="11.85" customHeight="1">
      <c r="B57" s="236"/>
      <c r="D57" s="234"/>
      <c r="E57" s="114"/>
    </row>
    <row r="58" spans="2:16" ht="11.85" customHeight="1">
      <c r="B58" s="236"/>
      <c r="C58" s="239" t="s">
        <v>494</v>
      </c>
      <c r="D58" s="240" t="s">
        <v>491</v>
      </c>
      <c r="E58" s="114"/>
      <c r="H58" s="239" t="s">
        <v>523</v>
      </c>
      <c r="I58" s="240" t="s">
        <v>531</v>
      </c>
    </row>
    <row r="59" spans="2:16" ht="11.85" customHeight="1">
      <c r="B59" s="236"/>
      <c r="C59" s="239"/>
      <c r="D59" s="240"/>
      <c r="E59" s="114"/>
      <c r="H59" s="318"/>
      <c r="I59" s="318"/>
    </row>
    <row r="60" spans="2:16" ht="11.85" customHeight="1">
      <c r="B60" s="236"/>
      <c r="C60" s="239" t="s">
        <v>496</v>
      </c>
      <c r="D60" s="240" t="s">
        <v>493</v>
      </c>
      <c r="E60" s="114"/>
      <c r="H60" s="239" t="s">
        <v>525</v>
      </c>
      <c r="I60" s="704" t="s">
        <v>532</v>
      </c>
    </row>
    <row r="61" spans="2:16" ht="11.85" customHeight="1">
      <c r="B61" s="236"/>
      <c r="C61" s="239"/>
      <c r="D61" s="240"/>
      <c r="E61" s="114"/>
    </row>
    <row r="62" spans="2:16" ht="11.85" customHeight="1">
      <c r="B62" s="236"/>
      <c r="C62" s="239" t="s">
        <v>498</v>
      </c>
      <c r="D62" s="240" t="s">
        <v>508</v>
      </c>
      <c r="E62" s="114"/>
      <c r="G62" s="368"/>
      <c r="H62" s="706"/>
      <c r="I62" s="334"/>
      <c r="J62" s="371"/>
    </row>
    <row r="63" spans="2:16" ht="11.85" customHeight="1">
      <c r="B63" s="236"/>
      <c r="C63" s="239"/>
      <c r="D63" s="240"/>
      <c r="E63" s="114"/>
      <c r="G63" s="368"/>
      <c r="H63" s="333"/>
      <c r="I63" s="334"/>
      <c r="J63" s="371"/>
      <c r="O63" s="233"/>
    </row>
    <row r="64" spans="2:16" ht="11.85" customHeight="1">
      <c r="C64" s="239" t="s">
        <v>499</v>
      </c>
      <c r="D64" s="320" t="s">
        <v>509</v>
      </c>
      <c r="G64" s="368"/>
      <c r="H64" s="707"/>
      <c r="I64" s="334"/>
      <c r="J64" s="371"/>
      <c r="O64" s="233"/>
    </row>
    <row r="65" spans="3:15" ht="11.85" customHeight="1">
      <c r="O65" s="705"/>
    </row>
    <row r="66" spans="3:15" ht="11.85" customHeight="1">
      <c r="C66" s="239" t="s">
        <v>500</v>
      </c>
      <c r="D66" s="320" t="s">
        <v>510</v>
      </c>
      <c r="G66" s="330"/>
      <c r="H66" s="370"/>
      <c r="I66" s="331"/>
      <c r="J66" s="330"/>
      <c r="O66" s="318"/>
    </row>
    <row r="67" spans="3:15" ht="11.85" customHeight="1">
      <c r="G67" s="335"/>
      <c r="H67" s="335"/>
      <c r="I67" s="335"/>
      <c r="J67" s="335"/>
    </row>
    <row r="68" spans="3:15" ht="11.85" customHeight="1"/>
    <row r="69" spans="3:15" ht="11.85" customHeight="1"/>
    <row r="70" spans="3:15" ht="11.85" customHeight="1"/>
    <row r="71" spans="3:15" ht="11.85" customHeight="1"/>
    <row r="72" spans="3:15" ht="11.85" customHeight="1"/>
    <row r="73" spans="3:15" ht="11.85" customHeight="1"/>
    <row r="74" spans="3:15" ht="11.85" customHeight="1"/>
    <row r="75" spans="3:15" ht="11.85" customHeight="1"/>
    <row r="76" spans="3:15" ht="11.85" customHeight="1"/>
    <row r="77" spans="3:15" ht="11.85" customHeight="1"/>
    <row r="78" spans="3:15" ht="11.85" customHeight="1"/>
    <row r="79" spans="3:15" ht="11.85" customHeight="1"/>
    <row r="80" spans="3:15" ht="11.85" customHeight="1"/>
    <row r="81" ht="11.85" customHeight="1"/>
    <row r="82" ht="12.95" customHeight="1"/>
    <row r="83" ht="12.95" customHeight="1"/>
    <row r="84" ht="12.95" customHeight="1"/>
    <row r="85" ht="12.95" customHeight="1"/>
    <row r="86" ht="12.95" customHeight="1"/>
    <row r="87" ht="12.95" customHeight="1"/>
    <row r="88" ht="12.95" customHeight="1"/>
    <row r="89" ht="12.95" customHeight="1"/>
    <row r="90" ht="12.95" customHeight="1"/>
    <row r="91" ht="12.95" customHeight="1"/>
    <row r="92" ht="11.85" customHeight="1"/>
    <row r="93" ht="11.85" customHeight="1"/>
    <row r="94" ht="11.85" customHeight="1"/>
    <row r="95" ht="11.85" customHeight="1"/>
    <row r="96" ht="11.85" customHeight="1"/>
    <row r="97" spans="3:3" ht="11.85" customHeight="1"/>
    <row r="98" spans="3:3" ht="11.85" customHeight="1"/>
    <row r="99" spans="3:3" ht="11.85" customHeight="1"/>
    <row r="100" spans="3:3" ht="11.85" customHeight="1"/>
    <row r="101" spans="3:3" ht="11.85" customHeight="1">
      <c r="C101" s="262"/>
    </row>
    <row r="102" spans="3:3" ht="11.85" customHeight="1">
      <c r="C102" s="262"/>
    </row>
    <row r="103" spans="3:3" ht="11.85" customHeight="1">
      <c r="C103" s="265"/>
    </row>
    <row r="104" spans="3:3" ht="11.85" customHeight="1"/>
    <row r="105" spans="3:3" ht="11.85" customHeight="1"/>
    <row r="106" spans="3:3" ht="11.85" customHeight="1"/>
    <row r="107" spans="3:3" ht="11.85" customHeight="1"/>
    <row r="108" spans="3:3" ht="11.85" customHeight="1"/>
    <row r="109" spans="3:3" ht="11.85" customHeight="1"/>
    <row r="110" spans="3:3" ht="11.85" customHeight="1"/>
    <row r="111" spans="3:3" ht="11.85" customHeight="1"/>
    <row r="112" spans="3:3"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ht="11.85" customHeight="1"/>
    <row r="130" ht="11.85" customHeight="1"/>
    <row r="131" ht="11.85" customHeight="1"/>
    <row r="132" ht="11.85" customHeight="1"/>
    <row r="133" ht="11.85" customHeight="1"/>
    <row r="134" ht="11.85" customHeight="1"/>
    <row r="135" ht="11.85" customHeight="1"/>
    <row r="136" ht="11.85" customHeight="1"/>
    <row r="137" ht="11.85" customHeight="1"/>
    <row r="138" ht="11.85" customHeight="1"/>
    <row r="139" ht="11.85" customHeight="1"/>
    <row r="140" ht="11.85" customHeight="1"/>
    <row r="141" ht="11.85" customHeight="1"/>
    <row r="142" ht="11.85" customHeight="1"/>
    <row r="143" ht="11.85" customHeight="1"/>
    <row r="144" ht="11.85" customHeight="1"/>
    <row r="145" ht="11.85" customHeight="1"/>
    <row r="146" ht="11.85" customHeight="1"/>
    <row r="147" ht="12.95" customHeight="1"/>
    <row r="148" ht="12.95" customHeight="1"/>
    <row r="149" ht="12.95" customHeight="1"/>
    <row r="150" ht="12.95" customHeight="1"/>
    <row r="151" ht="12.95" customHeight="1"/>
    <row r="152" ht="12.95" customHeight="1"/>
    <row r="153" ht="12.95" customHeight="1"/>
    <row r="154" ht="12.95" customHeight="1"/>
    <row r="155" ht="12.95" customHeight="1"/>
    <row r="156" ht="12.95" customHeight="1"/>
    <row r="157" ht="12.95" customHeight="1"/>
    <row r="158" ht="11.85" customHeight="1"/>
    <row r="159" ht="11.85" customHeight="1"/>
    <row r="160" ht="11.85" customHeight="1"/>
    <row r="161" ht="11.85" customHeight="1"/>
    <row r="162" ht="11.85" customHeight="1"/>
    <row r="163" ht="11.85" customHeight="1"/>
    <row r="164" ht="11.85" customHeight="1"/>
    <row r="165" ht="11.85" customHeight="1"/>
    <row r="166" ht="11.85" customHeight="1"/>
    <row r="167" ht="11.85" customHeight="1"/>
    <row r="168" ht="11.85" customHeight="1"/>
    <row r="169" ht="11.85" customHeight="1"/>
    <row r="170" ht="11.85" customHeight="1"/>
    <row r="171" ht="11.85" customHeight="1"/>
    <row r="172" ht="11.85" customHeight="1"/>
    <row r="173" ht="11.85" customHeight="1"/>
    <row r="174" ht="11.85" customHeight="1"/>
    <row r="175" ht="11.85" customHeight="1"/>
    <row r="176" ht="11.85" customHeight="1"/>
    <row r="177" ht="11.85" customHeight="1"/>
    <row r="178" ht="11.85" customHeight="1"/>
    <row r="179" ht="11.85" customHeight="1"/>
    <row r="180" ht="11.85" customHeight="1"/>
    <row r="181" ht="11.85" customHeight="1"/>
    <row r="182" ht="11.85" customHeight="1"/>
    <row r="183" ht="11.85" customHeight="1"/>
    <row r="184" ht="11.85" customHeight="1"/>
    <row r="185" ht="11.85" customHeight="1"/>
    <row r="186" ht="11.85" customHeight="1"/>
    <row r="187" ht="11.85" customHeight="1"/>
    <row r="188" ht="11.85" customHeight="1"/>
    <row r="189" ht="11.85" customHeight="1"/>
    <row r="190" ht="11.85" customHeight="1"/>
    <row r="191" ht="11.85" customHeight="1"/>
    <row r="192" ht="11.85" customHeight="1"/>
    <row r="193" ht="11.85" customHeight="1"/>
    <row r="194" ht="11.85" customHeight="1"/>
    <row r="195" ht="11.85" customHeight="1"/>
    <row r="196" ht="11.85" customHeight="1"/>
    <row r="197" ht="11.85" customHeight="1"/>
    <row r="198" ht="11.85" customHeight="1"/>
    <row r="199" ht="11.85" customHeight="1"/>
    <row r="200" ht="11.85" customHeight="1"/>
    <row r="201" ht="11.85" customHeight="1"/>
    <row r="202" ht="11.85" customHeight="1"/>
    <row r="203" ht="11.85" customHeight="1"/>
    <row r="204" ht="11.85" customHeight="1"/>
    <row r="205" ht="11.85" customHeight="1"/>
    <row r="206" ht="11.85" customHeight="1"/>
    <row r="207" ht="11.85" customHeight="1"/>
    <row r="208" ht="11.85" customHeight="1"/>
    <row r="209" ht="11.85" customHeight="1"/>
    <row r="210" ht="21.95" customHeight="1"/>
    <row r="211" ht="12.95" customHeight="1"/>
    <row r="212" ht="12.95" customHeight="1"/>
    <row r="213" ht="12.95" customHeight="1"/>
    <row r="214" ht="12.95" customHeight="1"/>
    <row r="215" ht="12.95" customHeight="1"/>
    <row r="216" ht="12.95" customHeight="1"/>
    <row r="217" ht="12.95" customHeight="1"/>
    <row r="218" ht="12.95" customHeight="1"/>
    <row r="219" ht="12.95" customHeight="1"/>
    <row r="220" ht="12.95" customHeight="1"/>
    <row r="221" ht="12.95" customHeight="1"/>
    <row r="222" ht="12.95" customHeight="1"/>
    <row r="223" ht="11.85" customHeight="1"/>
    <row r="224" ht="11.85" customHeight="1"/>
    <row r="225" ht="11.85" customHeight="1"/>
    <row r="226" ht="11.85" customHeight="1"/>
    <row r="227" ht="11.85" customHeight="1"/>
    <row r="228" ht="11.85" customHeight="1"/>
    <row r="229" ht="11.85" customHeight="1"/>
    <row r="230" ht="11.85" customHeight="1"/>
    <row r="231" ht="11.85" customHeight="1"/>
    <row r="232" ht="11.85" customHeight="1"/>
    <row r="233" ht="11.85" customHeight="1"/>
    <row r="234" ht="11.85" customHeight="1"/>
    <row r="235" ht="11.85" customHeight="1"/>
    <row r="236" ht="11.85" customHeight="1"/>
    <row r="237" ht="11.85" customHeight="1"/>
    <row r="238" ht="11.85" customHeight="1"/>
    <row r="239" ht="11.85" customHeight="1"/>
    <row r="240" ht="11.85" customHeight="1"/>
    <row r="241" ht="11.85" customHeight="1"/>
    <row r="242" ht="11.85" customHeight="1"/>
    <row r="243" ht="11.85" customHeight="1"/>
    <row r="244" ht="11.85" customHeight="1"/>
    <row r="245" ht="11.85" customHeight="1"/>
    <row r="246" ht="11.85" customHeight="1"/>
    <row r="247" ht="11.85" customHeight="1"/>
    <row r="248" ht="11.85" customHeight="1"/>
    <row r="249" ht="11.85" customHeight="1"/>
    <row r="250" ht="11.85" customHeight="1"/>
    <row r="251" ht="11.85" customHeight="1"/>
    <row r="252" ht="11.85" customHeight="1"/>
    <row r="253" ht="11.85" customHeight="1"/>
    <row r="254" ht="11.85" customHeight="1"/>
    <row r="255" ht="11.85" customHeight="1"/>
    <row r="256" ht="11.85" customHeight="1"/>
    <row r="257" ht="11.85" customHeight="1"/>
    <row r="258" ht="11.85" customHeight="1"/>
    <row r="259" ht="11.85" customHeight="1"/>
    <row r="260" ht="11.85" customHeight="1"/>
    <row r="261" ht="11.85" customHeight="1"/>
    <row r="262" ht="11.85" customHeight="1"/>
    <row r="263" ht="11.85" customHeight="1"/>
    <row r="264" ht="11.85" customHeight="1"/>
    <row r="265" ht="11.85" customHeight="1"/>
    <row r="266" ht="11.85" customHeight="1"/>
    <row r="267" ht="11.85" customHeight="1"/>
    <row r="268" ht="11.85" customHeight="1"/>
    <row r="269" ht="11.85" customHeight="1"/>
    <row r="270" ht="11.85" customHeight="1"/>
    <row r="271" ht="11.85" customHeight="1"/>
    <row r="272" ht="11.85" customHeight="1"/>
    <row r="273" ht="11.85" customHeight="1"/>
    <row r="274" ht="11.85" customHeight="1"/>
    <row r="275" ht="21.95" customHeight="1"/>
    <row r="276" ht="12.95" customHeight="1"/>
    <row r="277" ht="12.95" customHeight="1"/>
    <row r="278" ht="12.95" customHeight="1"/>
    <row r="279" ht="12.95" customHeight="1"/>
    <row r="280" ht="12.95" customHeight="1"/>
    <row r="281" ht="12.95" customHeight="1"/>
    <row r="282" ht="12.95" customHeight="1"/>
    <row r="283" ht="12.95" customHeight="1"/>
    <row r="284" ht="12.95" customHeight="1"/>
    <row r="285" ht="12.95" customHeight="1"/>
    <row r="286" ht="12.95" customHeight="1"/>
    <row r="287" ht="12.95" customHeight="1"/>
    <row r="288" ht="11.85" customHeight="1"/>
    <row r="289" ht="11.85" customHeight="1"/>
    <row r="290" ht="11.85" customHeight="1"/>
    <row r="291" ht="11.85" customHeight="1"/>
    <row r="292" ht="11.85" customHeight="1"/>
    <row r="293" ht="11.85" customHeight="1"/>
    <row r="294" ht="11.85" customHeight="1"/>
    <row r="295" ht="11.85" customHeight="1"/>
    <row r="296" ht="11.85" customHeight="1"/>
    <row r="297" ht="11.85" customHeight="1"/>
    <row r="298" ht="11.85" customHeight="1"/>
    <row r="299" ht="11.85" customHeight="1"/>
    <row r="300" ht="11.85" customHeight="1"/>
    <row r="301" ht="11.85" customHeight="1"/>
    <row r="302" ht="11.85" customHeight="1"/>
    <row r="303" ht="11.85" customHeight="1"/>
    <row r="304" ht="11.85" customHeight="1"/>
    <row r="305" ht="11.85" customHeight="1"/>
    <row r="306" ht="11.85" customHeight="1"/>
    <row r="307" ht="11.85" customHeight="1"/>
    <row r="308" ht="11.85" customHeight="1"/>
    <row r="309" ht="11.85" customHeight="1"/>
    <row r="310" ht="11.85" customHeight="1"/>
    <row r="311" ht="11.85" customHeight="1"/>
    <row r="312" ht="11.85" customHeight="1"/>
    <row r="313" ht="11.85" customHeight="1"/>
    <row r="314" ht="11.85" customHeight="1"/>
    <row r="315" ht="11.85" customHeight="1"/>
    <row r="316" ht="11.85" customHeight="1"/>
    <row r="317" ht="11.85" customHeight="1"/>
    <row r="318" ht="11.85" customHeight="1"/>
    <row r="319" ht="11.85" customHeight="1"/>
    <row r="320" ht="11.85" customHeight="1"/>
    <row r="321" ht="11.85" customHeight="1"/>
    <row r="322" ht="11.85" customHeight="1"/>
    <row r="323" ht="11.85" customHeight="1"/>
    <row r="324" ht="11.85" customHeight="1"/>
    <row r="325" ht="11.85" customHeight="1"/>
    <row r="326" ht="11.85" customHeight="1"/>
    <row r="327" ht="11.85" customHeight="1"/>
    <row r="328" ht="11.85" customHeight="1"/>
    <row r="329" ht="11.85" customHeight="1"/>
    <row r="330" ht="11.85" customHeight="1"/>
    <row r="331" ht="11.85" customHeight="1"/>
    <row r="332" ht="11.85" customHeight="1"/>
    <row r="333" ht="11.85" customHeight="1"/>
    <row r="334" ht="11.85" customHeight="1"/>
    <row r="335" ht="11.85" customHeight="1"/>
    <row r="336" ht="11.85" customHeight="1"/>
    <row r="337" ht="11.85" customHeight="1"/>
    <row r="338" ht="11.85" customHeight="1"/>
    <row r="339" ht="11.85" customHeight="1"/>
    <row r="340" ht="21.95" customHeight="1"/>
    <row r="341" ht="12.95" customHeight="1"/>
    <row r="342" ht="12.95" customHeight="1"/>
    <row r="343" ht="12.95" customHeight="1"/>
    <row r="344" ht="12.95" customHeight="1"/>
    <row r="345" ht="12.95" customHeight="1"/>
    <row r="346" ht="12.95" customHeight="1"/>
    <row r="347" ht="12.95" customHeight="1"/>
    <row r="348" ht="12.95" customHeight="1"/>
    <row r="349" ht="12.95" customHeight="1"/>
    <row r="350" ht="12.95" customHeight="1"/>
    <row r="351" ht="12.95" customHeight="1"/>
    <row r="352" ht="12.95" customHeight="1"/>
    <row r="353" ht="11.85" customHeight="1"/>
    <row r="354" ht="11.85" customHeight="1"/>
    <row r="355" ht="11.85" customHeight="1"/>
    <row r="356" ht="11.85" customHeight="1"/>
    <row r="357" ht="11.85" customHeight="1"/>
    <row r="358" ht="11.85" customHeight="1"/>
    <row r="359" ht="11.85" customHeight="1"/>
    <row r="360" ht="11.85" customHeight="1"/>
    <row r="361" ht="11.85" customHeight="1"/>
    <row r="362" ht="11.85" customHeight="1"/>
    <row r="363" ht="11.85" customHeight="1"/>
    <row r="364" ht="11.85" customHeight="1"/>
    <row r="365" ht="11.85" customHeight="1"/>
    <row r="366" ht="11.85" customHeight="1"/>
    <row r="367" ht="11.85" customHeight="1"/>
    <row r="368" ht="11.85" customHeight="1"/>
    <row r="369" ht="11.85" customHeight="1"/>
    <row r="370" ht="11.85" customHeight="1"/>
    <row r="371" ht="11.85" customHeight="1"/>
    <row r="372" ht="11.85" customHeight="1"/>
    <row r="373" ht="11.85" customHeight="1"/>
    <row r="374" ht="11.85" customHeight="1"/>
    <row r="375" ht="11.85" customHeight="1"/>
    <row r="376" ht="11.85" customHeight="1"/>
    <row r="377" ht="11.85" customHeight="1"/>
    <row r="378" ht="11.85" customHeight="1"/>
    <row r="379" ht="11.85" customHeight="1"/>
    <row r="380" ht="11.85" customHeight="1"/>
    <row r="381" ht="11.85" customHeight="1"/>
    <row r="382" ht="11.85" customHeight="1"/>
    <row r="383" ht="11.85" customHeight="1"/>
    <row r="384" ht="11.85" customHeight="1"/>
    <row r="385" ht="11.85" customHeight="1"/>
    <row r="386" ht="11.85" customHeight="1"/>
    <row r="387" ht="11.85" customHeight="1"/>
    <row r="388" ht="11.85" customHeight="1"/>
    <row r="389" ht="11.85" customHeight="1"/>
    <row r="390" ht="11.85" customHeight="1"/>
    <row r="391" ht="11.85" customHeight="1"/>
    <row r="392" ht="11.85" customHeight="1"/>
    <row r="393" ht="11.85" customHeight="1"/>
    <row r="394" ht="11.85" customHeight="1"/>
    <row r="395" ht="11.85" customHeight="1"/>
    <row r="396" ht="11.85" customHeight="1"/>
    <row r="397" ht="11.85" customHeight="1"/>
    <row r="398" ht="11.85" customHeight="1"/>
    <row r="399" ht="11.85" customHeight="1"/>
    <row r="400" ht="11.85" customHeight="1"/>
    <row r="401" ht="11.85" customHeight="1"/>
    <row r="402" ht="11.85" customHeight="1"/>
    <row r="403" ht="11.85" customHeight="1"/>
    <row r="404" ht="11.85" customHeight="1"/>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&amp;L&amp;"Arial,regular"&amp;10________________________________________________________________________________________
&amp;"Arial"&amp;10CORE LABORATORIES AUSTRALIA PTY LTD
&amp;"Arial"&amp;8Reservoir Fluids Group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B1:AY274"/>
  <sheetViews>
    <sheetView showGridLines="0" view="pageBreakPreview" zoomScale="75" zoomScaleNormal="75" workbookViewId="0"/>
  </sheetViews>
  <sheetFormatPr defaultRowHeight="12.75"/>
  <cols>
    <col min="1" max="1" width="13.7109375" style="544" customWidth="1"/>
    <col min="2" max="2" width="1.7109375" style="545" customWidth="1"/>
    <col min="3" max="3" width="9.7109375" style="559" customWidth="1"/>
    <col min="4" max="4" width="11.42578125" style="559" customWidth="1"/>
    <col min="5" max="5" width="11" style="559" customWidth="1"/>
    <col min="6" max="6" width="8.85546875" style="559" customWidth="1"/>
    <col min="7" max="7" width="10.28515625" style="559" customWidth="1"/>
    <col min="8" max="8" width="9.7109375" style="559" customWidth="1"/>
    <col min="9" max="9" width="10.7109375" style="559" customWidth="1"/>
    <col min="10" max="10" width="14.7109375" style="559" customWidth="1"/>
    <col min="11" max="11" width="1.7109375" style="559" customWidth="1"/>
    <col min="12" max="12" width="10.7109375" customWidth="1"/>
    <col min="13" max="13" width="1.7109375" customWidth="1"/>
    <col min="14" max="14" width="85.7109375" customWidth="1"/>
    <col min="15" max="15" width="1.7109375" customWidth="1"/>
    <col min="16" max="16" width="10.7109375" style="545" customWidth="1"/>
    <col min="17" max="17" width="4.7109375" style="559" customWidth="1"/>
    <col min="18" max="18" width="20.28515625" style="559" customWidth="1"/>
    <col min="19" max="19" width="6.7109375" style="560" customWidth="1"/>
    <col min="20" max="26" width="6.7109375" style="559" customWidth="1"/>
    <col min="27" max="27" width="5.7109375" style="559" customWidth="1"/>
    <col min="28" max="28" width="10.7109375" style="545" customWidth="1"/>
    <col min="29" max="29" width="5.7109375" style="545" customWidth="1"/>
    <col min="30" max="30" width="29.7109375" style="493" customWidth="1"/>
    <col min="31" max="32" width="15.7109375" style="493" customWidth="1"/>
    <col min="33" max="33" width="20.7109375" style="493" customWidth="1"/>
    <col min="34" max="34" width="1.7109375" style="493" customWidth="1"/>
    <col min="35" max="35" width="10.7109375" style="545" customWidth="1"/>
    <col min="36" max="36" width="1.7109375" style="545" customWidth="1"/>
    <col min="37" max="37" width="15.7109375" style="493" customWidth="1"/>
    <col min="38" max="38" width="36.7109375" style="493" customWidth="1"/>
    <col min="39" max="39" width="10.7109375" style="493" customWidth="1"/>
    <col min="40" max="40" width="20.7109375" style="493" customWidth="1"/>
    <col min="41" max="41" width="1.7109375" style="493" customWidth="1"/>
    <col min="42" max="42" width="9.140625" style="544"/>
    <col min="43" max="43" width="1.7109375" style="545" customWidth="1"/>
    <col min="44" max="44" width="7.5703125" style="559" customWidth="1"/>
    <col min="45" max="45" width="24" style="559" customWidth="1"/>
    <col min="46" max="46" width="9.7109375" style="559" customWidth="1"/>
    <col min="47" max="48" width="11.7109375" style="559" customWidth="1"/>
    <col min="49" max="49" width="13.7109375" style="559" customWidth="1"/>
    <col min="50" max="50" width="1.7109375" style="559" customWidth="1"/>
    <col min="51" max="16384" width="9.140625" style="544"/>
  </cols>
  <sheetData>
    <row r="1" spans="2:51" ht="12.95" customHeight="1">
      <c r="B1"/>
      <c r="C1"/>
      <c r="D1"/>
      <c r="E1"/>
      <c r="F1"/>
      <c r="G1"/>
      <c r="H1"/>
      <c r="I1"/>
      <c r="J1"/>
      <c r="K1"/>
      <c r="P1"/>
      <c r="Q1"/>
      <c r="R1"/>
      <c r="S1"/>
      <c r="T1"/>
      <c r="U1"/>
      <c r="V1"/>
      <c r="W1"/>
      <c r="X1"/>
      <c r="Y1"/>
      <c r="Z1"/>
      <c r="AA1"/>
      <c r="AB1"/>
      <c r="AC1"/>
      <c r="AD1"/>
      <c r="AE1"/>
      <c r="AF1"/>
      <c r="AG1"/>
      <c r="AH1"/>
      <c r="AI1"/>
      <c r="AJ1"/>
      <c r="AK1"/>
      <c r="AL1"/>
      <c r="AM1"/>
      <c r="AN1"/>
      <c r="AO1"/>
      <c r="AP1"/>
      <c r="AQ1"/>
      <c r="AR1"/>
      <c r="AS1"/>
      <c r="AT1"/>
      <c r="AU1"/>
      <c r="AV1"/>
      <c r="AW1"/>
      <c r="AX1"/>
      <c r="AY1"/>
    </row>
    <row r="2" spans="2:51" ht="12.95" customHeight="1">
      <c r="B2"/>
      <c r="C2"/>
      <c r="D2"/>
      <c r="E2"/>
      <c r="F2"/>
      <c r="G2"/>
      <c r="H2"/>
      <c r="I2"/>
      <c r="J2"/>
      <c r="K2"/>
      <c r="Q2"/>
      <c r="R2"/>
      <c r="S2"/>
      <c r="T2"/>
      <c r="U2"/>
      <c r="V2"/>
      <c r="W2"/>
      <c r="X2"/>
      <c r="Y2"/>
      <c r="Z2"/>
      <c r="AA2"/>
      <c r="AB2"/>
      <c r="AC2"/>
      <c r="AD2"/>
      <c r="AE2"/>
      <c r="AF2"/>
      <c r="AG2"/>
      <c r="AH2"/>
      <c r="AI2"/>
      <c r="AJ2"/>
      <c r="AK2"/>
      <c r="AL2"/>
      <c r="AM2"/>
      <c r="AN2"/>
      <c r="AO2"/>
      <c r="AQ2"/>
      <c r="AR2"/>
      <c r="AS2"/>
      <c r="AT2"/>
      <c r="AU2"/>
      <c r="AV2"/>
      <c r="AW2"/>
      <c r="AX2"/>
      <c r="AY2"/>
    </row>
    <row r="3" spans="2:51" ht="12.95" customHeight="1">
      <c r="B3"/>
      <c r="C3"/>
      <c r="D3"/>
      <c r="E3"/>
      <c r="F3"/>
      <c r="G3"/>
      <c r="H3"/>
      <c r="I3"/>
      <c r="J3"/>
      <c r="K3"/>
      <c r="Q3"/>
      <c r="R3"/>
      <c r="S3"/>
      <c r="T3"/>
      <c r="U3"/>
      <c r="V3"/>
      <c r="W3"/>
      <c r="X3"/>
      <c r="Y3"/>
      <c r="Z3"/>
      <c r="AA3"/>
      <c r="AB3"/>
      <c r="AC3"/>
      <c r="AD3"/>
      <c r="AE3"/>
      <c r="AF3"/>
      <c r="AG3"/>
      <c r="AH3"/>
      <c r="AI3"/>
      <c r="AJ3"/>
      <c r="AK3"/>
      <c r="AL3"/>
      <c r="AM3"/>
      <c r="AN3"/>
      <c r="AO3"/>
      <c r="AQ3"/>
      <c r="AR3"/>
      <c r="AS3"/>
      <c r="AT3"/>
      <c r="AU3"/>
      <c r="AV3"/>
      <c r="AW3"/>
      <c r="AX3"/>
      <c r="AY3"/>
    </row>
    <row r="4" spans="2:51" ht="12.95" customHeight="1">
      <c r="B4"/>
      <c r="C4"/>
      <c r="D4"/>
      <c r="E4"/>
      <c r="F4"/>
      <c r="G4"/>
      <c r="H4"/>
      <c r="I4"/>
      <c r="J4"/>
      <c r="K4"/>
      <c r="Q4"/>
      <c r="R4"/>
      <c r="S4"/>
      <c r="T4"/>
      <c r="U4"/>
      <c r="V4"/>
      <c r="W4"/>
      <c r="X4"/>
      <c r="Y4"/>
      <c r="Z4"/>
      <c r="AA4"/>
      <c r="AB4"/>
      <c r="AC4"/>
      <c r="AD4"/>
      <c r="AE4"/>
      <c r="AF4"/>
      <c r="AG4"/>
      <c r="AH4"/>
      <c r="AI4"/>
      <c r="AJ4"/>
      <c r="AK4"/>
      <c r="AL4"/>
      <c r="AM4"/>
      <c r="AN4"/>
      <c r="AO4"/>
      <c r="AQ4"/>
      <c r="AR4"/>
      <c r="AS4"/>
      <c r="AT4"/>
      <c r="AU4"/>
      <c r="AV4"/>
      <c r="AW4"/>
      <c r="AX4"/>
      <c r="AY4"/>
    </row>
    <row r="5" spans="2:51" ht="12.95" customHeight="1">
      <c r="B5"/>
      <c r="C5"/>
      <c r="D5"/>
      <c r="E5"/>
      <c r="F5"/>
      <c r="G5"/>
      <c r="H5"/>
      <c r="I5"/>
      <c r="J5"/>
      <c r="K5"/>
      <c r="Q5"/>
      <c r="R5"/>
      <c r="S5"/>
      <c r="T5"/>
      <c r="U5"/>
      <c r="V5"/>
      <c r="W5"/>
      <c r="X5"/>
      <c r="Y5"/>
      <c r="Z5"/>
      <c r="AA5"/>
      <c r="AB5"/>
      <c r="AC5"/>
      <c r="AD5"/>
      <c r="AE5"/>
      <c r="AF5"/>
      <c r="AG5"/>
      <c r="AH5"/>
      <c r="AI5"/>
      <c r="AJ5"/>
      <c r="AK5"/>
      <c r="AL5"/>
      <c r="AM5"/>
      <c r="AN5"/>
      <c r="AO5"/>
      <c r="AQ5"/>
      <c r="AR5"/>
      <c r="AS5"/>
      <c r="AT5"/>
      <c r="AU5"/>
      <c r="AV5"/>
      <c r="AW5"/>
      <c r="AX5"/>
      <c r="AY5"/>
    </row>
    <row r="6" spans="2:51" ht="12.95" customHeight="1">
      <c r="B6"/>
      <c r="C6"/>
      <c r="D6"/>
      <c r="E6"/>
      <c r="F6"/>
      <c r="G6"/>
      <c r="H6"/>
      <c r="I6"/>
      <c r="J6"/>
      <c r="K6"/>
      <c r="Q6"/>
      <c r="R6"/>
      <c r="S6"/>
      <c r="T6"/>
      <c r="U6"/>
      <c r="V6"/>
      <c r="W6"/>
      <c r="X6"/>
      <c r="Y6"/>
      <c r="Z6"/>
      <c r="AA6"/>
      <c r="AB6"/>
      <c r="AD6" s="546"/>
      <c r="AE6" s="547"/>
      <c r="AF6" s="548"/>
      <c r="AG6" s="548"/>
      <c r="AH6" s="547"/>
      <c r="AI6" s="547"/>
      <c r="AK6" s="546"/>
      <c r="AL6" s="547"/>
      <c r="AM6" s="547"/>
      <c r="AN6" s="547"/>
      <c r="AO6" s="547"/>
      <c r="AQ6"/>
      <c r="AR6"/>
      <c r="AS6"/>
      <c r="AT6"/>
      <c r="AU6"/>
      <c r="AV6"/>
      <c r="AW6"/>
      <c r="AX6"/>
      <c r="AY6"/>
    </row>
    <row r="7" spans="2:51" ht="12.95" customHeight="1">
      <c r="B7"/>
      <c r="C7"/>
      <c r="D7"/>
      <c r="E7"/>
      <c r="F7"/>
      <c r="G7"/>
      <c r="H7"/>
      <c r="I7"/>
      <c r="J7"/>
      <c r="K7"/>
      <c r="Q7"/>
      <c r="R7"/>
      <c r="S7"/>
      <c r="T7"/>
      <c r="U7"/>
      <c r="V7"/>
      <c r="W7"/>
      <c r="X7"/>
      <c r="Y7"/>
      <c r="Z7"/>
      <c r="AA7"/>
      <c r="AB7"/>
      <c r="AD7" s="549"/>
      <c r="AE7" s="549"/>
      <c r="AF7" s="550"/>
      <c r="AG7" s="550"/>
      <c r="AH7" s="551"/>
      <c r="AK7" s="549"/>
      <c r="AL7" s="549"/>
      <c r="AM7" s="551"/>
      <c r="AN7" s="551"/>
      <c r="AO7" s="551"/>
      <c r="AQ7"/>
      <c r="AR7"/>
      <c r="AS7"/>
      <c r="AT7"/>
      <c r="AU7"/>
      <c r="AV7"/>
      <c r="AW7"/>
      <c r="AX7"/>
      <c r="AY7"/>
    </row>
    <row r="8" spans="2:51" ht="12.95" customHeight="1">
      <c r="B8" s="552" t="s">
        <v>546</v>
      </c>
      <c r="C8" s="553"/>
      <c r="D8" s="553"/>
      <c r="E8" s="553"/>
      <c r="F8" s="553"/>
      <c r="G8" s="553"/>
      <c r="H8" s="553"/>
      <c r="I8" s="553"/>
      <c r="J8" s="553"/>
      <c r="K8" s="553"/>
      <c r="M8" s="554" t="s">
        <v>357</v>
      </c>
      <c r="Q8" s="552" t="s">
        <v>358</v>
      </c>
      <c r="R8" s="552"/>
      <c r="S8" s="555"/>
      <c r="T8" s="556"/>
      <c r="U8" s="556"/>
      <c r="V8" s="556"/>
      <c r="W8" s="556"/>
      <c r="X8" s="556"/>
      <c r="Y8" s="556"/>
      <c r="Z8" s="556"/>
      <c r="AA8" s="556"/>
      <c r="AB8" s="546"/>
      <c r="AC8" s="486" t="s">
        <v>359</v>
      </c>
      <c r="AF8" s="557"/>
      <c r="AG8" s="557"/>
      <c r="AJ8" s="486" t="s">
        <v>359</v>
      </c>
      <c r="AQ8" s="552" t="s">
        <v>360</v>
      </c>
      <c r="AR8" s="553"/>
      <c r="AS8" s="558"/>
      <c r="AT8" s="556"/>
      <c r="AU8" s="556"/>
      <c r="AV8" s="556"/>
      <c r="AW8" s="556"/>
      <c r="AX8" s="556"/>
      <c r="AY8"/>
    </row>
    <row r="9" spans="2:51" ht="12.95" customHeight="1">
      <c r="B9" s="414" t="s">
        <v>617</v>
      </c>
      <c r="M9" s="490" t="str">
        <f>B9</f>
        <v>Sample No.: 5; Chamber No.: 3339; Depth: 4193.5 m MD</v>
      </c>
      <c r="Q9" s="490" t="str">
        <f>M9</f>
        <v>Sample No.: 5; Chamber No.: 3339; Depth: 4193.5 m MD</v>
      </c>
      <c r="AC9" s="490" t="str">
        <f>Q9</f>
        <v>Sample No.: 5; Chamber No.: 3339; Depth: 4193.5 m MD</v>
      </c>
      <c r="AJ9" s="490" t="str">
        <f>AC9</f>
        <v>Sample No.: 5; Chamber No.: 3339; Depth: 4193.5 m MD</v>
      </c>
      <c r="AQ9" s="490" t="str">
        <f>B9</f>
        <v>Sample No.: 5; Chamber No.: 3339; Depth: 4193.5 m MD</v>
      </c>
      <c r="AY9"/>
    </row>
    <row r="10" spans="2:51" ht="11.85" customHeight="1">
      <c r="M10" s="561"/>
      <c r="AY10"/>
    </row>
    <row r="11" spans="2:51" ht="11.85" customHeight="1">
      <c r="B11" s="787"/>
      <c r="C11" s="787"/>
      <c r="D11" s="787" t="s">
        <v>361</v>
      </c>
      <c r="E11" s="787" t="s">
        <v>331</v>
      </c>
      <c r="F11" s="787" t="s">
        <v>331</v>
      </c>
      <c r="G11" s="787"/>
      <c r="H11" s="787" t="s">
        <v>362</v>
      </c>
      <c r="I11" s="787" t="s">
        <v>363</v>
      </c>
      <c r="J11" s="787" t="s">
        <v>364</v>
      </c>
      <c r="K11" s="787"/>
      <c r="M11" s="563" t="s">
        <v>365</v>
      </c>
      <c r="N11" s="564"/>
      <c r="O11" s="564"/>
      <c r="Q11" s="788"/>
      <c r="R11" s="788" t="s">
        <v>366</v>
      </c>
      <c r="S11" s="789"/>
      <c r="T11" s="790"/>
      <c r="U11" s="790"/>
      <c r="V11" s="790"/>
      <c r="W11" s="790"/>
      <c r="X11" s="790"/>
      <c r="Y11" s="790"/>
      <c r="Z11" s="790"/>
      <c r="AA11" s="790"/>
      <c r="AB11" s="790"/>
      <c r="AC11" s="783"/>
      <c r="AD11" s="783" t="s">
        <v>37</v>
      </c>
      <c r="AE11" s="871" t="s">
        <v>39</v>
      </c>
      <c r="AF11" s="871" t="s">
        <v>38</v>
      </c>
      <c r="AG11" s="886"/>
      <c r="AH11" s="784"/>
      <c r="AJ11" s="785"/>
      <c r="AK11" s="785" t="s">
        <v>367</v>
      </c>
      <c r="AL11" s="779"/>
      <c r="AM11" s="779"/>
      <c r="AN11" s="786"/>
      <c r="AO11" s="786"/>
      <c r="AQ11" s="787"/>
      <c r="AR11" s="787"/>
      <c r="AS11" s="787"/>
      <c r="AT11" s="787" t="s">
        <v>255</v>
      </c>
      <c r="AU11" s="787" t="s">
        <v>361</v>
      </c>
      <c r="AV11" s="787" t="s">
        <v>159</v>
      </c>
      <c r="AW11" s="787" t="s">
        <v>368</v>
      </c>
      <c r="AX11" s="787"/>
      <c r="AY11"/>
    </row>
    <row r="12" spans="2:51" ht="11.85" customHeight="1">
      <c r="B12" s="787"/>
      <c r="C12" s="787" t="s">
        <v>33</v>
      </c>
      <c r="D12" s="787" t="s">
        <v>369</v>
      </c>
      <c r="E12" s="787" t="s">
        <v>255</v>
      </c>
      <c r="F12" s="787" t="s">
        <v>370</v>
      </c>
      <c r="G12" s="787" t="s">
        <v>36</v>
      </c>
      <c r="H12" s="787" t="s">
        <v>371</v>
      </c>
      <c r="I12" s="787" t="s">
        <v>372</v>
      </c>
      <c r="J12" s="787" t="s">
        <v>373</v>
      </c>
      <c r="K12" s="787"/>
      <c r="Q12" s="792"/>
      <c r="R12" s="792"/>
      <c r="S12" s="780"/>
      <c r="T12" s="781"/>
      <c r="U12" s="781"/>
      <c r="V12" s="781"/>
      <c r="W12" s="781"/>
      <c r="X12" s="781"/>
      <c r="Y12" s="781"/>
      <c r="Z12" s="781"/>
      <c r="AA12" s="781"/>
      <c r="AB12" s="781"/>
      <c r="AC12" s="881" t="s">
        <v>437</v>
      </c>
      <c r="AD12" s="793" t="s">
        <v>40</v>
      </c>
      <c r="AE12" s="794">
        <v>0</v>
      </c>
      <c r="AF12" s="794">
        <v>0</v>
      </c>
      <c r="AG12" s="874"/>
      <c r="AH12" s="795"/>
      <c r="AJ12" s="778"/>
      <c r="AK12" s="791"/>
      <c r="AL12" s="791"/>
      <c r="AM12" s="791"/>
      <c r="AN12" s="791"/>
      <c r="AO12" s="791"/>
      <c r="AQ12" s="787"/>
      <c r="AR12" s="787" t="s">
        <v>33</v>
      </c>
      <c r="AS12" s="787"/>
      <c r="AT12" s="787" t="s">
        <v>36</v>
      </c>
      <c r="AU12" s="787" t="s">
        <v>374</v>
      </c>
      <c r="AV12" s="787" t="s">
        <v>375</v>
      </c>
      <c r="AW12" s="787" t="s">
        <v>35</v>
      </c>
      <c r="AX12" s="787"/>
      <c r="AY12"/>
    </row>
    <row r="13" spans="2:51" ht="11.85" customHeight="1">
      <c r="B13" s="798"/>
      <c r="C13" s="798" t="s">
        <v>214</v>
      </c>
      <c r="D13" s="787" t="s">
        <v>376</v>
      </c>
      <c r="E13" s="787" t="s">
        <v>35</v>
      </c>
      <c r="F13" s="787" t="s">
        <v>35</v>
      </c>
      <c r="G13" s="799" t="s">
        <v>335</v>
      </c>
      <c r="H13" s="799" t="s">
        <v>377</v>
      </c>
      <c r="I13" s="787" t="s">
        <v>35</v>
      </c>
      <c r="J13" s="799" t="s">
        <v>378</v>
      </c>
      <c r="K13" s="799"/>
      <c r="Q13" s="776"/>
      <c r="R13" s="800" t="s">
        <v>379</v>
      </c>
      <c r="S13" s="801">
        <v>1</v>
      </c>
      <c r="T13" s="801">
        <v>2</v>
      </c>
      <c r="U13" s="801">
        <v>3</v>
      </c>
      <c r="V13" s="801">
        <v>4</v>
      </c>
      <c r="W13" s="801">
        <v>5</v>
      </c>
      <c r="X13" s="801">
        <v>6</v>
      </c>
      <c r="Y13" s="801">
        <v>7</v>
      </c>
      <c r="Z13" s="801">
        <v>8</v>
      </c>
      <c r="AA13" s="801"/>
      <c r="AB13" s="802"/>
      <c r="AC13" s="881" t="s">
        <v>438</v>
      </c>
      <c r="AD13" s="793" t="s">
        <v>41</v>
      </c>
      <c r="AE13" s="794">
        <v>0</v>
      </c>
      <c r="AF13" s="794">
        <v>0</v>
      </c>
      <c r="AG13" s="874"/>
      <c r="AH13" s="795"/>
      <c r="AJ13" s="778"/>
      <c r="AK13" s="796" t="s">
        <v>439</v>
      </c>
      <c r="AL13" s="793" t="s">
        <v>42</v>
      </c>
      <c r="AM13" s="795">
        <v>90.270000000000039</v>
      </c>
      <c r="AN13" s="778"/>
      <c r="AO13" s="791"/>
      <c r="AQ13" s="798"/>
      <c r="AR13" s="798" t="s">
        <v>214</v>
      </c>
      <c r="AS13" s="787"/>
      <c r="AT13" s="799" t="s">
        <v>335</v>
      </c>
      <c r="AU13" s="799" t="s">
        <v>380</v>
      </c>
      <c r="AV13" s="787" t="s">
        <v>371</v>
      </c>
      <c r="AW13" s="787" t="s">
        <v>371</v>
      </c>
      <c r="AX13" s="787"/>
      <c r="AY13"/>
    </row>
    <row r="14" spans="2:51" ht="11.85" customHeight="1">
      <c r="B14" s="787"/>
      <c r="C14" s="787"/>
      <c r="D14" s="787" t="s">
        <v>381</v>
      </c>
      <c r="E14" s="787" t="s">
        <v>382</v>
      </c>
      <c r="F14" s="787" t="s">
        <v>383</v>
      </c>
      <c r="G14" s="787"/>
      <c r="H14" s="787"/>
      <c r="I14" s="787" t="s">
        <v>384</v>
      </c>
      <c r="J14" s="799"/>
      <c r="K14" s="799"/>
      <c r="Q14" s="776"/>
      <c r="R14" s="805" t="s">
        <v>385</v>
      </c>
      <c r="S14" s="806">
        <v>1200</v>
      </c>
      <c r="T14" s="806">
        <v>1000</v>
      </c>
      <c r="U14" s="806">
        <v>800</v>
      </c>
      <c r="V14" s="807">
        <v>600</v>
      </c>
      <c r="W14" s="807">
        <v>400</v>
      </c>
      <c r="X14" s="807">
        <v>200</v>
      </c>
      <c r="Y14" s="807">
        <v>101</v>
      </c>
      <c r="Z14" s="807">
        <v>0</v>
      </c>
      <c r="AA14" s="807"/>
      <c r="AB14" s="808"/>
      <c r="AC14" s="881" t="s">
        <v>440</v>
      </c>
      <c r="AD14" s="793" t="s">
        <v>43</v>
      </c>
      <c r="AE14" s="794">
        <v>0</v>
      </c>
      <c r="AF14" s="794">
        <v>0</v>
      </c>
      <c r="AG14" s="874"/>
      <c r="AH14" s="795"/>
      <c r="AJ14" s="778"/>
      <c r="AK14" s="803"/>
      <c r="AL14" s="793" t="s">
        <v>44</v>
      </c>
      <c r="AM14" s="804">
        <v>176.00189211218026</v>
      </c>
      <c r="AN14" s="778"/>
      <c r="AO14" s="791"/>
      <c r="AQ14" s="787"/>
      <c r="AR14" s="787"/>
      <c r="AS14" s="787"/>
      <c r="AT14" s="787"/>
      <c r="AU14" s="787" t="s">
        <v>381</v>
      </c>
      <c r="AV14" s="787" t="s">
        <v>386</v>
      </c>
      <c r="AW14" s="787" t="s">
        <v>387</v>
      </c>
      <c r="AX14" s="787"/>
      <c r="AY14"/>
    </row>
    <row r="15" spans="2:51" ht="11.85" customHeight="1">
      <c r="B15" s="776"/>
      <c r="C15" s="776"/>
      <c r="D15" s="776"/>
      <c r="E15" s="776"/>
      <c r="F15" s="776"/>
      <c r="G15" s="776"/>
      <c r="H15" s="776"/>
      <c r="I15" s="776"/>
      <c r="J15" s="776"/>
      <c r="K15" s="776"/>
      <c r="Q15" s="776"/>
      <c r="R15" s="776"/>
      <c r="S15" s="775"/>
      <c r="T15" s="775"/>
      <c r="U15" s="775"/>
      <c r="V15" s="775"/>
      <c r="W15" s="775"/>
      <c r="X15" s="775"/>
      <c r="Y15" s="775"/>
      <c r="Z15" s="775"/>
      <c r="AA15" s="775"/>
      <c r="AB15" s="776"/>
      <c r="AC15" s="881" t="s">
        <v>441</v>
      </c>
      <c r="AD15" s="793" t="s">
        <v>45</v>
      </c>
      <c r="AE15" s="794">
        <v>0</v>
      </c>
      <c r="AF15" s="794">
        <v>0</v>
      </c>
      <c r="AG15" s="874"/>
      <c r="AH15" s="795"/>
      <c r="AJ15" s="778"/>
      <c r="AK15" s="803"/>
      <c r="AL15" s="793" t="s">
        <v>195</v>
      </c>
      <c r="AM15" s="809" t="s">
        <v>597</v>
      </c>
      <c r="AN15" s="778"/>
      <c r="AO15" s="791"/>
      <c r="AQ15" s="776"/>
      <c r="AR15" s="782"/>
      <c r="AS15" s="782"/>
      <c r="AT15" s="776"/>
      <c r="AU15" s="776"/>
      <c r="AV15" s="776"/>
      <c r="AW15" s="776"/>
      <c r="AX15" s="776"/>
      <c r="AY15"/>
    </row>
    <row r="16" spans="2:51" ht="11.85" customHeight="1">
      <c r="B16" s="897"/>
      <c r="C16" s="898">
        <v>7000</v>
      </c>
      <c r="D16" s="899" t="s">
        <v>177</v>
      </c>
      <c r="E16" s="900">
        <v>1.3551413531113041</v>
      </c>
      <c r="F16" s="900"/>
      <c r="G16" s="900">
        <v>0.69979999999999998</v>
      </c>
      <c r="H16" s="595"/>
      <c r="I16" s="595"/>
      <c r="Q16" s="815"/>
      <c r="R16" s="815" t="s">
        <v>389</v>
      </c>
      <c r="S16" s="816"/>
      <c r="T16" s="816"/>
      <c r="U16" s="816"/>
      <c r="V16" s="816"/>
      <c r="W16" s="816"/>
      <c r="X16" s="816"/>
      <c r="Y16" s="816"/>
      <c r="Z16" s="816"/>
      <c r="AA16" s="816"/>
      <c r="AB16" s="816"/>
      <c r="AC16" s="881" t="s">
        <v>442</v>
      </c>
      <c r="AD16" s="793" t="s">
        <v>46</v>
      </c>
      <c r="AE16" s="794">
        <v>0.02</v>
      </c>
      <c r="AF16" s="794">
        <v>0</v>
      </c>
      <c r="AG16" s="874"/>
      <c r="AH16" s="795"/>
      <c r="AJ16" s="778"/>
      <c r="AK16" s="803"/>
      <c r="AL16" s="791"/>
      <c r="AM16" s="791"/>
      <c r="AN16" s="778"/>
      <c r="AO16" s="791"/>
      <c r="AQ16" s="897"/>
      <c r="AR16" s="898">
        <v>7000</v>
      </c>
      <c r="AS16" s="899" t="s">
        <v>177</v>
      </c>
      <c r="AT16" s="900">
        <v>0.69979999999999998</v>
      </c>
      <c r="AU16" s="595"/>
      <c r="AV16" s="596">
        <v>1.2323419646153575</v>
      </c>
      <c r="AW16" s="595"/>
      <c r="AX16" s="595"/>
      <c r="AY16"/>
    </row>
    <row r="17" spans="2:51" ht="11.85" customHeight="1">
      <c r="B17" s="897"/>
      <c r="C17" s="898">
        <v>6500</v>
      </c>
      <c r="D17" s="899" t="s">
        <v>177</v>
      </c>
      <c r="E17" s="900">
        <v>1.3608539055953379</v>
      </c>
      <c r="F17" s="900"/>
      <c r="G17" s="900">
        <v>0.69689999999999996</v>
      </c>
      <c r="H17" s="595"/>
      <c r="I17" s="595"/>
      <c r="Q17" s="782"/>
      <c r="R17" s="776"/>
      <c r="S17" s="775"/>
      <c r="T17" s="775"/>
      <c r="U17" s="775"/>
      <c r="V17" s="775"/>
      <c r="W17" s="775"/>
      <c r="X17" s="775"/>
      <c r="Y17" s="775"/>
      <c r="Z17" s="775"/>
      <c r="AA17" s="775"/>
      <c r="AB17" s="776"/>
      <c r="AC17" s="881" t="s">
        <v>443</v>
      </c>
      <c r="AD17" s="793" t="s">
        <v>47</v>
      </c>
      <c r="AE17" s="794">
        <v>0.05</v>
      </c>
      <c r="AF17" s="794">
        <v>0.01</v>
      </c>
      <c r="AG17" s="874"/>
      <c r="AH17" s="795"/>
      <c r="AJ17" s="778"/>
      <c r="AK17" s="796" t="s">
        <v>444</v>
      </c>
      <c r="AL17" s="793" t="s">
        <v>42</v>
      </c>
      <c r="AM17" s="795">
        <v>47.550000000000011</v>
      </c>
      <c r="AN17" s="778"/>
      <c r="AO17" s="791"/>
      <c r="AQ17" s="897"/>
      <c r="AR17" s="898">
        <v>6500</v>
      </c>
      <c r="AS17" s="899" t="s">
        <v>177</v>
      </c>
      <c r="AT17" s="900">
        <v>0.69689999999999996</v>
      </c>
      <c r="AU17" s="601"/>
      <c r="AV17" s="596">
        <v>1.2375368604356198</v>
      </c>
      <c r="AW17" s="595"/>
      <c r="AX17" s="595"/>
      <c r="AY17"/>
    </row>
    <row r="18" spans="2:51" ht="11.85" customHeight="1">
      <c r="B18" s="901"/>
      <c r="C18" s="898">
        <v>6000</v>
      </c>
      <c r="D18" s="899" t="s">
        <v>177</v>
      </c>
      <c r="E18" s="900">
        <v>1.3668434340947577</v>
      </c>
      <c r="F18" s="900"/>
      <c r="G18" s="900">
        <v>0.69379999999999997</v>
      </c>
      <c r="H18"/>
      <c r="I18" s="595"/>
      <c r="Q18" s="856" t="s">
        <v>437</v>
      </c>
      <c r="R18" s="827" t="s">
        <v>40</v>
      </c>
      <c r="S18" s="828">
        <v>0</v>
      </c>
      <c r="T18" s="828">
        <v>0</v>
      </c>
      <c r="U18" s="828">
        <v>0</v>
      </c>
      <c r="V18" s="828">
        <v>0</v>
      </c>
      <c r="W18" s="828">
        <v>0</v>
      </c>
      <c r="X18" s="828">
        <v>0</v>
      </c>
      <c r="Y18" s="828">
        <v>0</v>
      </c>
      <c r="Z18" s="828">
        <v>0</v>
      </c>
      <c r="AA18" s="828"/>
      <c r="AB18" s="829"/>
      <c r="AC18" s="881" t="s">
        <v>445</v>
      </c>
      <c r="AD18" s="793" t="s">
        <v>48</v>
      </c>
      <c r="AE18" s="794">
        <v>0.62</v>
      </c>
      <c r="AF18" s="794">
        <v>0.16</v>
      </c>
      <c r="AG18" s="874"/>
      <c r="AH18" s="795"/>
      <c r="AJ18" s="778"/>
      <c r="AK18" s="803"/>
      <c r="AL18" s="793" t="s">
        <v>44</v>
      </c>
      <c r="AM18" s="804">
        <v>229.9654129398202</v>
      </c>
      <c r="AN18" s="778"/>
      <c r="AO18" s="791"/>
      <c r="AQ18" s="901"/>
      <c r="AR18" s="898">
        <v>6000</v>
      </c>
      <c r="AS18" s="899" t="s">
        <v>177</v>
      </c>
      <c r="AT18" s="900">
        <v>0.69379999999999997</v>
      </c>
      <c r="AU18" s="902"/>
      <c r="AV18" s="596">
        <v>1.2429836334243918</v>
      </c>
      <c r="AW18"/>
      <c r="AX18" s="595"/>
      <c r="AY18"/>
    </row>
    <row r="19" spans="2:51" ht="11.85" customHeight="1">
      <c r="B19" s="932"/>
      <c r="C19" s="927">
        <v>5988</v>
      </c>
      <c r="D19" s="933"/>
      <c r="E19" s="928">
        <v>1.366990825395008</v>
      </c>
      <c r="F19" s="928"/>
      <c r="G19" s="928">
        <v>0.69369999999999998</v>
      </c>
      <c r="H19" s="929"/>
      <c r="I19" s="933" t="s">
        <v>349</v>
      </c>
      <c r="J19" s="939"/>
      <c r="K19" s="939"/>
      <c r="Q19" s="856" t="s">
        <v>438</v>
      </c>
      <c r="R19" s="827" t="s">
        <v>41</v>
      </c>
      <c r="S19" s="828">
        <v>0</v>
      </c>
      <c r="T19" s="828">
        <v>0</v>
      </c>
      <c r="U19" s="828">
        <v>0</v>
      </c>
      <c r="V19" s="828">
        <v>0</v>
      </c>
      <c r="W19" s="828">
        <v>0</v>
      </c>
      <c r="X19" s="828">
        <v>0</v>
      </c>
      <c r="Y19" s="828">
        <v>0</v>
      </c>
      <c r="Z19" s="828">
        <v>0</v>
      </c>
      <c r="AA19" s="828"/>
      <c r="AB19" s="829"/>
      <c r="AC19" s="881" t="s">
        <v>446</v>
      </c>
      <c r="AD19" s="793" t="s">
        <v>49</v>
      </c>
      <c r="AE19" s="794">
        <v>0.56000000000000005</v>
      </c>
      <c r="AF19" s="794">
        <v>0.2</v>
      </c>
      <c r="AG19" s="874"/>
      <c r="AH19" s="795"/>
      <c r="AJ19" s="778"/>
      <c r="AK19" s="791"/>
      <c r="AL19" s="793" t="s">
        <v>195</v>
      </c>
      <c r="AM19" s="809" t="s">
        <v>583</v>
      </c>
      <c r="AN19" s="778"/>
      <c r="AO19" s="791"/>
      <c r="AQ19" s="932"/>
      <c r="AR19" s="927">
        <v>5988</v>
      </c>
      <c r="AS19" s="933" t="s">
        <v>349</v>
      </c>
      <c r="AT19" s="928">
        <v>0.69369999999999998</v>
      </c>
      <c r="AU19" s="934"/>
      <c r="AV19" s="930">
        <v>1.243117668507965</v>
      </c>
      <c r="AW19" s="929"/>
      <c r="AX19" s="929"/>
      <c r="AY19"/>
    </row>
    <row r="20" spans="2:51" ht="11.85" customHeight="1">
      <c r="B20" s="897"/>
      <c r="C20" s="898">
        <v>5500</v>
      </c>
      <c r="D20" s="899" t="s">
        <v>177</v>
      </c>
      <c r="E20" s="900">
        <v>1.3731400427512479</v>
      </c>
      <c r="F20" s="900"/>
      <c r="G20" s="900">
        <v>0.69059999999999999</v>
      </c>
      <c r="H20" s="601"/>
      <c r="I20" s="601"/>
      <c r="Q20" s="856" t="s">
        <v>440</v>
      </c>
      <c r="R20" s="827" t="s">
        <v>43</v>
      </c>
      <c r="S20" s="828">
        <v>0.01</v>
      </c>
      <c r="T20" s="828">
        <v>0.01</v>
      </c>
      <c r="U20" s="828">
        <v>0.01</v>
      </c>
      <c r="V20" s="828">
        <v>0.01</v>
      </c>
      <c r="W20" s="828">
        <v>0.01</v>
      </c>
      <c r="X20" s="828">
        <v>0.02</v>
      </c>
      <c r="Y20" s="828">
        <v>0.02</v>
      </c>
      <c r="Z20" s="828">
        <v>3.9999999999999992E-3</v>
      </c>
      <c r="AA20" s="828"/>
      <c r="AB20" s="829"/>
      <c r="AC20" s="881" t="s">
        <v>447</v>
      </c>
      <c r="AD20" s="793" t="s">
        <v>50</v>
      </c>
      <c r="AE20" s="794">
        <v>1.29</v>
      </c>
      <c r="AF20" s="794">
        <v>0.45</v>
      </c>
      <c r="AG20" s="874"/>
      <c r="AH20" s="795"/>
      <c r="AJ20" s="778"/>
      <c r="AK20" s="791"/>
      <c r="AL20" s="791"/>
      <c r="AM20" s="778"/>
      <c r="AN20" s="778"/>
      <c r="AO20" s="791"/>
      <c r="AQ20" s="897"/>
      <c r="AR20" s="898">
        <v>5500</v>
      </c>
      <c r="AS20" s="899" t="s">
        <v>177</v>
      </c>
      <c r="AT20" s="900">
        <v>0.69059999999999999</v>
      </c>
      <c r="AU20" s="902"/>
      <c r="AV20" s="596">
        <v>1.2487096597642551</v>
      </c>
      <c r="AW20" s="601"/>
      <c r="AX20" s="601"/>
      <c r="AY20"/>
    </row>
    <row r="21" spans="2:51" ht="11.85" customHeight="1">
      <c r="B21" s="897"/>
      <c r="C21" s="898">
        <v>5000</v>
      </c>
      <c r="D21" s="899" t="s">
        <v>177</v>
      </c>
      <c r="E21" s="900">
        <v>1.3797795250655012</v>
      </c>
      <c r="F21" s="900"/>
      <c r="G21" s="900">
        <v>0.68730000000000002</v>
      </c>
      <c r="H21" s="903"/>
      <c r="I21" s="902"/>
      <c r="Q21" s="856" t="s">
        <v>441</v>
      </c>
      <c r="R21" s="827" t="s">
        <v>45</v>
      </c>
      <c r="S21" s="828">
        <v>8.18</v>
      </c>
      <c r="T21" s="828">
        <v>6.78</v>
      </c>
      <c r="U21" s="828">
        <v>5.18</v>
      </c>
      <c r="V21" s="828">
        <v>3.5</v>
      </c>
      <c r="W21" s="828">
        <v>2.0099999999999998</v>
      </c>
      <c r="X21" s="828">
        <v>0.78</v>
      </c>
      <c r="Y21" s="828">
        <v>0.23</v>
      </c>
      <c r="Z21" s="828">
        <v>4.5999999999999992E-2</v>
      </c>
      <c r="AA21" s="828"/>
      <c r="AB21" s="829"/>
      <c r="AC21" s="881" t="s">
        <v>448</v>
      </c>
      <c r="AD21" s="793" t="s">
        <v>51</v>
      </c>
      <c r="AE21" s="794">
        <v>7.0000000000000007E-2</v>
      </c>
      <c r="AF21" s="794">
        <v>0.03</v>
      </c>
      <c r="AG21" s="874"/>
      <c r="AH21" s="795"/>
      <c r="AJ21" s="778"/>
      <c r="AK21" s="796" t="s">
        <v>449</v>
      </c>
      <c r="AL21" s="793" t="s">
        <v>42</v>
      </c>
      <c r="AM21" s="795">
        <v>11.45</v>
      </c>
      <c r="AN21" s="778"/>
      <c r="AO21" s="791"/>
      <c r="AQ21" s="897"/>
      <c r="AR21" s="898">
        <v>5000</v>
      </c>
      <c r="AS21" s="899" t="s">
        <v>177</v>
      </c>
      <c r="AT21" s="900">
        <v>0.68730000000000002</v>
      </c>
      <c r="AU21" s="902"/>
      <c r="AV21" s="596">
        <v>1.254747489441868</v>
      </c>
      <c r="AW21" s="903"/>
      <c r="AX21" s="902"/>
      <c r="AY21"/>
    </row>
    <row r="22" spans="2:51" ht="11.85" customHeight="1">
      <c r="B22" s="904"/>
      <c r="C22" s="898">
        <v>4500</v>
      </c>
      <c r="D22" s="899" t="s">
        <v>177</v>
      </c>
      <c r="E22" s="900">
        <v>1.3868049280822969</v>
      </c>
      <c r="F22" s="900"/>
      <c r="G22" s="900">
        <v>0.68379999999999996</v>
      </c>
      <c r="H22" s="580"/>
      <c r="I22" s="906"/>
      <c r="Q22" s="856" t="s">
        <v>442</v>
      </c>
      <c r="R22" s="827" t="s">
        <v>46</v>
      </c>
      <c r="S22" s="828">
        <v>73.360000000000014</v>
      </c>
      <c r="T22" s="828">
        <v>73.38300000000001</v>
      </c>
      <c r="U22" s="828">
        <v>72.876000000000005</v>
      </c>
      <c r="V22" s="828">
        <v>70.989999999999995</v>
      </c>
      <c r="W22" s="828">
        <v>66.039999999999992</v>
      </c>
      <c r="X22" s="828">
        <v>52.244399999999999</v>
      </c>
      <c r="Y22" s="828">
        <v>31.839999999999989</v>
      </c>
      <c r="Z22" s="828">
        <v>6.9779999999999944</v>
      </c>
      <c r="AA22" s="828"/>
      <c r="AB22" s="829"/>
      <c r="AC22" s="881" t="s">
        <v>450</v>
      </c>
      <c r="AD22" s="793" t="s">
        <v>52</v>
      </c>
      <c r="AE22" s="794">
        <v>1.45</v>
      </c>
      <c r="AF22" s="794">
        <v>0.63</v>
      </c>
      <c r="AG22" s="874"/>
      <c r="AH22" s="795"/>
      <c r="AJ22" s="778"/>
      <c r="AK22" s="803"/>
      <c r="AL22" s="793" t="s">
        <v>44</v>
      </c>
      <c r="AM22" s="804">
        <v>353.57323550276425</v>
      </c>
      <c r="AN22" s="778"/>
      <c r="AO22" s="791"/>
      <c r="AQ22" s="904"/>
      <c r="AR22" s="898">
        <v>4500</v>
      </c>
      <c r="AS22" s="899" t="s">
        <v>177</v>
      </c>
      <c r="AT22" s="900">
        <v>0.68379999999999996</v>
      </c>
      <c r="AU22" s="905"/>
      <c r="AV22" s="596">
        <v>1.2611362686906564</v>
      </c>
      <c r="AW22" s="580"/>
      <c r="AX22" s="906"/>
      <c r="AY22"/>
    </row>
    <row r="23" spans="2:51" ht="11.85" customHeight="1">
      <c r="B23" s="897"/>
      <c r="C23" s="898">
        <v>4000</v>
      </c>
      <c r="D23" s="899" t="s">
        <v>177</v>
      </c>
      <c r="E23" s="900">
        <v>1.3942686663711199</v>
      </c>
      <c r="F23" s="900"/>
      <c r="G23" s="900">
        <v>0.68020000000000003</v>
      </c>
      <c r="H23" s="601"/>
      <c r="I23" s="595"/>
      <c r="Q23" s="856" t="s">
        <v>443</v>
      </c>
      <c r="R23" s="827" t="s">
        <v>47</v>
      </c>
      <c r="S23" s="828">
        <v>7.8900000000000006</v>
      </c>
      <c r="T23" s="828">
        <v>8.629999999999999</v>
      </c>
      <c r="U23" s="828">
        <v>9.629999999999999</v>
      </c>
      <c r="V23" s="828">
        <v>11.16</v>
      </c>
      <c r="W23" s="828">
        <v>13.639999999999999</v>
      </c>
      <c r="X23" s="828">
        <v>18.309999999999999</v>
      </c>
      <c r="Y23" s="828">
        <v>21.95</v>
      </c>
      <c r="Z23" s="828">
        <v>9.1340000000000003</v>
      </c>
      <c r="AA23" s="828"/>
      <c r="AB23" s="829"/>
      <c r="AC23" s="881" t="s">
        <v>451</v>
      </c>
      <c r="AD23" s="793" t="s">
        <v>53</v>
      </c>
      <c r="AE23" s="794">
        <v>1.43</v>
      </c>
      <c r="AF23" s="794">
        <v>0.62</v>
      </c>
      <c r="AG23" s="794"/>
      <c r="AH23" s="795"/>
      <c r="AJ23" s="778"/>
      <c r="AK23" s="791"/>
      <c r="AL23" s="793" t="s">
        <v>195</v>
      </c>
      <c r="AM23" s="809" t="s">
        <v>598</v>
      </c>
      <c r="AN23" s="778"/>
      <c r="AO23" s="791"/>
      <c r="AQ23" s="897"/>
      <c r="AR23" s="898">
        <v>4000</v>
      </c>
      <c r="AS23" s="899" t="s">
        <v>177</v>
      </c>
      <c r="AT23" s="900">
        <v>0.68020000000000003</v>
      </c>
      <c r="AU23" s="903"/>
      <c r="AV23" s="596">
        <v>1.2679236624080019</v>
      </c>
      <c r="AW23" s="601"/>
      <c r="AX23" s="595"/>
      <c r="AY23"/>
    </row>
    <row r="24" spans="2:51" ht="11.85" customHeight="1">
      <c r="B24" s="897"/>
      <c r="C24" s="898">
        <v>3500</v>
      </c>
      <c r="D24" s="899" t="s">
        <v>177</v>
      </c>
      <c r="E24" s="900">
        <v>1.402235381792744</v>
      </c>
      <c r="F24" s="900"/>
      <c r="G24" s="900">
        <v>0.67630000000000001</v>
      </c>
      <c r="H24" s="601"/>
      <c r="I24" s="595"/>
      <c r="Q24" s="856" t="s">
        <v>445</v>
      </c>
      <c r="R24" s="827" t="s">
        <v>48</v>
      </c>
      <c r="S24" s="828">
        <v>5.8900000000000006</v>
      </c>
      <c r="T24" s="828">
        <v>6.41</v>
      </c>
      <c r="U24" s="828">
        <v>7.16</v>
      </c>
      <c r="V24" s="828">
        <v>8.4</v>
      </c>
      <c r="W24" s="828">
        <v>10.67</v>
      </c>
      <c r="X24" s="828">
        <v>16.309999999999999</v>
      </c>
      <c r="Y24" s="828">
        <v>24.59</v>
      </c>
      <c r="Z24" s="828">
        <v>24.876000000000001</v>
      </c>
      <c r="AA24" s="828"/>
      <c r="AB24" s="829"/>
      <c r="AC24" s="882" t="s">
        <v>452</v>
      </c>
      <c r="AD24" s="865" t="s">
        <v>54</v>
      </c>
      <c r="AE24" s="866">
        <v>4.24</v>
      </c>
      <c r="AF24" s="866">
        <v>2.2000000000000002</v>
      </c>
      <c r="AG24" s="866"/>
      <c r="AH24" s="867"/>
      <c r="AJ24" s="778"/>
      <c r="AK24" s="791"/>
      <c r="AL24" s="791"/>
      <c r="AM24" s="778"/>
      <c r="AN24" s="778"/>
      <c r="AO24" s="791"/>
      <c r="AQ24" s="897"/>
      <c r="AR24" s="898">
        <v>3500</v>
      </c>
      <c r="AS24" s="899" t="s">
        <v>177</v>
      </c>
      <c r="AT24" s="900">
        <v>0.67630000000000001</v>
      </c>
      <c r="AU24" s="601"/>
      <c r="AV24" s="596">
        <v>1.2751684547772077</v>
      </c>
      <c r="AW24" s="601"/>
      <c r="AX24" s="595"/>
      <c r="AY24"/>
    </row>
    <row r="25" spans="2:51" ht="11.85" customHeight="1">
      <c r="B25" s="897"/>
      <c r="C25" s="898">
        <v>3000</v>
      </c>
      <c r="D25" s="899" t="s">
        <v>177</v>
      </c>
      <c r="E25" s="900">
        <v>1.4107857212164499</v>
      </c>
      <c r="F25" s="900"/>
      <c r="G25" s="900">
        <v>0.67220000000000002</v>
      </c>
      <c r="H25" s="601"/>
      <c r="I25" s="595"/>
      <c r="Q25" s="856" t="s">
        <v>446</v>
      </c>
      <c r="R25" s="827" t="s">
        <v>49</v>
      </c>
      <c r="S25" s="828">
        <v>1.07</v>
      </c>
      <c r="T25" s="828">
        <v>1.1599999999999999</v>
      </c>
      <c r="U25" s="828">
        <v>1.3</v>
      </c>
      <c r="V25" s="828">
        <v>1.54</v>
      </c>
      <c r="W25" s="828">
        <v>1.99</v>
      </c>
      <c r="X25" s="828">
        <v>3.24</v>
      </c>
      <c r="Y25" s="828">
        <v>5.45</v>
      </c>
      <c r="Z25" s="828">
        <v>10.122</v>
      </c>
      <c r="AA25" s="828"/>
      <c r="AB25" s="829"/>
      <c r="AC25" s="881" t="s">
        <v>27</v>
      </c>
      <c r="AD25" s="793" t="s">
        <v>55</v>
      </c>
      <c r="AE25" s="794">
        <v>1.35</v>
      </c>
      <c r="AF25" s="794">
        <v>0.69</v>
      </c>
      <c r="AG25" s="794"/>
      <c r="AH25" s="795"/>
      <c r="AJ25" s="778"/>
      <c r="AK25" s="796" t="s">
        <v>453</v>
      </c>
      <c r="AL25" s="830" t="s">
        <v>39</v>
      </c>
      <c r="AM25" s="795">
        <v>0.72</v>
      </c>
      <c r="AN25" s="778"/>
      <c r="AO25" s="791"/>
      <c r="AQ25" s="897"/>
      <c r="AR25" s="898">
        <v>3000</v>
      </c>
      <c r="AS25" s="899" t="s">
        <v>177</v>
      </c>
      <c r="AT25" s="900">
        <v>0.67220000000000002</v>
      </c>
      <c r="AU25" s="611"/>
      <c r="AV25" s="596">
        <v>1.2829439846577959</v>
      </c>
      <c r="AW25" s="601"/>
      <c r="AX25" s="595"/>
      <c r="AY25"/>
    </row>
    <row r="26" spans="2:51" ht="11.85" customHeight="1">
      <c r="B26" s="897"/>
      <c r="C26" s="898">
        <v>2500</v>
      </c>
      <c r="D26" s="899" t="s">
        <v>177</v>
      </c>
      <c r="E26" s="900">
        <v>1.4200208021068201</v>
      </c>
      <c r="F26" s="900"/>
      <c r="G26" s="900">
        <v>0.66779999999999995</v>
      </c>
      <c r="H26" s="902"/>
      <c r="I26" s="595"/>
      <c r="Q26" s="856" t="s">
        <v>447</v>
      </c>
      <c r="R26" s="827" t="s">
        <v>50</v>
      </c>
      <c r="S26" s="828">
        <v>1.4</v>
      </c>
      <c r="T26" s="828">
        <v>1.51</v>
      </c>
      <c r="U26" s="828">
        <v>1.69</v>
      </c>
      <c r="V26" s="828">
        <v>1.99</v>
      </c>
      <c r="W26" s="828">
        <v>2.58</v>
      </c>
      <c r="X26" s="828">
        <v>4.21</v>
      </c>
      <c r="Y26" s="828">
        <v>7.3</v>
      </c>
      <c r="Z26" s="828">
        <v>16.932000000000002</v>
      </c>
      <c r="AA26" s="828"/>
      <c r="AB26" s="829"/>
      <c r="AC26" s="881" t="s">
        <v>27</v>
      </c>
      <c r="AD26" s="793" t="s">
        <v>56</v>
      </c>
      <c r="AE26" s="794">
        <v>0.03</v>
      </c>
      <c r="AF26" s="794">
        <v>0.02</v>
      </c>
      <c r="AG26" s="794"/>
      <c r="AH26" s="795"/>
      <c r="AJ26" s="778"/>
      <c r="AK26" s="803"/>
      <c r="AL26" s="793" t="s">
        <v>44</v>
      </c>
      <c r="AM26" s="804">
        <v>579.5</v>
      </c>
      <c r="AN26" s="778"/>
      <c r="AO26" s="831"/>
      <c r="AQ26" s="897"/>
      <c r="AR26" s="898">
        <v>2500</v>
      </c>
      <c r="AS26" s="899" t="s">
        <v>177</v>
      </c>
      <c r="AT26" s="900">
        <v>0.66779999999999995</v>
      </c>
      <c r="AU26" s="601"/>
      <c r="AV26" s="596">
        <v>1.2913422065124323</v>
      </c>
      <c r="AW26" s="902"/>
      <c r="AX26" s="595"/>
      <c r="AY26"/>
    </row>
    <row r="27" spans="2:51" ht="11.85" customHeight="1">
      <c r="B27" s="897"/>
      <c r="C27" s="898">
        <v>2000</v>
      </c>
      <c r="D27" s="899" t="s">
        <v>177</v>
      </c>
      <c r="E27" s="900">
        <v>1.4300647156064656</v>
      </c>
      <c r="F27" s="900"/>
      <c r="G27" s="900">
        <v>0.66310000000000002</v>
      </c>
      <c r="H27" s="601"/>
      <c r="I27" s="595"/>
      <c r="Q27" s="856" t="s">
        <v>448</v>
      </c>
      <c r="R27" s="827" t="s">
        <v>51</v>
      </c>
      <c r="S27" s="828">
        <v>0.02</v>
      </c>
      <c r="T27" s="828">
        <v>0.02</v>
      </c>
      <c r="U27" s="828">
        <v>0.02</v>
      </c>
      <c r="V27" s="828">
        <v>0.02</v>
      </c>
      <c r="W27" s="828">
        <v>0.03</v>
      </c>
      <c r="X27" s="828">
        <v>0.05</v>
      </c>
      <c r="Y27" s="828">
        <v>0.09</v>
      </c>
      <c r="Z27" s="828">
        <v>0.28200000000000003</v>
      </c>
      <c r="AA27" s="828"/>
      <c r="AB27" s="829"/>
      <c r="AC27" s="881" t="s">
        <v>27</v>
      </c>
      <c r="AD27" s="793" t="s">
        <v>57</v>
      </c>
      <c r="AE27" s="794">
        <v>1.47</v>
      </c>
      <c r="AF27" s="794">
        <v>0.74</v>
      </c>
      <c r="AG27" s="794"/>
      <c r="AH27" s="795"/>
      <c r="AJ27" s="778"/>
      <c r="AK27" s="791"/>
      <c r="AL27" s="791" t="s">
        <v>195</v>
      </c>
      <c r="AM27" s="809" t="s">
        <v>599</v>
      </c>
      <c r="AN27" s="778"/>
      <c r="AO27" s="791"/>
      <c r="AQ27" s="897"/>
      <c r="AR27" s="898">
        <v>2000</v>
      </c>
      <c r="AS27" s="899" t="s">
        <v>177</v>
      </c>
      <c r="AT27" s="900">
        <v>0.66310000000000002</v>
      </c>
      <c r="AU27" s="601"/>
      <c r="AV27" s="596">
        <v>1.3004759666667969</v>
      </c>
      <c r="AW27" s="601"/>
      <c r="AX27" s="595"/>
      <c r="AY27"/>
    </row>
    <row r="28" spans="2:51" ht="11.85" customHeight="1">
      <c r="B28" s="778"/>
      <c r="C28" s="898">
        <v>1900</v>
      </c>
      <c r="D28" s="899" t="s">
        <v>177</v>
      </c>
      <c r="E28" s="900">
        <v>1.4321825649251454</v>
      </c>
      <c r="F28" s="900"/>
      <c r="G28" s="900">
        <v>0.66210000000000002</v>
      </c>
      <c r="Q28" s="856" t="s">
        <v>450</v>
      </c>
      <c r="R28" s="827" t="s">
        <v>52</v>
      </c>
      <c r="S28" s="828">
        <v>0.45</v>
      </c>
      <c r="T28" s="828">
        <v>0.47</v>
      </c>
      <c r="U28" s="828">
        <v>0.51</v>
      </c>
      <c r="V28" s="828">
        <v>0.61</v>
      </c>
      <c r="W28" s="828">
        <v>0.78</v>
      </c>
      <c r="X28" s="828">
        <v>1.28</v>
      </c>
      <c r="Y28" s="828">
        <v>2.2799999999999998</v>
      </c>
      <c r="Z28" s="828">
        <v>8.0960000000000001</v>
      </c>
      <c r="AA28" s="828"/>
      <c r="AB28" s="829"/>
      <c r="AC28" s="883" t="s">
        <v>454</v>
      </c>
      <c r="AD28" s="868" t="s">
        <v>58</v>
      </c>
      <c r="AE28" s="869">
        <v>6.91</v>
      </c>
      <c r="AF28" s="869">
        <v>4.17</v>
      </c>
      <c r="AG28" s="869"/>
      <c r="AH28" s="870"/>
      <c r="AJ28" s="778"/>
      <c r="AK28" s="791"/>
      <c r="AL28" s="791"/>
      <c r="AM28" s="791"/>
      <c r="AN28" s="778"/>
      <c r="AO28" s="791"/>
      <c r="AQ28" s="778"/>
      <c r="AR28" s="898">
        <v>1900</v>
      </c>
      <c r="AS28" s="899" t="s">
        <v>177</v>
      </c>
      <c r="AT28" s="900">
        <v>0.66210000000000002</v>
      </c>
      <c r="AV28" s="596">
        <v>1.3024019019828057</v>
      </c>
      <c r="AY28"/>
    </row>
    <row r="29" spans="2:51" ht="11.85" customHeight="1">
      <c r="B29" s="778"/>
      <c r="C29" s="898">
        <v>1800</v>
      </c>
      <c r="D29" s="899" t="s">
        <v>177</v>
      </c>
      <c r="E29" s="900">
        <v>1.434339118885908</v>
      </c>
      <c r="F29" s="900"/>
      <c r="G29" s="900">
        <v>0.66110000000000002</v>
      </c>
      <c r="Q29" s="856" t="s">
        <v>451</v>
      </c>
      <c r="R29" s="827" t="s">
        <v>53</v>
      </c>
      <c r="S29" s="828">
        <v>0.32</v>
      </c>
      <c r="T29" s="828">
        <v>0.33</v>
      </c>
      <c r="U29" s="828">
        <v>0.36</v>
      </c>
      <c r="V29" s="828">
        <v>0.42</v>
      </c>
      <c r="W29" s="828">
        <v>0.54</v>
      </c>
      <c r="X29" s="828">
        <v>0.88</v>
      </c>
      <c r="Y29" s="828">
        <v>1.58</v>
      </c>
      <c r="Z29" s="828">
        <v>5.9959999999999996</v>
      </c>
      <c r="AA29" s="828"/>
      <c r="AB29" s="829"/>
      <c r="AC29" s="856" t="s">
        <v>27</v>
      </c>
      <c r="AD29" s="863" t="s">
        <v>392</v>
      </c>
      <c r="AE29" s="872">
        <v>4.38</v>
      </c>
      <c r="AF29" s="828">
        <v>2.59</v>
      </c>
      <c r="AG29" s="828"/>
      <c r="AH29" s="828"/>
      <c r="AJ29" s="785"/>
      <c r="AK29" s="785" t="s">
        <v>393</v>
      </c>
      <c r="AL29" s="779"/>
      <c r="AM29" s="786"/>
      <c r="AN29" s="887"/>
      <c r="AO29" s="786"/>
      <c r="AQ29" s="778"/>
      <c r="AR29" s="898">
        <v>1800</v>
      </c>
      <c r="AS29" s="899" t="s">
        <v>177</v>
      </c>
      <c r="AT29" s="900">
        <v>0.66110000000000002</v>
      </c>
      <c r="AV29" s="596">
        <v>1.3043630346267943</v>
      </c>
      <c r="AY29"/>
    </row>
    <row r="30" spans="2:51" ht="11.85" customHeight="1">
      <c r="B30" s="778"/>
      <c r="C30" s="898">
        <v>1700</v>
      </c>
      <c r="D30" s="899" t="s">
        <v>177</v>
      </c>
      <c r="E30" s="900">
        <v>1.436535043054709</v>
      </c>
      <c r="F30" s="900"/>
      <c r="G30" s="900">
        <v>0.66010000000000002</v>
      </c>
      <c r="Q30" s="879" t="s">
        <v>452</v>
      </c>
      <c r="R30" s="857" t="s">
        <v>54</v>
      </c>
      <c r="S30" s="858">
        <v>0.4</v>
      </c>
      <c r="T30" s="858">
        <v>0.45</v>
      </c>
      <c r="U30" s="858">
        <v>0.43</v>
      </c>
      <c r="V30" s="858">
        <v>0.48</v>
      </c>
      <c r="W30" s="858">
        <v>0.6</v>
      </c>
      <c r="X30" s="858">
        <v>0.99</v>
      </c>
      <c r="Y30" s="858">
        <v>1.72</v>
      </c>
      <c r="Z30" s="858">
        <v>7.1680000000000001</v>
      </c>
      <c r="AA30" s="858"/>
      <c r="AB30" s="859"/>
      <c r="AC30" s="856" t="s">
        <v>27</v>
      </c>
      <c r="AD30" s="863" t="s">
        <v>59</v>
      </c>
      <c r="AE30" s="872">
        <v>0.33</v>
      </c>
      <c r="AF30" s="828">
        <v>0.18</v>
      </c>
      <c r="AG30" s="828"/>
      <c r="AH30" s="828"/>
      <c r="AJ30" s="778"/>
      <c r="AK30" s="791"/>
      <c r="AL30" s="791"/>
      <c r="AM30" s="791"/>
      <c r="AN30" s="778"/>
      <c r="AO30" s="791"/>
      <c r="AQ30" s="778"/>
      <c r="AR30" s="898">
        <v>1700</v>
      </c>
      <c r="AS30" s="899" t="s">
        <v>177</v>
      </c>
      <c r="AT30" s="900">
        <v>0.66010000000000002</v>
      </c>
      <c r="AV30" s="596">
        <v>1.3063599698528601</v>
      </c>
      <c r="AY30"/>
    </row>
    <row r="31" spans="2:51" ht="11.85" customHeight="1">
      <c r="B31" s="778"/>
      <c r="C31" s="898">
        <v>1600</v>
      </c>
      <c r="D31" s="899" t="s">
        <v>177</v>
      </c>
      <c r="E31" s="900">
        <v>1.4387705091498826</v>
      </c>
      <c r="F31" s="900"/>
      <c r="G31" s="900">
        <v>0.65910000000000002</v>
      </c>
      <c r="Q31" s="856" t="s">
        <v>27</v>
      </c>
      <c r="R31" s="827" t="s">
        <v>55</v>
      </c>
      <c r="S31" s="828">
        <v>0.08</v>
      </c>
      <c r="T31" s="828">
        <v>0.08</v>
      </c>
      <c r="U31" s="828">
        <v>7.0000000000000007E-2</v>
      </c>
      <c r="V31" s="828">
        <v>0.08</v>
      </c>
      <c r="W31" s="828">
        <v>0.1</v>
      </c>
      <c r="X31" s="828">
        <v>0.17</v>
      </c>
      <c r="Y31" s="828">
        <v>0.3</v>
      </c>
      <c r="Z31" s="828">
        <v>1.2680000000000002</v>
      </c>
      <c r="AA31" s="828"/>
      <c r="AB31" s="829"/>
      <c r="AC31" s="880" t="s">
        <v>455</v>
      </c>
      <c r="AD31" s="864" t="s">
        <v>60</v>
      </c>
      <c r="AE31" s="873">
        <v>10.38</v>
      </c>
      <c r="AF31" s="861">
        <v>7.15</v>
      </c>
      <c r="AG31" s="861"/>
      <c r="AH31" s="861"/>
      <c r="AJ31" s="778"/>
      <c r="AK31" s="791"/>
      <c r="AL31" s="793" t="s">
        <v>263</v>
      </c>
      <c r="AM31" s="876">
        <v>166.02870230948463</v>
      </c>
      <c r="AN31" s="778"/>
      <c r="AO31" s="791"/>
      <c r="AQ31" s="778"/>
      <c r="AR31" s="898">
        <v>1600</v>
      </c>
      <c r="AS31" s="899" t="s">
        <v>177</v>
      </c>
      <c r="AT31" s="900">
        <v>0.65910000000000002</v>
      </c>
      <c r="AV31" s="596">
        <v>1.3083928638186682</v>
      </c>
      <c r="AY31"/>
    </row>
    <row r="32" spans="2:51" ht="11.85" customHeight="1">
      <c r="B32" s="778"/>
      <c r="C32" s="898">
        <v>1500</v>
      </c>
      <c r="D32" s="899" t="s">
        <v>177</v>
      </c>
      <c r="E32" s="900">
        <v>1.4410445515702381</v>
      </c>
      <c r="F32" s="900"/>
      <c r="G32" s="900">
        <v>0.65810000000000002</v>
      </c>
      <c r="Q32" s="856" t="s">
        <v>27</v>
      </c>
      <c r="R32" s="827" t="s">
        <v>56</v>
      </c>
      <c r="S32" s="828">
        <v>0.01</v>
      </c>
      <c r="T32" s="828">
        <v>0</v>
      </c>
      <c r="U32" s="828">
        <v>0</v>
      </c>
      <c r="V32" s="828">
        <v>0</v>
      </c>
      <c r="W32" s="828">
        <v>0</v>
      </c>
      <c r="X32" s="828">
        <v>0</v>
      </c>
      <c r="Y32" s="828">
        <v>0.01</v>
      </c>
      <c r="Z32" s="828">
        <v>3.4000000000000002E-2</v>
      </c>
      <c r="AA32" s="828"/>
      <c r="AB32" s="834"/>
      <c r="AC32" s="856" t="s">
        <v>27</v>
      </c>
      <c r="AD32" s="863" t="s">
        <v>61</v>
      </c>
      <c r="AE32" s="828">
        <v>0.14000000000000001</v>
      </c>
      <c r="AF32" s="828">
        <v>0.09</v>
      </c>
      <c r="AG32" s="828"/>
      <c r="AH32" s="828"/>
      <c r="AJ32" s="778"/>
      <c r="AK32" s="791"/>
      <c r="AL32" s="791" t="s">
        <v>600</v>
      </c>
      <c r="AM32" s="809" t="s">
        <v>591</v>
      </c>
      <c r="AN32" s="778"/>
      <c r="AO32" s="791"/>
      <c r="AQ32" s="778"/>
      <c r="AR32" s="898">
        <v>1500</v>
      </c>
      <c r="AS32" s="899" t="s">
        <v>177</v>
      </c>
      <c r="AT32" s="900">
        <v>0.65810000000000002</v>
      </c>
      <c r="AV32" s="596">
        <v>1.3104608384232994</v>
      </c>
      <c r="AY32"/>
    </row>
    <row r="33" spans="2:51" ht="11.85" customHeight="1">
      <c r="B33" s="778"/>
      <c r="C33" s="898">
        <v>1400</v>
      </c>
      <c r="D33" s="899" t="s">
        <v>177</v>
      </c>
      <c r="E33" s="900">
        <v>1.443351768870589</v>
      </c>
      <c r="F33" s="900"/>
      <c r="G33" s="900">
        <v>0.65700000000000003</v>
      </c>
      <c r="Q33" s="856" t="s">
        <v>27</v>
      </c>
      <c r="R33" s="827" t="s">
        <v>57</v>
      </c>
      <c r="S33" s="828">
        <v>0.13</v>
      </c>
      <c r="T33" s="828">
        <v>0.11</v>
      </c>
      <c r="U33" s="828">
        <v>0.12</v>
      </c>
      <c r="V33" s="828">
        <v>0.13</v>
      </c>
      <c r="W33" s="828">
        <v>0.17</v>
      </c>
      <c r="X33" s="828">
        <v>0.26</v>
      </c>
      <c r="Y33" s="828">
        <v>0.47</v>
      </c>
      <c r="Z33" s="828">
        <v>1.71</v>
      </c>
      <c r="AA33" s="828"/>
      <c r="AB33" s="822"/>
      <c r="AC33" s="856" t="s">
        <v>27</v>
      </c>
      <c r="AD33" s="863" t="s">
        <v>62</v>
      </c>
      <c r="AE33" s="828">
        <v>0.78</v>
      </c>
      <c r="AF33" s="828">
        <v>0.5</v>
      </c>
      <c r="AG33" s="828"/>
      <c r="AH33" s="828"/>
      <c r="AJ33" s="778"/>
      <c r="AK33" s="791"/>
      <c r="AL33" s="835" t="s">
        <v>397</v>
      </c>
      <c r="AM33" s="833">
        <v>47.480005317734651</v>
      </c>
      <c r="AN33" s="778"/>
      <c r="AO33" s="791"/>
      <c r="AQ33" s="778"/>
      <c r="AR33" s="898">
        <v>1400</v>
      </c>
      <c r="AS33" s="899" t="s">
        <v>177</v>
      </c>
      <c r="AT33" s="900">
        <v>0.65700000000000003</v>
      </c>
      <c r="AV33" s="596">
        <v>1.3125589816864955</v>
      </c>
      <c r="AY33"/>
    </row>
    <row r="34" spans="2:51" ht="11.85" customHeight="1">
      <c r="B34" s="810"/>
      <c r="C34" s="810">
        <v>1379</v>
      </c>
      <c r="D34" s="810">
        <v>599</v>
      </c>
      <c r="E34" s="811">
        <v>1.4438367334106839</v>
      </c>
      <c r="F34" s="811">
        <v>1.4438367334106839</v>
      </c>
      <c r="G34" s="812">
        <v>0.65680000000000005</v>
      </c>
      <c r="H34" s="813" t="s">
        <v>388</v>
      </c>
      <c r="I34" s="814"/>
      <c r="J34" s="814"/>
      <c r="K34" s="814"/>
      <c r="Q34" s="880" t="s">
        <v>454</v>
      </c>
      <c r="R34" s="860" t="s">
        <v>58</v>
      </c>
      <c r="S34" s="861">
        <v>0.24</v>
      </c>
      <c r="T34" s="861">
        <v>0.2</v>
      </c>
      <c r="U34" s="861">
        <v>0.21</v>
      </c>
      <c r="V34" s="861">
        <v>0.23</v>
      </c>
      <c r="W34" s="861">
        <v>0.3</v>
      </c>
      <c r="X34" s="861">
        <v>0.45</v>
      </c>
      <c r="Y34" s="861">
        <v>0.8</v>
      </c>
      <c r="Z34" s="861">
        <v>3.016</v>
      </c>
      <c r="AA34" s="861"/>
      <c r="AB34" s="862"/>
      <c r="AC34" s="856" t="s">
        <v>27</v>
      </c>
      <c r="AD34" s="863" t="s">
        <v>63</v>
      </c>
      <c r="AE34" s="828">
        <v>0.22</v>
      </c>
      <c r="AF34" s="828">
        <v>0.14000000000000001</v>
      </c>
      <c r="AG34" s="828"/>
      <c r="AH34" s="828"/>
      <c r="AI34" s="491"/>
      <c r="AJ34" s="778"/>
      <c r="AK34" s="778"/>
      <c r="AL34" s="778"/>
      <c r="AM34" s="778"/>
      <c r="AN34" s="778"/>
      <c r="AO34" s="778"/>
      <c r="AQ34" s="907"/>
      <c r="AR34" s="908">
        <v>1379</v>
      </c>
      <c r="AS34" s="909" t="s">
        <v>352</v>
      </c>
      <c r="AT34" s="909" t="s">
        <v>573</v>
      </c>
      <c r="AU34" s="936">
        <v>435</v>
      </c>
      <c r="AV34" s="910">
        <v>1.3129999999999999</v>
      </c>
      <c r="AW34" s="911"/>
      <c r="AX34" s="911"/>
      <c r="AY34"/>
    </row>
    <row r="35" spans="2:51" ht="11.85" customHeight="1">
      <c r="B35" s="778"/>
      <c r="C35" s="823">
        <v>1200</v>
      </c>
      <c r="D35" s="823">
        <v>546</v>
      </c>
      <c r="E35" s="824">
        <v>1.4221607670365481</v>
      </c>
      <c r="F35" s="824">
        <v>1.5540727786677129</v>
      </c>
      <c r="G35" s="825">
        <v>0.66049999999999998</v>
      </c>
      <c r="H35" s="824">
        <v>0.91270171602040406</v>
      </c>
      <c r="I35" s="826">
        <v>1.3927898148367179E-2</v>
      </c>
      <c r="J35" s="824">
        <v>0.77490530415238246</v>
      </c>
      <c r="K35" s="821"/>
      <c r="Q35" s="856" t="s">
        <v>27</v>
      </c>
      <c r="R35" s="827" t="s">
        <v>392</v>
      </c>
      <c r="S35" s="828">
        <v>0.15</v>
      </c>
      <c r="T35" s="828">
        <v>0.12</v>
      </c>
      <c r="U35" s="828">
        <v>0.12</v>
      </c>
      <c r="V35" s="828">
        <v>0.13</v>
      </c>
      <c r="W35" s="828">
        <v>0.16</v>
      </c>
      <c r="X35" s="828">
        <v>0.25</v>
      </c>
      <c r="Y35" s="828">
        <v>0.44</v>
      </c>
      <c r="Z35" s="828">
        <v>1.5440000000000003</v>
      </c>
      <c r="AA35" s="828"/>
      <c r="AB35" s="822"/>
      <c r="AC35" s="880" t="s">
        <v>456</v>
      </c>
      <c r="AD35" s="864" t="s">
        <v>64</v>
      </c>
      <c r="AE35" s="861">
        <v>8.39</v>
      </c>
      <c r="AF35" s="861">
        <v>6.48</v>
      </c>
      <c r="AG35" s="861"/>
      <c r="AH35" s="861"/>
      <c r="AI35" s="491"/>
      <c r="AQ35" s="778"/>
      <c r="AR35" s="898">
        <v>1200</v>
      </c>
      <c r="AS35" s="912"/>
      <c r="AT35" s="599">
        <v>0.66049999999999998</v>
      </c>
      <c r="AU35" s="913">
        <v>387</v>
      </c>
      <c r="AV35" s="914">
        <v>1.2932882533802768</v>
      </c>
      <c r="AW35" s="915">
        <v>1.3927898148367179E-2</v>
      </c>
      <c r="AX35" s="601"/>
      <c r="AY35"/>
    </row>
    <row r="36" spans="2:51" ht="11.85" customHeight="1">
      <c r="B36" s="778"/>
      <c r="C36" s="823">
        <v>1000</v>
      </c>
      <c r="D36" s="823">
        <v>485</v>
      </c>
      <c r="E36" s="824">
        <v>1.3966149012363969</v>
      </c>
      <c r="F36" s="824">
        <v>1.7392714438417785</v>
      </c>
      <c r="G36" s="825">
        <v>0.66520000000000001</v>
      </c>
      <c r="H36" s="824">
        <v>0.92044115888502509</v>
      </c>
      <c r="I36" s="826">
        <v>1.6814517079478748E-2</v>
      </c>
      <c r="J36" s="824">
        <v>0.77749913030268525</v>
      </c>
      <c r="K36" s="824"/>
      <c r="Q36" s="856" t="s">
        <v>27</v>
      </c>
      <c r="R36" s="827" t="s">
        <v>59</v>
      </c>
      <c r="S36" s="828">
        <v>3.0000000000000002E-2</v>
      </c>
      <c r="T36" s="828">
        <v>0.02</v>
      </c>
      <c r="U36" s="828">
        <v>0.01</v>
      </c>
      <c r="V36" s="828">
        <v>0.01</v>
      </c>
      <c r="W36" s="828">
        <v>0.01</v>
      </c>
      <c r="X36" s="828">
        <v>0.02</v>
      </c>
      <c r="Y36" s="828">
        <v>0.03</v>
      </c>
      <c r="Z36" s="828">
        <v>0.11000000000000001</v>
      </c>
      <c r="AA36" s="828"/>
      <c r="AB36" s="822"/>
      <c r="AC36" s="856" t="s">
        <v>27</v>
      </c>
      <c r="AD36" s="863" t="s">
        <v>398</v>
      </c>
      <c r="AE36" s="828">
        <v>0.45</v>
      </c>
      <c r="AF36" s="828">
        <v>0.32</v>
      </c>
      <c r="AG36" s="828"/>
      <c r="AH36" s="828"/>
      <c r="AI36" s="491"/>
      <c r="AQ36" s="778"/>
      <c r="AR36" s="898">
        <v>1000</v>
      </c>
      <c r="AS36" s="912"/>
      <c r="AT36" s="599">
        <v>0.66520000000000001</v>
      </c>
      <c r="AU36" s="913">
        <v>331</v>
      </c>
      <c r="AV36" s="914">
        <v>1.2700572875657659</v>
      </c>
      <c r="AW36" s="915">
        <v>1.6814517079478748E-2</v>
      </c>
      <c r="AX36" s="601"/>
      <c r="AY36"/>
    </row>
    <row r="37" spans="2:51" ht="11.85" customHeight="1">
      <c r="B37" s="778"/>
      <c r="C37" s="823">
        <v>800</v>
      </c>
      <c r="D37" s="823">
        <v>425</v>
      </c>
      <c r="E37" s="824">
        <v>1.3694591187258391</v>
      </c>
      <c r="F37" s="824">
        <v>2.0267288994583614</v>
      </c>
      <c r="G37" s="825">
        <v>0.67079999999999995</v>
      </c>
      <c r="H37" s="824">
        <v>0.92946092650664724</v>
      </c>
      <c r="I37" s="826">
        <v>2.1147540713038936E-2</v>
      </c>
      <c r="J37" s="824">
        <v>0.78808559906919307</v>
      </c>
      <c r="K37" s="824"/>
      <c r="P37" s="491"/>
      <c r="Q37" s="880" t="s">
        <v>455</v>
      </c>
      <c r="R37" s="860" t="s">
        <v>60</v>
      </c>
      <c r="S37" s="861">
        <v>0.18000000000000002</v>
      </c>
      <c r="T37" s="861">
        <v>0.15</v>
      </c>
      <c r="U37" s="861">
        <v>0.15</v>
      </c>
      <c r="V37" s="861">
        <v>0.16</v>
      </c>
      <c r="W37" s="861">
        <v>0.21</v>
      </c>
      <c r="X37" s="861">
        <v>0.3</v>
      </c>
      <c r="Y37" s="861">
        <v>0.53</v>
      </c>
      <c r="Z37" s="861">
        <v>1.5940000000000003</v>
      </c>
      <c r="AA37" s="861"/>
      <c r="AB37" s="862"/>
      <c r="AC37" s="880" t="s">
        <v>457</v>
      </c>
      <c r="AD37" s="864" t="s">
        <v>65</v>
      </c>
      <c r="AE37" s="861">
        <v>7.89</v>
      </c>
      <c r="AF37" s="861">
        <v>6.76</v>
      </c>
      <c r="AG37" s="861"/>
      <c r="AH37" s="861"/>
      <c r="AI37" s="491"/>
      <c r="AJ37" s="491"/>
      <c r="AK37" s="625"/>
      <c r="AL37" s="625"/>
      <c r="AM37" s="625"/>
      <c r="AO37" s="625"/>
      <c r="AQ37" s="778"/>
      <c r="AR37" s="898">
        <v>800</v>
      </c>
      <c r="AS37" s="916"/>
      <c r="AT37" s="599">
        <v>0.67079999999999995</v>
      </c>
      <c r="AU37" s="913">
        <v>276</v>
      </c>
      <c r="AV37" s="914">
        <v>1.2453622915102662</v>
      </c>
      <c r="AW37" s="915">
        <v>2.1147540713038936E-2</v>
      </c>
      <c r="AX37" s="601"/>
      <c r="AY37"/>
    </row>
    <row r="38" spans="2:51" ht="11.85" customHeight="1">
      <c r="B38" s="778"/>
      <c r="C38" s="823">
        <v>600</v>
      </c>
      <c r="D38" s="823">
        <v>365</v>
      </c>
      <c r="E38" s="824">
        <v>1.3408853914050216</v>
      </c>
      <c r="F38" s="824">
        <v>2.5246925013903025</v>
      </c>
      <c r="G38" s="825">
        <v>0.67720000000000002</v>
      </c>
      <c r="H38" s="824">
        <v>0.94100957032483534</v>
      </c>
      <c r="I38" s="826">
        <v>2.8376443932613956E-2</v>
      </c>
      <c r="J38" s="824">
        <v>0.8137106072689988</v>
      </c>
      <c r="K38" s="824"/>
      <c r="P38" s="491"/>
      <c r="Q38" s="856" t="s">
        <v>27</v>
      </c>
      <c r="R38" s="827" t="s">
        <v>61</v>
      </c>
      <c r="S38" s="828">
        <v>0</v>
      </c>
      <c r="T38" s="828">
        <v>0</v>
      </c>
      <c r="U38" s="828">
        <v>0</v>
      </c>
      <c r="V38" s="828">
        <v>0</v>
      </c>
      <c r="W38" s="828">
        <v>0</v>
      </c>
      <c r="X38" s="828">
        <v>0</v>
      </c>
      <c r="Y38" s="828">
        <v>0.01</v>
      </c>
      <c r="Z38" s="828">
        <v>1.7999999999999999E-2</v>
      </c>
      <c r="AA38" s="828"/>
      <c r="AB38" s="822"/>
      <c r="AC38" s="856" t="s">
        <v>458</v>
      </c>
      <c r="AD38" s="863" t="s">
        <v>66</v>
      </c>
      <c r="AE38" s="828">
        <v>6.89</v>
      </c>
      <c r="AF38" s="828">
        <v>6.1</v>
      </c>
      <c r="AG38" s="828"/>
      <c r="AH38" s="828"/>
      <c r="AI38" s="491"/>
      <c r="AJ38" s="491"/>
      <c r="AK38" s="625"/>
      <c r="AL38" s="625"/>
      <c r="AM38" s="625"/>
      <c r="AN38" s="625"/>
      <c r="AO38" s="625"/>
      <c r="AQ38" s="778"/>
      <c r="AR38" s="898">
        <v>600</v>
      </c>
      <c r="AS38" s="912"/>
      <c r="AT38" s="599">
        <v>0.67720000000000002</v>
      </c>
      <c r="AU38" s="913">
        <v>222</v>
      </c>
      <c r="AV38" s="914">
        <v>1.2193778411191138</v>
      </c>
      <c r="AW38" s="915">
        <v>2.8376443932613956E-2</v>
      </c>
      <c r="AX38" s="601"/>
      <c r="AY38"/>
    </row>
    <row r="39" spans="2:51" ht="11.85" customHeight="1">
      <c r="B39" s="778"/>
      <c r="C39" s="823">
        <v>400</v>
      </c>
      <c r="D39" s="823">
        <v>301</v>
      </c>
      <c r="E39" s="824">
        <v>1.3070133685051581</v>
      </c>
      <c r="F39" s="824">
        <v>3.571925740986857</v>
      </c>
      <c r="G39" s="825">
        <v>0.6855</v>
      </c>
      <c r="H39" s="824">
        <v>0.95436078095069166</v>
      </c>
      <c r="I39" s="826">
        <v>4.2658644759142779E-2</v>
      </c>
      <c r="J39" s="824">
        <v>0.87214205309331216</v>
      </c>
      <c r="K39" s="824"/>
      <c r="M39" s="563" t="s">
        <v>399</v>
      </c>
      <c r="N39" s="564"/>
      <c r="O39" s="564"/>
      <c r="P39" s="491"/>
      <c r="Q39" s="856" t="s">
        <v>27</v>
      </c>
      <c r="R39" s="827" t="s">
        <v>62</v>
      </c>
      <c r="S39" s="828">
        <v>0.01</v>
      </c>
      <c r="T39" s="828">
        <v>0.01</v>
      </c>
      <c r="U39" s="828">
        <v>0.01</v>
      </c>
      <c r="V39" s="828">
        <v>0.01</v>
      </c>
      <c r="W39" s="828">
        <v>0.01</v>
      </c>
      <c r="X39" s="828">
        <v>0.01</v>
      </c>
      <c r="Y39" s="828">
        <v>0.02</v>
      </c>
      <c r="Z39" s="828">
        <v>6.0000000000000005E-2</v>
      </c>
      <c r="AA39" s="828"/>
      <c r="AB39" s="822"/>
      <c r="AC39" s="856" t="s">
        <v>459</v>
      </c>
      <c r="AD39" s="863" t="s">
        <v>67</v>
      </c>
      <c r="AE39" s="828">
        <v>5.7</v>
      </c>
      <c r="AF39" s="828">
        <v>5.53</v>
      </c>
      <c r="AG39" s="828"/>
      <c r="AH39" s="828"/>
      <c r="AI39" s="491"/>
      <c r="AJ39" s="491"/>
      <c r="AK39" s="625"/>
      <c r="AL39" s="625"/>
      <c r="AM39" s="625"/>
      <c r="AN39" s="625"/>
      <c r="AO39" s="625"/>
      <c r="AQ39" s="778"/>
      <c r="AR39" s="898">
        <v>400</v>
      </c>
      <c r="AS39" s="912"/>
      <c r="AT39" s="599">
        <v>0.6855</v>
      </c>
      <c r="AU39" s="913">
        <v>164</v>
      </c>
      <c r="AV39" s="914">
        <v>1.1885752129282778</v>
      </c>
      <c r="AW39" s="915">
        <v>4.2658644759142779E-2</v>
      </c>
      <c r="AX39" s="601"/>
      <c r="AY39"/>
    </row>
    <row r="40" spans="2:51" ht="11.85" customHeight="1">
      <c r="B40" s="778"/>
      <c r="C40" s="823">
        <v>200</v>
      </c>
      <c r="D40" s="823">
        <v>224</v>
      </c>
      <c r="E40" s="824">
        <v>1.2643198936704974</v>
      </c>
      <c r="F40" s="824">
        <v>6.8561821990878595</v>
      </c>
      <c r="G40" s="825">
        <v>0.69499999999999995</v>
      </c>
      <c r="H40" s="824">
        <v>0.96951607623339076</v>
      </c>
      <c r="I40" s="826">
        <v>8.3705766602293022E-2</v>
      </c>
      <c r="J40" s="824">
        <v>1.0294418197699913</v>
      </c>
      <c r="K40" s="824"/>
      <c r="P40" s="491"/>
      <c r="Q40" s="856" t="s">
        <v>27</v>
      </c>
      <c r="R40" s="827" t="s">
        <v>63</v>
      </c>
      <c r="S40" s="828">
        <v>0</v>
      </c>
      <c r="T40" s="828">
        <v>0</v>
      </c>
      <c r="U40" s="828">
        <v>0</v>
      </c>
      <c r="V40" s="828">
        <v>0</v>
      </c>
      <c r="W40" s="828">
        <v>0</v>
      </c>
      <c r="X40" s="828">
        <v>0</v>
      </c>
      <c r="Y40" s="828">
        <v>0</v>
      </c>
      <c r="Z40" s="828">
        <v>8.0000000000000002E-3</v>
      </c>
      <c r="AA40" s="828"/>
      <c r="AB40" s="822"/>
      <c r="AC40" s="856" t="s">
        <v>460</v>
      </c>
      <c r="AD40" s="863" t="s">
        <v>68</v>
      </c>
      <c r="AE40" s="828">
        <v>5.17</v>
      </c>
      <c r="AF40" s="828">
        <v>5.45</v>
      </c>
      <c r="AG40" s="874"/>
      <c r="AH40" s="828"/>
      <c r="AI40" s="491"/>
      <c r="AJ40" s="491"/>
      <c r="AK40" s="625"/>
      <c r="AL40" s="625"/>
      <c r="AM40" s="625"/>
      <c r="AN40" s="625"/>
      <c r="AO40" s="625"/>
      <c r="AQ40" s="778"/>
      <c r="AR40" s="898" t="s">
        <v>177</v>
      </c>
      <c r="AS40" s="917"/>
      <c r="AT40" s="599" t="s">
        <v>177</v>
      </c>
      <c r="AU40" s="913" t="s">
        <v>177</v>
      </c>
      <c r="AV40" s="914" t="s">
        <v>177</v>
      </c>
      <c r="AW40" s="915" t="s">
        <v>177</v>
      </c>
      <c r="AY40"/>
    </row>
    <row r="41" spans="2:51" ht="11.85" customHeight="1">
      <c r="B41" s="778"/>
      <c r="C41" s="823">
        <v>101</v>
      </c>
      <c r="D41" s="823">
        <v>171</v>
      </c>
      <c r="E41" s="824">
        <v>1.2292845707758555</v>
      </c>
      <c r="F41" s="824">
        <v>13.188310016076635</v>
      </c>
      <c r="G41" s="825">
        <v>0.7026</v>
      </c>
      <c r="H41" s="824">
        <v>0.97832906060531122</v>
      </c>
      <c r="I41" s="826">
        <v>0.15674400035597358</v>
      </c>
      <c r="J41" s="824">
        <v>1.2904991220165654</v>
      </c>
      <c r="K41" s="824"/>
      <c r="P41" s="491"/>
      <c r="Q41" s="880" t="s">
        <v>456</v>
      </c>
      <c r="R41" s="860" t="s">
        <v>64</v>
      </c>
      <c r="S41" s="861">
        <v>9.9999999999999978E-2</v>
      </c>
      <c r="T41" s="861">
        <v>0.09</v>
      </c>
      <c r="U41" s="861">
        <v>0.08</v>
      </c>
      <c r="V41" s="861">
        <v>0.08</v>
      </c>
      <c r="W41" s="861">
        <v>0.1</v>
      </c>
      <c r="X41" s="861">
        <v>0.14000000000000001</v>
      </c>
      <c r="Y41" s="861">
        <v>0.22</v>
      </c>
      <c r="Z41" s="861">
        <v>0.59599999999999997</v>
      </c>
      <c r="AA41" s="861"/>
      <c r="AB41" s="862"/>
      <c r="AC41" s="856" t="s">
        <v>461</v>
      </c>
      <c r="AD41" s="863" t="s">
        <v>69</v>
      </c>
      <c r="AE41" s="828">
        <v>4.33</v>
      </c>
      <c r="AF41" s="828">
        <v>4.96</v>
      </c>
      <c r="AG41" s="874"/>
      <c r="AH41" s="828"/>
      <c r="AI41" s="491"/>
      <c r="AJ41" s="491"/>
      <c r="AK41" s="625"/>
      <c r="AL41" s="625"/>
      <c r="AM41" s="625"/>
      <c r="AN41" s="625"/>
      <c r="AO41" s="625"/>
      <c r="AQ41" s="777"/>
      <c r="AR41" s="898" t="s">
        <v>177</v>
      </c>
      <c r="AS41" s="917"/>
      <c r="AT41" s="599" t="s">
        <v>177</v>
      </c>
      <c r="AU41" s="913" t="s">
        <v>177</v>
      </c>
      <c r="AV41" s="914" t="s">
        <v>177</v>
      </c>
      <c r="AW41" s="915" t="s">
        <v>177</v>
      </c>
      <c r="AY41"/>
    </row>
    <row r="42" spans="2:51" ht="11.85" customHeight="1">
      <c r="B42" s="778"/>
      <c r="C42" s="823">
        <v>0</v>
      </c>
      <c r="D42" s="823">
        <v>0</v>
      </c>
      <c r="E42" s="824">
        <v>1.0817324353288638</v>
      </c>
      <c r="F42" s="824" t="s">
        <v>177</v>
      </c>
      <c r="G42" s="825">
        <v>0.73009999999999997</v>
      </c>
      <c r="H42" s="824"/>
      <c r="I42" s="826" t="s">
        <v>177</v>
      </c>
      <c r="J42" s="824">
        <v>1.9881607218591302</v>
      </c>
      <c r="K42" s="824"/>
      <c r="P42" s="491"/>
      <c r="Q42" s="856" t="s">
        <v>27</v>
      </c>
      <c r="R42" s="827" t="s">
        <v>398</v>
      </c>
      <c r="S42" s="828">
        <v>0</v>
      </c>
      <c r="T42" s="828">
        <v>0</v>
      </c>
      <c r="U42" s="828">
        <v>0</v>
      </c>
      <c r="V42" s="828">
        <v>0</v>
      </c>
      <c r="W42" s="828">
        <v>0</v>
      </c>
      <c r="X42" s="828">
        <v>0</v>
      </c>
      <c r="Y42" s="828">
        <v>0</v>
      </c>
      <c r="Z42" s="828">
        <v>8.0000000000000002E-3</v>
      </c>
      <c r="AA42" s="828"/>
      <c r="AB42" s="822"/>
      <c r="AC42" s="856" t="s">
        <v>462</v>
      </c>
      <c r="AD42" s="863" t="s">
        <v>70</v>
      </c>
      <c r="AE42" s="828">
        <v>4.12</v>
      </c>
      <c r="AF42" s="828">
        <v>5.12</v>
      </c>
      <c r="AG42" s="874"/>
      <c r="AH42" s="828"/>
      <c r="AI42" s="491"/>
      <c r="AJ42" s="491"/>
      <c r="AK42" s="625"/>
      <c r="AL42" s="625"/>
      <c r="AM42" s="625"/>
      <c r="AN42" s="625"/>
      <c r="AO42" s="625"/>
      <c r="AQ42" s="777"/>
      <c r="AR42" s="898" t="s">
        <v>177</v>
      </c>
      <c r="AS42" s="917"/>
      <c r="AT42" s="599" t="s">
        <v>177</v>
      </c>
      <c r="AU42" s="913" t="s">
        <v>177</v>
      </c>
      <c r="AV42" s="914" t="s">
        <v>177</v>
      </c>
      <c r="AW42" s="915" t="s">
        <v>177</v>
      </c>
      <c r="AY42"/>
    </row>
    <row r="43" spans="2:51" ht="11.85" customHeight="1">
      <c r="B43" s="778"/>
      <c r="C43" s="855"/>
      <c r="D43" s="776"/>
      <c r="E43" s="776"/>
      <c r="F43" s="776"/>
      <c r="G43" s="776"/>
      <c r="H43" s="776"/>
      <c r="I43" s="776"/>
      <c r="J43" s="776"/>
      <c r="K43" s="776"/>
      <c r="P43" s="491"/>
      <c r="Q43" s="880" t="s">
        <v>457</v>
      </c>
      <c r="R43" s="860" t="s">
        <v>65</v>
      </c>
      <c r="S43" s="861">
        <v>0.06</v>
      </c>
      <c r="T43" s="861">
        <v>5.1000000000000004E-2</v>
      </c>
      <c r="U43" s="861">
        <v>0.04</v>
      </c>
      <c r="V43" s="861">
        <v>0.04</v>
      </c>
      <c r="W43" s="861">
        <v>0.04</v>
      </c>
      <c r="X43" s="861">
        <v>7.0000000000000007E-2</v>
      </c>
      <c r="Y43" s="861">
        <v>0.09</v>
      </c>
      <c r="Z43" s="861">
        <v>0.23400000000000001</v>
      </c>
      <c r="AA43" s="861"/>
      <c r="AB43" s="862"/>
      <c r="AC43" s="856" t="s">
        <v>463</v>
      </c>
      <c r="AD43" s="863" t="s">
        <v>71</v>
      </c>
      <c r="AE43" s="828">
        <v>3.08</v>
      </c>
      <c r="AF43" s="828">
        <v>4.12</v>
      </c>
      <c r="AG43" s="874"/>
      <c r="AH43" s="828"/>
      <c r="AI43" s="491"/>
      <c r="AJ43" s="491"/>
      <c r="AK43" s="625"/>
      <c r="AL43" s="625"/>
      <c r="AM43" s="625"/>
      <c r="AN43" s="625"/>
      <c r="AO43" s="625"/>
      <c r="AQ43" s="777"/>
      <c r="AR43" s="898" t="s">
        <v>177</v>
      </c>
      <c r="AS43" s="917"/>
      <c r="AT43" s="599" t="s">
        <v>177</v>
      </c>
      <c r="AU43" s="913" t="s">
        <v>177</v>
      </c>
      <c r="AV43" s="914" t="s">
        <v>177</v>
      </c>
      <c r="AW43" s="915" t="s">
        <v>177</v>
      </c>
      <c r="AY43"/>
    </row>
    <row r="44" spans="2:51" ht="11.85" customHeight="1">
      <c r="B44" s="778"/>
      <c r="C44" s="818"/>
      <c r="D44" s="817" t="s">
        <v>590</v>
      </c>
      <c r="E44" s="820">
        <v>1</v>
      </c>
      <c r="F44" s="820"/>
      <c r="G44" s="820"/>
      <c r="H44" s="820"/>
      <c r="I44" s="820"/>
      <c r="J44" s="820"/>
      <c r="K44" s="820"/>
      <c r="P44" s="491"/>
      <c r="Q44" s="856" t="s">
        <v>464</v>
      </c>
      <c r="R44" s="827" t="s">
        <v>400</v>
      </c>
      <c r="S44" s="828">
        <v>1.9999999999999997E-2</v>
      </c>
      <c r="T44" s="828">
        <v>1.6E-2</v>
      </c>
      <c r="U44" s="828">
        <v>2.4E-2</v>
      </c>
      <c r="V44" s="828">
        <v>0.01</v>
      </c>
      <c r="W44" s="828">
        <v>0.01</v>
      </c>
      <c r="X44" s="828">
        <v>1.5599999999999999E-2</v>
      </c>
      <c r="Y44" s="828">
        <v>0.03</v>
      </c>
      <c r="Z44" s="828">
        <v>0.16600000000000004</v>
      </c>
      <c r="AA44" s="828"/>
      <c r="AB44" s="822"/>
      <c r="AC44" s="856" t="s">
        <v>465</v>
      </c>
      <c r="AD44" s="863" t="s">
        <v>105</v>
      </c>
      <c r="AE44" s="828">
        <v>2.54</v>
      </c>
      <c r="AF44" s="828">
        <v>3.63</v>
      </c>
      <c r="AG44" s="874"/>
      <c r="AH44" s="828"/>
      <c r="AI44" s="491"/>
      <c r="AJ44" s="491"/>
      <c r="AK44" s="625"/>
      <c r="AL44" s="625"/>
      <c r="AM44" s="625"/>
      <c r="AN44" s="625"/>
      <c r="AO44" s="625"/>
      <c r="AQ44" s="777"/>
      <c r="AR44" s="898" t="s">
        <v>177</v>
      </c>
      <c r="AS44" s="917"/>
      <c r="AT44" s="599" t="s">
        <v>177</v>
      </c>
      <c r="AU44" s="913" t="s">
        <v>177</v>
      </c>
      <c r="AV44" s="914" t="s">
        <v>177</v>
      </c>
      <c r="AW44" s="915" t="s">
        <v>177</v>
      </c>
      <c r="AY44"/>
    </row>
    <row r="45" spans="2:51" ht="11.85" customHeight="1">
      <c r="B45" s="778"/>
      <c r="C45" s="822"/>
      <c r="D45" s="822"/>
      <c r="E45" s="820" t="s">
        <v>177</v>
      </c>
      <c r="F45" s="820" t="s">
        <v>177</v>
      </c>
      <c r="G45" s="822"/>
      <c r="H45" s="822"/>
      <c r="I45" s="822"/>
      <c r="J45" s="822"/>
      <c r="K45" s="822"/>
      <c r="P45" s="491"/>
      <c r="Q45" s="856"/>
      <c r="R45" s="776"/>
      <c r="S45" s="847" t="s">
        <v>84</v>
      </c>
      <c r="T45" s="847" t="s">
        <v>84</v>
      </c>
      <c r="U45" s="847" t="s">
        <v>84</v>
      </c>
      <c r="V45" s="847" t="s">
        <v>84</v>
      </c>
      <c r="W45" s="847" t="s">
        <v>84</v>
      </c>
      <c r="X45" s="847" t="s">
        <v>84</v>
      </c>
      <c r="Y45" s="847" t="s">
        <v>84</v>
      </c>
      <c r="Z45" s="847" t="s">
        <v>84</v>
      </c>
      <c r="AA45" s="847"/>
      <c r="AB45" s="776"/>
      <c r="AC45" s="856" t="s">
        <v>466</v>
      </c>
      <c r="AD45" s="863" t="s">
        <v>72</v>
      </c>
      <c r="AE45" s="828">
        <v>2.35</v>
      </c>
      <c r="AF45" s="828">
        <v>3.56</v>
      </c>
      <c r="AG45" s="874"/>
      <c r="AH45" s="828"/>
      <c r="AI45" s="491"/>
      <c r="AJ45" s="491"/>
      <c r="AK45" s="625"/>
      <c r="AL45" s="625"/>
      <c r="AM45" s="625"/>
      <c r="AN45" s="625"/>
      <c r="AO45" s="625"/>
      <c r="AQ45" s="777"/>
      <c r="AR45" s="898" t="s">
        <v>177</v>
      </c>
      <c r="AS45" s="918"/>
      <c r="AT45" s="599" t="s">
        <v>177</v>
      </c>
      <c r="AU45" s="913" t="s">
        <v>177</v>
      </c>
      <c r="AV45" s="914" t="s">
        <v>177</v>
      </c>
      <c r="AW45" s="915" t="s">
        <v>177</v>
      </c>
      <c r="AX45" s="919"/>
      <c r="AY45"/>
    </row>
    <row r="46" spans="2:51" ht="11.85" customHeight="1">
      <c r="B46" s="777"/>
      <c r="C46" s="776"/>
      <c r="D46" s="776"/>
      <c r="E46" s="776"/>
      <c r="F46" s="776"/>
      <c r="G46" s="822"/>
      <c r="H46" s="822"/>
      <c r="I46" s="822"/>
      <c r="J46" s="822"/>
      <c r="K46" s="822"/>
      <c r="P46" s="491"/>
      <c r="Q46" s="842"/>
      <c r="R46" s="822" t="s">
        <v>85</v>
      </c>
      <c r="S46" s="828">
        <v>100.00000000000001</v>
      </c>
      <c r="T46" s="828">
        <v>100.00000000000003</v>
      </c>
      <c r="U46" s="828">
        <v>100.00000000000001</v>
      </c>
      <c r="V46" s="828">
        <v>100.00000000000001</v>
      </c>
      <c r="W46" s="828">
        <v>99.999999999999986</v>
      </c>
      <c r="X46" s="828">
        <v>99.999999999999986</v>
      </c>
      <c r="Y46" s="828">
        <v>100</v>
      </c>
      <c r="Z46" s="828">
        <v>99.999999999999986</v>
      </c>
      <c r="AA46" s="828"/>
      <c r="AB46" s="848"/>
      <c r="AC46" s="856" t="s">
        <v>467</v>
      </c>
      <c r="AD46" s="793" t="s">
        <v>73</v>
      </c>
      <c r="AE46" s="794">
        <v>1.92</v>
      </c>
      <c r="AF46" s="794">
        <v>3.04</v>
      </c>
      <c r="AG46" s="874"/>
      <c r="AH46" s="791"/>
      <c r="AI46" s="491"/>
      <c r="AJ46" s="491"/>
      <c r="AK46" s="625"/>
      <c r="AL46" s="625"/>
      <c r="AM46" s="625"/>
      <c r="AN46" s="625"/>
      <c r="AO46" s="625"/>
      <c r="AQ46" s="777"/>
      <c r="AR46" s="898" t="s">
        <v>177</v>
      </c>
      <c r="AS46" s="918"/>
      <c r="AT46" s="599" t="s">
        <v>177</v>
      </c>
      <c r="AU46" s="913" t="s">
        <v>177</v>
      </c>
      <c r="AV46" s="914" t="s">
        <v>177</v>
      </c>
      <c r="AW46" s="915" t="s">
        <v>177</v>
      </c>
      <c r="AX46" s="919"/>
      <c r="AY46"/>
    </row>
    <row r="47" spans="2:51" ht="11.85" customHeight="1">
      <c r="B47" s="836"/>
      <c r="C47" s="837" t="s">
        <v>391</v>
      </c>
      <c r="D47" s="836"/>
      <c r="E47" s="836"/>
      <c r="F47" s="836"/>
      <c r="G47" s="838"/>
      <c r="H47" s="838"/>
      <c r="I47" s="838"/>
      <c r="J47" s="838"/>
      <c r="K47" s="838"/>
      <c r="P47" s="491"/>
      <c r="Q47" s="832"/>
      <c r="R47" s="832"/>
      <c r="S47" s="849"/>
      <c r="T47" s="849"/>
      <c r="U47" s="849"/>
      <c r="V47" s="849"/>
      <c r="W47" s="849"/>
      <c r="X47" s="849"/>
      <c r="Y47" s="849"/>
      <c r="Z47" s="849"/>
      <c r="AA47" s="849"/>
      <c r="AB47" s="822"/>
      <c r="AC47" s="856" t="s">
        <v>468</v>
      </c>
      <c r="AD47" s="793" t="s">
        <v>74</v>
      </c>
      <c r="AE47" s="794">
        <v>1.63</v>
      </c>
      <c r="AF47" s="794">
        <v>2.7</v>
      </c>
      <c r="AG47" s="874"/>
      <c r="AH47" s="791"/>
      <c r="AI47" s="491"/>
      <c r="AJ47" s="491"/>
      <c r="AK47" s="625"/>
      <c r="AL47" s="625"/>
      <c r="AM47" s="625"/>
      <c r="AN47" s="625"/>
      <c r="AO47" s="625"/>
      <c r="AQ47" s="777"/>
      <c r="AR47" s="898" t="s">
        <v>177</v>
      </c>
      <c r="AS47" s="917"/>
      <c r="AT47" s="599" t="s">
        <v>177</v>
      </c>
      <c r="AU47" s="913" t="s">
        <v>177</v>
      </c>
      <c r="AV47" s="914" t="s">
        <v>177</v>
      </c>
      <c r="AW47" s="915" t="s">
        <v>177</v>
      </c>
      <c r="AX47" s="919"/>
      <c r="AY47"/>
    </row>
    <row r="48" spans="2:51" ht="11.85" customHeight="1">
      <c r="B48" s="777"/>
      <c r="C48" s="840">
        <v>476</v>
      </c>
      <c r="D48" s="841"/>
      <c r="E48" s="841"/>
      <c r="F48" s="842"/>
      <c r="G48" s="822"/>
      <c r="H48" s="822"/>
      <c r="I48" s="822"/>
      <c r="J48" s="822"/>
      <c r="K48" s="822"/>
      <c r="P48" s="491"/>
      <c r="Q48" s="797"/>
      <c r="R48" s="797" t="s">
        <v>401</v>
      </c>
      <c r="S48" s="789"/>
      <c r="T48" s="789"/>
      <c r="U48" s="789"/>
      <c r="V48" s="789"/>
      <c r="W48" s="789"/>
      <c r="X48" s="789"/>
      <c r="Y48" s="789"/>
      <c r="Z48" s="789"/>
      <c r="AA48" s="789"/>
      <c r="AB48" s="790"/>
      <c r="AC48" s="884" t="s">
        <v>469</v>
      </c>
      <c r="AD48" s="793" t="s">
        <v>75</v>
      </c>
      <c r="AE48" s="794">
        <v>1.42</v>
      </c>
      <c r="AF48" s="794">
        <v>2.48</v>
      </c>
      <c r="AG48" s="874"/>
      <c r="AH48" s="791"/>
      <c r="AI48" s="491"/>
      <c r="AJ48" s="491"/>
      <c r="AK48" s="625"/>
      <c r="AL48" s="625"/>
      <c r="AM48" s="625"/>
      <c r="AN48" s="625"/>
      <c r="AO48" s="625"/>
      <c r="AQ48" s="777"/>
      <c r="AR48" s="898" t="s">
        <v>177</v>
      </c>
      <c r="AS48" s="917"/>
      <c r="AT48" s="599" t="s">
        <v>177</v>
      </c>
      <c r="AU48" s="913" t="s">
        <v>177</v>
      </c>
      <c r="AV48" s="914" t="s">
        <v>177</v>
      </c>
      <c r="AW48" s="915" t="s">
        <v>177</v>
      </c>
      <c r="AX48" s="919"/>
      <c r="AY48"/>
    </row>
    <row r="49" spans="2:51" ht="11.85" customHeight="1">
      <c r="B49" s="777"/>
      <c r="C49" s="805" t="s">
        <v>394</v>
      </c>
      <c r="D49" s="805"/>
      <c r="E49" s="805"/>
      <c r="F49" s="843" t="s">
        <v>591</v>
      </c>
      <c r="G49" s="844" t="s">
        <v>592</v>
      </c>
      <c r="H49" s="819"/>
      <c r="I49" s="819"/>
      <c r="J49" s="819"/>
      <c r="K49" s="819"/>
      <c r="P49" s="491"/>
      <c r="Q49" s="776"/>
      <c r="R49" s="776"/>
      <c r="S49" s="850"/>
      <c r="T49" s="851"/>
      <c r="U49" s="851"/>
      <c r="V49" s="851"/>
      <c r="W49" s="851"/>
      <c r="X49" s="851"/>
      <c r="Y49" s="851"/>
      <c r="Z49" s="851"/>
      <c r="AA49" s="851"/>
      <c r="AB49" s="819"/>
      <c r="AC49" s="884" t="s">
        <v>470</v>
      </c>
      <c r="AD49" s="793" t="s">
        <v>76</v>
      </c>
      <c r="AE49" s="794">
        <v>1.24</v>
      </c>
      <c r="AF49" s="794">
        <v>2.27</v>
      </c>
      <c r="AG49" s="874"/>
      <c r="AH49" s="791"/>
      <c r="AI49" s="491"/>
      <c r="AJ49" s="491"/>
      <c r="AK49" s="625"/>
      <c r="AL49" s="625"/>
      <c r="AM49" s="625"/>
      <c r="AN49" s="625"/>
      <c r="AO49" s="625"/>
      <c r="AQ49" s="777"/>
      <c r="AR49" s="898" t="s">
        <v>177</v>
      </c>
      <c r="AS49" s="917"/>
      <c r="AT49" s="599" t="s">
        <v>177</v>
      </c>
      <c r="AU49" s="913" t="s">
        <v>177</v>
      </c>
      <c r="AV49" s="914" t="s">
        <v>177</v>
      </c>
      <c r="AW49" s="915" t="s">
        <v>177</v>
      </c>
      <c r="AY49"/>
    </row>
    <row r="50" spans="2:51" ht="11.85" customHeight="1">
      <c r="B50" s="777"/>
      <c r="C50" s="776"/>
      <c r="D50" s="805"/>
      <c r="E50" s="845"/>
      <c r="F50" s="827"/>
      <c r="G50" s="776"/>
      <c r="H50" s="776"/>
      <c r="I50" s="776"/>
      <c r="J50" s="776"/>
      <c r="K50" s="776"/>
      <c r="P50" s="491"/>
      <c r="Q50" s="852"/>
      <c r="R50" s="852" t="s">
        <v>402</v>
      </c>
      <c r="S50" s="853">
        <v>0.77490530415238246</v>
      </c>
      <c r="T50" s="853">
        <v>0.77749913030268525</v>
      </c>
      <c r="U50" s="853">
        <v>0.78808559906919307</v>
      </c>
      <c r="V50" s="853">
        <v>0.8137106072689988</v>
      </c>
      <c r="W50" s="853">
        <v>0.87214205309331216</v>
      </c>
      <c r="X50" s="853">
        <v>1.0294418197699913</v>
      </c>
      <c r="Y50" s="853">
        <v>1.2904991220165654</v>
      </c>
      <c r="Z50" s="853">
        <v>1.9881607218591302</v>
      </c>
      <c r="AA50" s="853"/>
      <c r="AB50" s="854"/>
      <c r="AC50" s="881" t="s">
        <v>471</v>
      </c>
      <c r="AD50" s="793" t="s">
        <v>77</v>
      </c>
      <c r="AE50" s="794">
        <v>1.0900000000000001</v>
      </c>
      <c r="AF50" s="794">
        <v>2.09</v>
      </c>
      <c r="AG50" s="874"/>
      <c r="AH50" s="791"/>
      <c r="AI50" s="491"/>
      <c r="AJ50" s="491"/>
      <c r="AK50" s="625"/>
      <c r="AL50" s="625"/>
      <c r="AM50" s="625"/>
      <c r="AN50" s="625"/>
      <c r="AO50" s="625"/>
      <c r="AQ50" s="777"/>
      <c r="AR50" s="917"/>
      <c r="AS50" s="917"/>
      <c r="AY50"/>
    </row>
    <row r="51" spans="2:51" ht="11.85" customHeight="1">
      <c r="B51" s="777"/>
      <c r="C51" s="805" t="s">
        <v>397</v>
      </c>
      <c r="D51" s="805"/>
      <c r="E51" s="805"/>
      <c r="F51" s="846">
        <v>47.480005317734651</v>
      </c>
      <c r="G51" s="776"/>
      <c r="H51" s="776"/>
      <c r="I51" s="776"/>
      <c r="J51" s="776"/>
      <c r="K51" s="776"/>
      <c r="P51" s="491"/>
      <c r="Q51" s="776"/>
      <c r="R51" s="776" t="s">
        <v>378</v>
      </c>
      <c r="S51" s="775"/>
      <c r="T51" s="776"/>
      <c r="U51" s="776"/>
      <c r="V51" s="776"/>
      <c r="W51" s="776"/>
      <c r="X51" s="776"/>
      <c r="Y51" s="776"/>
      <c r="Z51" s="776"/>
      <c r="AA51" s="776"/>
      <c r="AB51" s="776"/>
      <c r="AC51" s="881" t="s">
        <v>472</v>
      </c>
      <c r="AD51" s="793" t="s">
        <v>78</v>
      </c>
      <c r="AE51" s="794">
        <v>0.93</v>
      </c>
      <c r="AF51" s="794">
        <v>1.85</v>
      </c>
      <c r="AG51" s="874"/>
      <c r="AH51" s="791"/>
      <c r="AI51" s="491"/>
      <c r="AJ51" s="491"/>
      <c r="AK51" s="625"/>
      <c r="AL51" s="625"/>
      <c r="AM51" s="625"/>
      <c r="AN51" s="625"/>
      <c r="AO51" s="625"/>
      <c r="AQ51" s="778"/>
      <c r="AR51" s="920"/>
      <c r="AS51" s="917"/>
      <c r="AT51" s="921"/>
      <c r="AU51" s="921"/>
      <c r="AV51" s="921"/>
      <c r="AW51" s="921"/>
      <c r="AY51"/>
    </row>
    <row r="52" spans="2:51" ht="11.85" customHeight="1">
      <c r="B52" s="777"/>
      <c r="C52" s="776"/>
      <c r="D52" s="776"/>
      <c r="E52" s="776"/>
      <c r="F52" s="776"/>
      <c r="G52" s="776"/>
      <c r="H52" s="776"/>
      <c r="I52" s="776"/>
      <c r="J52" s="776"/>
      <c r="K52" s="776"/>
      <c r="P52" s="491"/>
      <c r="Q52" s="776"/>
      <c r="R52" s="776"/>
      <c r="S52" s="775"/>
      <c r="T52" s="776"/>
      <c r="U52" s="776"/>
      <c r="V52" s="776"/>
      <c r="W52" s="776"/>
      <c r="X52" s="776"/>
      <c r="Y52" s="776"/>
      <c r="Z52" s="776"/>
      <c r="AA52" s="776"/>
      <c r="AB52" s="776"/>
      <c r="AC52" s="881" t="s">
        <v>473</v>
      </c>
      <c r="AD52" s="793" t="s">
        <v>79</v>
      </c>
      <c r="AE52" s="794">
        <v>0.81</v>
      </c>
      <c r="AF52" s="794">
        <v>1.68</v>
      </c>
      <c r="AG52" s="874"/>
      <c r="AH52" s="791"/>
      <c r="AI52" s="491"/>
      <c r="AJ52" s="491"/>
      <c r="AK52" s="625"/>
      <c r="AL52" s="625"/>
      <c r="AM52" s="625"/>
      <c r="AN52" s="625"/>
      <c r="AO52" s="625"/>
      <c r="AQ52" s="777"/>
      <c r="AR52" s="922" t="s">
        <v>403</v>
      </c>
      <c r="AS52" s="918"/>
      <c r="AY52"/>
    </row>
    <row r="53" spans="2:51" ht="11.85" customHeight="1">
      <c r="P53" s="491"/>
      <c r="Q53" s="776"/>
      <c r="R53" s="776"/>
      <c r="S53" s="775"/>
      <c r="T53" s="776"/>
      <c r="U53" s="776"/>
      <c r="V53" s="776"/>
      <c r="W53" s="776"/>
      <c r="X53" s="776"/>
      <c r="Y53" s="776"/>
      <c r="Z53" s="776"/>
      <c r="AA53" s="776"/>
      <c r="AB53" s="776"/>
      <c r="AC53" s="881" t="s">
        <v>474</v>
      </c>
      <c r="AD53" s="793" t="s">
        <v>80</v>
      </c>
      <c r="AE53" s="794">
        <v>0.68</v>
      </c>
      <c r="AF53" s="794">
        <v>1.48</v>
      </c>
      <c r="AG53" s="874"/>
      <c r="AH53" s="791"/>
      <c r="AI53" s="491"/>
      <c r="AJ53" s="491"/>
      <c r="AK53" s="625"/>
      <c r="AL53" s="625"/>
      <c r="AM53" s="625"/>
      <c r="AN53" s="625"/>
      <c r="AO53" s="625"/>
      <c r="AQ53" s="777"/>
      <c r="AR53" s="634"/>
      <c r="AS53" s="918"/>
      <c r="AY53"/>
    </row>
    <row r="54" spans="2:51" ht="11.85" customHeight="1">
      <c r="P54" s="491"/>
      <c r="Q54" s="776"/>
      <c r="R54" s="774" t="s">
        <v>405</v>
      </c>
      <c r="S54" s="775"/>
      <c r="T54" s="776"/>
      <c r="U54" s="776"/>
      <c r="V54" s="776"/>
      <c r="W54" s="776"/>
      <c r="X54" s="776"/>
      <c r="Y54" s="776"/>
      <c r="Z54" s="776"/>
      <c r="AA54" s="776"/>
      <c r="AB54" s="776"/>
      <c r="AC54" s="881" t="s">
        <v>475</v>
      </c>
      <c r="AD54" s="793" t="s">
        <v>81</v>
      </c>
      <c r="AE54" s="794">
        <v>0.57999999999999996</v>
      </c>
      <c r="AF54" s="794">
        <v>1.31</v>
      </c>
      <c r="AG54" s="874"/>
      <c r="AH54" s="791"/>
      <c r="AI54" s="491"/>
      <c r="AJ54" s="491"/>
      <c r="AK54" s="625"/>
      <c r="AL54" s="625"/>
      <c r="AM54" s="625"/>
      <c r="AN54" s="625"/>
      <c r="AO54" s="625"/>
      <c r="AQ54" s="777"/>
      <c r="AR54" s="923" t="s">
        <v>404</v>
      </c>
      <c r="AS54" s="917"/>
      <c r="AY54"/>
    </row>
    <row r="55" spans="2:51" ht="11.85" customHeight="1">
      <c r="B55"/>
      <c r="C55"/>
      <c r="D55"/>
      <c r="E55"/>
      <c r="F55"/>
      <c r="G55"/>
      <c r="H55"/>
      <c r="I55"/>
      <c r="J55"/>
      <c r="K55"/>
      <c r="P55" s="491"/>
      <c r="Q55"/>
      <c r="R55"/>
      <c r="S55"/>
      <c r="T55"/>
      <c r="U55"/>
      <c r="V55"/>
      <c r="W55"/>
      <c r="X55"/>
      <c r="Y55"/>
      <c r="Z55"/>
      <c r="AA55"/>
      <c r="AB55"/>
      <c r="AC55" s="881" t="s">
        <v>476</v>
      </c>
      <c r="AD55" s="793" t="s">
        <v>82</v>
      </c>
      <c r="AE55" s="794">
        <v>0.5</v>
      </c>
      <c r="AF55" s="794">
        <v>1.17</v>
      </c>
      <c r="AG55" s="874"/>
      <c r="AH55" s="791"/>
      <c r="AI55" s="491"/>
      <c r="AJ55" s="491"/>
      <c r="AK55" s="625"/>
      <c r="AL55" s="625"/>
      <c r="AM55" s="625"/>
      <c r="AN55" s="625"/>
      <c r="AO55" s="625"/>
      <c r="AQ55" s="777"/>
      <c r="AR55" s="634"/>
      <c r="AS55" s="917"/>
      <c r="AY55"/>
    </row>
    <row r="56" spans="2:51" ht="11.85" customHeight="1">
      <c r="B56"/>
      <c r="C56"/>
      <c r="D56"/>
      <c r="E56"/>
      <c r="F56"/>
      <c r="G56"/>
      <c r="H56"/>
      <c r="I56"/>
      <c r="J56"/>
      <c r="K56"/>
      <c r="P56" s="491"/>
      <c r="Q56"/>
      <c r="R56"/>
      <c r="S56"/>
      <c r="T56"/>
      <c r="U56"/>
      <c r="V56"/>
      <c r="W56"/>
      <c r="X56"/>
      <c r="Y56"/>
      <c r="Z56"/>
      <c r="AA56"/>
      <c r="AB56"/>
      <c r="AC56" s="881" t="s">
        <v>477</v>
      </c>
      <c r="AD56" s="793" t="s">
        <v>83</v>
      </c>
      <c r="AE56" s="794">
        <v>0.42</v>
      </c>
      <c r="AF56" s="794">
        <v>1.02</v>
      </c>
      <c r="AG56" s="874"/>
      <c r="AH56" s="791"/>
      <c r="AI56" s="491"/>
      <c r="AJ56" s="491"/>
      <c r="AK56" s="625"/>
      <c r="AL56" s="625"/>
      <c r="AM56" s="625"/>
      <c r="AN56" s="625"/>
      <c r="AO56" s="625"/>
      <c r="AQ56" s="777"/>
      <c r="AR56" s="924" t="s">
        <v>406</v>
      </c>
      <c r="AS56" s="925" t="s">
        <v>586</v>
      </c>
      <c r="AY56"/>
    </row>
    <row r="57" spans="2:51" ht="11.85" customHeight="1">
      <c r="B57"/>
      <c r="C57"/>
      <c r="D57"/>
      <c r="E57"/>
      <c r="F57"/>
      <c r="G57"/>
      <c r="H57"/>
      <c r="I57"/>
      <c r="J57"/>
      <c r="K57"/>
      <c r="P57" s="491"/>
      <c r="AC57" s="881" t="s">
        <v>478</v>
      </c>
      <c r="AD57" s="793" t="s">
        <v>131</v>
      </c>
      <c r="AE57" s="794">
        <v>0.36</v>
      </c>
      <c r="AF57" s="794">
        <v>0.91</v>
      </c>
      <c r="AG57" s="874"/>
      <c r="AH57" s="791"/>
      <c r="AI57" s="491"/>
      <c r="AJ57" s="491"/>
      <c r="AK57" s="625"/>
      <c r="AL57" s="625"/>
      <c r="AM57" s="625"/>
      <c r="AN57" s="625"/>
      <c r="AO57" s="625"/>
      <c r="AP57" s="491"/>
      <c r="AQ57" s="777"/>
      <c r="AR57" s="924" t="s">
        <v>618</v>
      </c>
      <c r="AS57" s="925" t="s">
        <v>619</v>
      </c>
      <c r="AY57"/>
    </row>
    <row r="58" spans="2:51" ht="11.85" customHeight="1">
      <c r="B58" s="778"/>
      <c r="C58" s="776"/>
      <c r="D58" s="776"/>
      <c r="E58" s="776"/>
      <c r="F58" s="776"/>
      <c r="G58" s="776"/>
      <c r="H58" s="776"/>
      <c r="I58" s="776"/>
      <c r="J58" s="776"/>
      <c r="K58" s="776"/>
      <c r="P58" s="491"/>
      <c r="AC58" s="881" t="s">
        <v>479</v>
      </c>
      <c r="AD58" s="793" t="s">
        <v>135</v>
      </c>
      <c r="AE58" s="794">
        <v>0.28999999999999998</v>
      </c>
      <c r="AF58" s="794">
        <v>0.76</v>
      </c>
      <c r="AG58" s="874"/>
      <c r="AH58" s="791"/>
      <c r="AI58" s="491"/>
      <c r="AJ58" s="491"/>
      <c r="AK58" s="625"/>
      <c r="AL58" s="625"/>
      <c r="AM58" s="625"/>
      <c r="AN58" s="625"/>
      <c r="AO58" s="625"/>
      <c r="AQ58" s="777"/>
      <c r="AR58" s="924" t="s">
        <v>620</v>
      </c>
      <c r="AS58" s="925" t="s">
        <v>621</v>
      </c>
      <c r="AY58"/>
    </row>
    <row r="59" spans="2:51" ht="11.85" customHeight="1">
      <c r="B59" s="778"/>
      <c r="C59" s="776"/>
      <c r="D59" s="776"/>
      <c r="E59" s="776"/>
      <c r="F59" s="776"/>
      <c r="G59" s="776"/>
      <c r="H59" s="776"/>
      <c r="I59" s="776"/>
      <c r="J59" s="776"/>
      <c r="K59" s="776"/>
      <c r="P59" s="491"/>
      <c r="AC59" s="881" t="s">
        <v>480</v>
      </c>
      <c r="AD59" s="793" t="s">
        <v>138</v>
      </c>
      <c r="AE59" s="794">
        <v>0.25</v>
      </c>
      <c r="AF59" s="794">
        <v>0.66</v>
      </c>
      <c r="AG59" s="874"/>
      <c r="AH59" s="791"/>
      <c r="AI59" s="491"/>
      <c r="AJ59" s="491"/>
      <c r="AK59" s="625"/>
      <c r="AL59" s="625"/>
      <c r="AM59" s="625"/>
      <c r="AN59" s="625"/>
      <c r="AO59" s="625"/>
      <c r="AQ59" s="777"/>
      <c r="AR59" s="924" t="s">
        <v>177</v>
      </c>
      <c r="AS59" s="925" t="s">
        <v>177</v>
      </c>
      <c r="AY59"/>
    </row>
    <row r="60" spans="2:51" ht="11.85" customHeight="1">
      <c r="B60" s="778"/>
      <c r="C60" s="776"/>
      <c r="D60" s="776"/>
      <c r="E60" s="776"/>
      <c r="F60" s="776"/>
      <c r="G60" s="776"/>
      <c r="H60" s="776"/>
      <c r="I60" s="776"/>
      <c r="J60" s="776"/>
      <c r="K60" s="776"/>
      <c r="P60" s="491"/>
      <c r="AC60" s="881" t="s">
        <v>481</v>
      </c>
      <c r="AD60" s="793" t="s">
        <v>140</v>
      </c>
      <c r="AE60" s="794">
        <v>0.21</v>
      </c>
      <c r="AF60" s="794">
        <v>0.56999999999999995</v>
      </c>
      <c r="AG60" s="874"/>
      <c r="AH60" s="791"/>
      <c r="AI60" s="491"/>
      <c r="AJ60" s="491"/>
      <c r="AK60" s="625"/>
      <c r="AL60" s="625"/>
      <c r="AM60" s="625"/>
      <c r="AN60" s="625"/>
      <c r="AO60" s="625"/>
      <c r="AQ60" s="777"/>
      <c r="AR60" s="924" t="s">
        <v>177</v>
      </c>
      <c r="AS60" s="925" t="s">
        <v>177</v>
      </c>
      <c r="AY60"/>
    </row>
    <row r="61" spans="2:51" ht="11.85" customHeight="1">
      <c r="B61" s="778"/>
      <c r="C61" s="776"/>
      <c r="D61" s="776"/>
      <c r="E61" s="776"/>
      <c r="F61" s="776"/>
      <c r="G61" s="776"/>
      <c r="H61" s="776"/>
      <c r="I61" s="776"/>
      <c r="J61" s="776"/>
      <c r="K61" s="776"/>
      <c r="P61" s="491"/>
      <c r="AC61" s="881" t="s">
        <v>482</v>
      </c>
      <c r="AD61" s="793" t="s">
        <v>142</v>
      </c>
      <c r="AE61" s="794">
        <v>0.17</v>
      </c>
      <c r="AF61" s="794">
        <v>0.48</v>
      </c>
      <c r="AG61" s="874"/>
      <c r="AH61" s="791"/>
      <c r="AI61" s="491"/>
      <c r="AJ61" s="491"/>
      <c r="AK61" s="625"/>
      <c r="AL61" s="625"/>
      <c r="AM61" s="625"/>
      <c r="AN61" s="625"/>
      <c r="AO61" s="625"/>
      <c r="AQ61" s="777"/>
      <c r="AR61" s="634"/>
      <c r="AS61" s="925"/>
      <c r="AY61"/>
    </row>
    <row r="62" spans="2:51" ht="11.85" customHeight="1">
      <c r="B62" s="877" t="s">
        <v>593</v>
      </c>
      <c r="C62" s="776"/>
      <c r="D62" s="776"/>
      <c r="E62" s="776"/>
      <c r="F62" s="776"/>
      <c r="G62" s="776"/>
      <c r="H62" s="776"/>
      <c r="I62" s="776"/>
      <c r="J62" s="776"/>
      <c r="K62" s="776"/>
      <c r="P62" s="491"/>
      <c r="AC62" s="881" t="s">
        <v>483</v>
      </c>
      <c r="AD62" s="793" t="s">
        <v>143</v>
      </c>
      <c r="AE62" s="794">
        <v>0.15</v>
      </c>
      <c r="AF62" s="794">
        <v>0.43</v>
      </c>
      <c r="AG62" s="874"/>
      <c r="AH62" s="791"/>
      <c r="AI62" s="491"/>
      <c r="AJ62" s="491"/>
      <c r="AK62" s="625"/>
      <c r="AL62" s="625"/>
      <c r="AM62" s="625"/>
      <c r="AN62" s="625"/>
      <c r="AO62" s="625"/>
      <c r="AQ62" s="777"/>
      <c r="AR62" s="923" t="s">
        <v>407</v>
      </c>
      <c r="AS62" s="917"/>
      <c r="AY62"/>
    </row>
    <row r="63" spans="2:51" ht="11.85" customHeight="1">
      <c r="B63" s="877" t="s">
        <v>594</v>
      </c>
      <c r="C63" s="776"/>
      <c r="D63" s="776"/>
      <c r="E63" s="776"/>
      <c r="F63" s="776"/>
      <c r="G63" s="776"/>
      <c r="H63" s="776"/>
      <c r="I63" s="776"/>
      <c r="J63" s="776"/>
      <c r="K63" s="776"/>
      <c r="P63" s="491"/>
      <c r="AC63" s="881" t="s">
        <v>484</v>
      </c>
      <c r="AD63" s="793" t="s">
        <v>228</v>
      </c>
      <c r="AE63" s="794">
        <v>0.72</v>
      </c>
      <c r="AF63" s="794">
        <v>2.5</v>
      </c>
      <c r="AG63" s="874"/>
      <c r="AH63" s="791"/>
      <c r="AI63" s="491"/>
      <c r="AJ63" s="491"/>
      <c r="AK63" s="625"/>
      <c r="AL63" s="625"/>
      <c r="AM63" s="625"/>
      <c r="AN63" s="625"/>
      <c r="AO63" s="625"/>
      <c r="AQ63" s="777"/>
      <c r="AR63" s="634"/>
      <c r="AS63" s="917"/>
      <c r="AY63"/>
    </row>
    <row r="64" spans="2:51" ht="11.85" customHeight="1">
      <c r="B64" s="877" t="s">
        <v>595</v>
      </c>
      <c r="C64" s="776"/>
      <c r="D64" s="776"/>
      <c r="E64" s="776"/>
      <c r="F64" s="776"/>
      <c r="G64" s="776"/>
      <c r="H64" s="776"/>
      <c r="I64" s="776"/>
      <c r="J64" s="776"/>
      <c r="K64" s="776"/>
      <c r="P64" s="491"/>
      <c r="AC64" s="885"/>
      <c r="AD64" s="778"/>
      <c r="AE64" s="847" t="s">
        <v>84</v>
      </c>
      <c r="AF64" s="847" t="s">
        <v>84</v>
      </c>
      <c r="AG64" s="874"/>
      <c r="AH64" s="778"/>
      <c r="AI64" s="491"/>
      <c r="AJ64" s="491"/>
      <c r="AK64" s="625"/>
      <c r="AL64" s="625"/>
      <c r="AM64" s="625"/>
      <c r="AN64" s="625"/>
      <c r="AO64" s="625"/>
      <c r="AQ64" s="777"/>
      <c r="AR64" s="923" t="s">
        <v>410</v>
      </c>
      <c r="AS64" s="917"/>
      <c r="AY64"/>
    </row>
    <row r="65" spans="2:51" ht="11.85" customHeight="1">
      <c r="B65" s="877" t="s">
        <v>596</v>
      </c>
      <c r="C65" s="776"/>
      <c r="D65" s="776"/>
      <c r="E65" s="776"/>
      <c r="F65" s="776"/>
      <c r="G65" s="776"/>
      <c r="H65" s="776"/>
      <c r="I65" s="776"/>
      <c r="J65" s="776"/>
      <c r="K65" s="776"/>
      <c r="P65" s="491"/>
      <c r="AC65" s="885"/>
      <c r="AD65" s="791" t="s">
        <v>413</v>
      </c>
      <c r="AE65" s="794">
        <v>100.00000000000003</v>
      </c>
      <c r="AF65" s="794">
        <v>100.00000000000003</v>
      </c>
      <c r="AG65" s="874"/>
      <c r="AH65" s="839"/>
      <c r="AI65" s="491"/>
      <c r="AJ65" s="491"/>
      <c r="AK65" s="625"/>
      <c r="AL65" s="625"/>
      <c r="AM65" s="625"/>
      <c r="AN65" s="625"/>
      <c r="AO65" s="625"/>
      <c r="AQ65" s="777"/>
      <c r="AR65" s="634"/>
      <c r="AS65" s="917"/>
      <c r="AY65"/>
    </row>
    <row r="66" spans="2:51" ht="11.85" customHeight="1">
      <c r="P66" s="491"/>
      <c r="AC66" s="777"/>
      <c r="AD66" s="774" t="s">
        <v>405</v>
      </c>
      <c r="AE66" s="839"/>
      <c r="AF66" s="875"/>
      <c r="AG66" s="875"/>
      <c r="AH66" s="839"/>
      <c r="AI66" s="491"/>
      <c r="AJ66" s="491"/>
      <c r="AK66" s="625"/>
      <c r="AL66" s="625"/>
      <c r="AM66" s="625"/>
      <c r="AN66" s="625"/>
      <c r="AO66" s="625"/>
      <c r="AQ66" s="777"/>
      <c r="AR66" s="634" t="s">
        <v>587</v>
      </c>
      <c r="AS66" s="917"/>
    </row>
    <row r="67" spans="2:51" ht="11.85" customHeight="1">
      <c r="P67" s="491"/>
      <c r="AC67" s="777"/>
      <c r="AE67" s="778"/>
      <c r="AF67" s="874"/>
      <c r="AG67" s="874"/>
      <c r="AH67" s="778"/>
      <c r="AI67" s="491"/>
      <c r="AJ67" s="491"/>
      <c r="AK67" s="625"/>
      <c r="AL67" s="625"/>
      <c r="AM67" s="625"/>
      <c r="AN67" s="625"/>
      <c r="AO67" s="625"/>
    </row>
    <row r="68" spans="2:51" ht="11.85" customHeight="1">
      <c r="P68" s="491"/>
      <c r="AI68" s="491"/>
      <c r="AJ68" s="491"/>
      <c r="AK68" s="625"/>
      <c r="AL68" s="625"/>
      <c r="AM68" s="625"/>
      <c r="AN68" s="625"/>
      <c r="AO68" s="625"/>
      <c r="AQ68"/>
      <c r="AR68"/>
      <c r="AS68"/>
      <c r="AT68"/>
      <c r="AU68"/>
      <c r="AV68"/>
      <c r="AW68"/>
      <c r="AX68"/>
    </row>
    <row r="69" spans="2:51" ht="11.85" customHeight="1">
      <c r="P69" s="491"/>
      <c r="AI69" s="491"/>
      <c r="AJ69" s="491"/>
      <c r="AK69" s="625"/>
      <c r="AL69" s="625"/>
      <c r="AM69" s="625"/>
      <c r="AN69" s="625"/>
      <c r="AO69" s="625"/>
      <c r="AQ69"/>
      <c r="AR69"/>
      <c r="AS69"/>
      <c r="AT69"/>
      <c r="AU69"/>
      <c r="AV69"/>
      <c r="AW69"/>
      <c r="AX69"/>
    </row>
    <row r="70" spans="2:51" ht="11.85" customHeight="1">
      <c r="P70" s="491"/>
      <c r="AI70" s="544"/>
      <c r="AQ70" s="778"/>
      <c r="AR70" s="776"/>
      <c r="AS70" s="776"/>
      <c r="AT70" s="776"/>
      <c r="AU70" s="776"/>
      <c r="AV70" s="776"/>
      <c r="AW70" s="776"/>
      <c r="AX70" s="776"/>
    </row>
    <row r="71" spans="2:51" ht="11.85" customHeight="1">
      <c r="P71" s="491"/>
      <c r="AI71" s="544"/>
      <c r="AQ71" s="778"/>
      <c r="AR71" s="776"/>
      <c r="AS71" s="776"/>
      <c r="AT71" s="776"/>
      <c r="AU71" s="776"/>
      <c r="AV71" s="776"/>
      <c r="AW71" s="776"/>
      <c r="AX71" s="776"/>
    </row>
    <row r="72" spans="2:51" ht="11.85" customHeight="1">
      <c r="P72" s="491"/>
      <c r="AI72" s="544"/>
      <c r="AQ72" s="778"/>
      <c r="AR72" s="776"/>
      <c r="AS72" s="776"/>
      <c r="AT72" s="776"/>
      <c r="AU72" s="776"/>
      <c r="AV72" s="776"/>
      <c r="AW72" s="776"/>
      <c r="AX72" s="776"/>
    </row>
    <row r="73" spans="2:51" ht="11.85" customHeight="1">
      <c r="P73" s="491"/>
      <c r="AI73" s="544"/>
      <c r="AQ73" s="778"/>
      <c r="AR73" s="776"/>
      <c r="AS73" s="776"/>
      <c r="AT73" s="776"/>
      <c r="AU73" s="776"/>
      <c r="AV73" s="776"/>
      <c r="AW73" s="776"/>
      <c r="AX73" s="776"/>
    </row>
    <row r="74" spans="2:51" ht="11.85" customHeight="1">
      <c r="P74" s="491"/>
      <c r="AI74" s="544"/>
      <c r="AQ74" s="778"/>
      <c r="AR74" s="776"/>
      <c r="AS74" s="776"/>
      <c r="AT74" s="776"/>
      <c r="AU74" s="776"/>
      <c r="AV74" s="776"/>
      <c r="AW74" s="776"/>
      <c r="AX74" s="776"/>
    </row>
    <row r="75" spans="2:51" ht="11.85" customHeight="1">
      <c r="P75" s="491"/>
      <c r="AI75" s="544"/>
    </row>
    <row r="76" spans="2:51" ht="11.85" customHeight="1">
      <c r="P76" s="491"/>
      <c r="AI76" s="491"/>
    </row>
    <row r="77" spans="2:51" ht="11.85" customHeight="1">
      <c r="P77" s="491"/>
      <c r="AI77" s="491"/>
    </row>
    <row r="78" spans="2:51" ht="11.85" customHeight="1">
      <c r="P78" s="491"/>
      <c r="AI78" s="491"/>
    </row>
    <row r="79" spans="2:51" ht="11.85" customHeight="1">
      <c r="P79" s="491"/>
      <c r="AI79" s="491"/>
    </row>
    <row r="80" spans="2:51" ht="11.85" customHeight="1">
      <c r="P80" s="491"/>
      <c r="AI80" s="491"/>
    </row>
    <row r="81" spans="16:35" ht="11.85" customHeight="1">
      <c r="P81" s="491"/>
      <c r="AI81" s="491"/>
    </row>
    <row r="82" spans="16:35" ht="11.85" customHeight="1">
      <c r="P82" s="491"/>
      <c r="AI82" s="491"/>
    </row>
    <row r="83" spans="16:35" ht="11.85" customHeight="1">
      <c r="P83" s="491"/>
      <c r="AI83" s="491"/>
    </row>
    <row r="84" spans="16:35" ht="11.85" customHeight="1">
      <c r="P84" s="491"/>
      <c r="AI84" s="491"/>
    </row>
    <row r="85" spans="16:35" ht="11.85" customHeight="1">
      <c r="P85" s="491"/>
      <c r="AI85" s="491"/>
    </row>
    <row r="86" spans="16:35" ht="11.85" customHeight="1">
      <c r="AI86" s="491"/>
    </row>
    <row r="87" spans="16:35" ht="11.85" customHeight="1">
      <c r="P87" s="491"/>
      <c r="AI87" s="491"/>
    </row>
    <row r="88" spans="16:35" ht="11.85" customHeight="1">
      <c r="P88" s="491"/>
      <c r="AI88" s="491"/>
    </row>
    <row r="89" spans="16:35" ht="11.85" customHeight="1">
      <c r="AI89" s="491"/>
    </row>
    <row r="90" spans="16:35" ht="11.85" customHeight="1">
      <c r="P90" s="491"/>
      <c r="AI90" s="491"/>
    </row>
    <row r="91" spans="16:35" ht="11.85" customHeight="1">
      <c r="P91" s="491"/>
      <c r="AI91" s="491"/>
    </row>
    <row r="92" spans="16:35" ht="11.85" customHeight="1">
      <c r="P92" s="491"/>
      <c r="AI92" s="491"/>
    </row>
    <row r="93" spans="16:35" ht="11.85" customHeight="1">
      <c r="AI93" s="491"/>
    </row>
    <row r="94" spans="16:35" ht="11.85" customHeight="1">
      <c r="AI94" s="491"/>
    </row>
    <row r="95" spans="16:35" ht="11.85" customHeight="1">
      <c r="AI95" s="491"/>
    </row>
    <row r="96" spans="16:35" ht="11.85" customHeight="1">
      <c r="AI96" s="491"/>
    </row>
    <row r="97" spans="35:35" ht="11.85" customHeight="1">
      <c r="AI97" s="491"/>
    </row>
    <row r="98" spans="35:35" ht="11.85" customHeight="1">
      <c r="AI98" s="491"/>
    </row>
    <row r="99" spans="35:35" ht="11.85" customHeight="1">
      <c r="AI99" s="491"/>
    </row>
    <row r="100" spans="35:35" ht="11.85" customHeight="1">
      <c r="AI100" s="491"/>
    </row>
    <row r="101" spans="35:35" ht="11.85" customHeight="1">
      <c r="AI101" s="491"/>
    </row>
    <row r="102" spans="35:35" ht="11.85" customHeight="1">
      <c r="AI102" s="491"/>
    </row>
    <row r="103" spans="35:35" ht="11.85" customHeight="1">
      <c r="AI103" s="491"/>
    </row>
    <row r="104" spans="35:35" ht="11.85" customHeight="1">
      <c r="AI104" s="491"/>
    </row>
    <row r="105" spans="35:35" ht="11.85" customHeight="1">
      <c r="AI105" s="491"/>
    </row>
    <row r="106" spans="35:35" ht="11.85" customHeight="1">
      <c r="AI106" s="491"/>
    </row>
    <row r="107" spans="35:35" ht="11.85" customHeight="1">
      <c r="AI107" s="491"/>
    </row>
    <row r="108" spans="35:35" ht="11.85" customHeight="1">
      <c r="AI108" s="491"/>
    </row>
    <row r="109" spans="35:35" ht="11.85" customHeight="1">
      <c r="AI109" s="491"/>
    </row>
    <row r="110" spans="35:35" ht="11.85" customHeight="1">
      <c r="AI110" s="491"/>
    </row>
    <row r="111" spans="35:35" ht="11.85" customHeight="1">
      <c r="AI111" s="491"/>
    </row>
    <row r="112" spans="35:35" ht="11.85" customHeight="1">
      <c r="AI112" s="491"/>
    </row>
    <row r="113" spans="35:35" ht="11.85" customHeight="1">
      <c r="AI113" s="491"/>
    </row>
    <row r="114" spans="35:35" ht="11.85" customHeight="1">
      <c r="AI114" s="491"/>
    </row>
    <row r="115" spans="35:35" ht="11.85" customHeight="1">
      <c r="AI115" s="491"/>
    </row>
    <row r="116" spans="35:35" ht="11.85" customHeight="1">
      <c r="AI116" s="491"/>
    </row>
    <row r="117" spans="35:35" ht="11.85" customHeight="1">
      <c r="AI117" s="491"/>
    </row>
    <row r="118" spans="35:35" ht="11.85" customHeight="1">
      <c r="AI118" s="491"/>
    </row>
    <row r="119" spans="35:35" ht="11.85" customHeight="1">
      <c r="AI119" s="491"/>
    </row>
    <row r="120" spans="35:35" ht="11.85" customHeight="1">
      <c r="AI120" s="491"/>
    </row>
    <row r="121" spans="35:35" ht="11.85" customHeight="1">
      <c r="AI121" s="491"/>
    </row>
    <row r="122" spans="35:35" ht="11.85" customHeight="1">
      <c r="AI122" s="491"/>
    </row>
    <row r="123" spans="35:35" ht="11.85" customHeight="1">
      <c r="AI123" s="491"/>
    </row>
    <row r="124" spans="35:35" ht="11.85" customHeight="1">
      <c r="AI124" s="491"/>
    </row>
    <row r="125" spans="35:35" ht="11.85" customHeight="1">
      <c r="AI125" s="491"/>
    </row>
    <row r="126" spans="35:35" ht="11.85" customHeight="1">
      <c r="AI126" s="491"/>
    </row>
    <row r="127" spans="35:35" ht="11.85" customHeight="1">
      <c r="AI127" s="491"/>
    </row>
    <row r="128" spans="35:35" ht="11.85" customHeight="1">
      <c r="AI128" s="491"/>
    </row>
    <row r="129" spans="35:35" ht="11.85" customHeight="1">
      <c r="AI129" s="491"/>
    </row>
    <row r="130" spans="35:35" ht="11.85" customHeight="1">
      <c r="AI130" s="491"/>
    </row>
    <row r="131" spans="35:35" ht="11.85" customHeight="1">
      <c r="AI131" s="491"/>
    </row>
    <row r="132" spans="35:35" ht="11.85" customHeight="1">
      <c r="AI132" s="491"/>
    </row>
    <row r="133" spans="35:35" ht="11.85" customHeight="1">
      <c r="AI133" s="491"/>
    </row>
    <row r="134" spans="35:35" ht="11.85" customHeight="1">
      <c r="AI134" s="491"/>
    </row>
    <row r="135" spans="35:35" ht="11.85" customHeight="1">
      <c r="AI135" s="491"/>
    </row>
    <row r="136" spans="35:35" ht="11.85" customHeight="1">
      <c r="AI136" s="491"/>
    </row>
    <row r="137" spans="35:35" ht="11.85" customHeight="1">
      <c r="AI137" s="491"/>
    </row>
    <row r="138" spans="35:35" ht="11.85" customHeight="1">
      <c r="AI138" s="491"/>
    </row>
    <row r="139" spans="35:35" ht="11.85" customHeight="1">
      <c r="AI139" s="491"/>
    </row>
    <row r="140" spans="35:35" ht="11.85" customHeight="1">
      <c r="AI140" s="491"/>
    </row>
    <row r="141" spans="35:35" ht="11.85" customHeight="1">
      <c r="AI141" s="491"/>
    </row>
    <row r="142" spans="35:35" ht="11.85" customHeight="1">
      <c r="AI142" s="491"/>
    </row>
    <row r="143" spans="35:35" ht="11.85" customHeight="1">
      <c r="AI143" s="491"/>
    </row>
    <row r="144" spans="35:35" ht="11.85" customHeight="1">
      <c r="AI144" s="491"/>
    </row>
    <row r="145" spans="35:35" ht="11.85" customHeight="1">
      <c r="AI145" s="491"/>
    </row>
    <row r="146" spans="35:35" ht="11.85" customHeight="1"/>
    <row r="147" spans="35:35" ht="11.85" customHeight="1"/>
    <row r="148" spans="35:35" ht="11.85" customHeight="1"/>
    <row r="149" spans="35:35" ht="11.85" customHeight="1"/>
    <row r="150" spans="35:35" ht="11.85" customHeight="1"/>
    <row r="151" spans="35:35" ht="11.85" customHeight="1"/>
    <row r="152" spans="35:35" ht="11.85" customHeight="1"/>
    <row r="153" spans="35:35" ht="11.85" customHeight="1"/>
    <row r="154" spans="35:35" ht="11.85" customHeight="1"/>
    <row r="155" spans="35:35" ht="11.85" customHeight="1"/>
    <row r="156" spans="35:35" ht="11.85" customHeight="1"/>
    <row r="157" spans="35:35" ht="11.85" customHeight="1"/>
    <row r="158" spans="35:35" ht="11.85" customHeight="1"/>
    <row r="159" spans="35:35" ht="11.85" customHeight="1"/>
    <row r="160" spans="35:35" ht="11.85" customHeight="1"/>
    <row r="161" ht="11.85" customHeight="1"/>
    <row r="162" ht="11.85" customHeight="1"/>
    <row r="163" ht="11.85" customHeight="1"/>
    <row r="164" ht="11.85" customHeight="1"/>
    <row r="165" ht="11.85" customHeight="1"/>
    <row r="166" ht="11.85" customHeight="1"/>
    <row r="167" ht="11.85" customHeight="1"/>
    <row r="168" ht="11.85" customHeight="1"/>
    <row r="169" ht="11.85" customHeight="1"/>
    <row r="170" ht="11.85" customHeight="1"/>
    <row r="171" ht="11.85" customHeight="1"/>
    <row r="172" ht="11.85" customHeight="1"/>
    <row r="173" ht="11.85" customHeight="1"/>
    <row r="174" ht="11.85" customHeight="1"/>
    <row r="175" ht="11.85" customHeight="1"/>
    <row r="176" ht="11.85" customHeight="1"/>
    <row r="177" ht="11.85" customHeight="1"/>
    <row r="178" ht="11.85" customHeight="1"/>
    <row r="179" ht="11.85" customHeight="1"/>
    <row r="180" ht="11.85" customHeight="1"/>
    <row r="181" ht="11.85" customHeight="1"/>
    <row r="182" ht="11.85" customHeight="1"/>
    <row r="183" ht="11.85" customHeight="1"/>
    <row r="184" ht="11.85" customHeight="1"/>
    <row r="185" ht="11.85" customHeight="1"/>
    <row r="186" ht="11.85" customHeight="1"/>
    <row r="187" ht="11.85" customHeight="1"/>
    <row r="188" ht="11.85" customHeight="1"/>
    <row r="189" ht="11.85" customHeight="1"/>
    <row r="190" ht="11.85" customHeight="1"/>
    <row r="191" ht="11.85" customHeight="1"/>
    <row r="192" ht="11.85" customHeight="1"/>
    <row r="193" ht="11.85" customHeight="1"/>
    <row r="194" ht="11.85" customHeight="1"/>
    <row r="195" ht="11.85" customHeight="1"/>
    <row r="196" ht="11.85" customHeight="1"/>
    <row r="197" ht="11.85" customHeight="1"/>
    <row r="198" ht="11.85" customHeight="1"/>
    <row r="199" ht="11.85" customHeight="1"/>
    <row r="200" ht="11.85" customHeight="1"/>
    <row r="201" ht="11.85" customHeight="1"/>
    <row r="202" ht="11.85" customHeight="1"/>
    <row r="203" ht="11.85" customHeight="1"/>
    <row r="204" ht="11.85" customHeight="1"/>
    <row r="205" ht="11.85" customHeight="1"/>
    <row r="206" ht="11.85" customHeight="1"/>
    <row r="207" ht="11.85" customHeight="1"/>
    <row r="208" ht="11.85" customHeight="1"/>
    <row r="209" ht="11.85" customHeight="1"/>
    <row r="210" ht="11.85" customHeight="1"/>
    <row r="211" ht="11.85" customHeight="1"/>
    <row r="212" ht="11.85" customHeight="1"/>
    <row r="213" ht="11.85" customHeight="1"/>
    <row r="214" ht="11.85" customHeight="1"/>
    <row r="215" ht="11.85" customHeight="1"/>
    <row r="216" ht="11.85" customHeight="1"/>
    <row r="217" ht="11.85" customHeight="1"/>
    <row r="218" ht="11.85" customHeight="1"/>
    <row r="219" ht="11.85" customHeight="1"/>
    <row r="220" ht="11.85" customHeight="1"/>
    <row r="221" ht="11.85" customHeight="1"/>
    <row r="222" ht="11.85" customHeight="1"/>
    <row r="223" ht="11.85" customHeight="1"/>
    <row r="224" ht="11.85" customHeight="1"/>
    <row r="225" ht="11.85" customHeight="1"/>
    <row r="226" ht="11.85" customHeight="1"/>
    <row r="227" ht="11.85" customHeight="1"/>
    <row r="228" ht="11.85" customHeight="1"/>
    <row r="229" ht="11.85" customHeight="1"/>
    <row r="230" ht="11.85" customHeight="1"/>
    <row r="231" ht="11.85" customHeight="1"/>
    <row r="232" ht="11.85" customHeight="1"/>
    <row r="233" ht="11.85" customHeight="1"/>
    <row r="234" ht="11.85" customHeight="1"/>
    <row r="235" ht="11.85" customHeight="1"/>
    <row r="236" ht="11.85" customHeight="1"/>
    <row r="237" ht="11.85" customHeight="1"/>
    <row r="238" ht="11.85" customHeight="1"/>
    <row r="239" ht="11.85" customHeight="1"/>
    <row r="240" ht="11.85" customHeight="1"/>
    <row r="241" ht="11.85" customHeight="1"/>
    <row r="242" ht="11.85" customHeight="1"/>
    <row r="243" ht="11.85" customHeight="1"/>
    <row r="244" ht="11.85" customHeight="1"/>
    <row r="245" ht="11.85" customHeight="1"/>
    <row r="246" ht="11.85" customHeight="1"/>
    <row r="247" ht="11.85" customHeight="1"/>
    <row r="248" ht="11.85" customHeight="1"/>
    <row r="249" ht="11.85" customHeight="1"/>
    <row r="250" ht="11.85" customHeight="1"/>
    <row r="251" ht="11.85" customHeight="1"/>
    <row r="252" ht="11.85" customHeight="1"/>
    <row r="253" ht="11.85" customHeight="1"/>
    <row r="254" ht="11.85" customHeight="1"/>
    <row r="255" ht="11.85" customHeight="1"/>
    <row r="256" ht="11.85" customHeight="1"/>
    <row r="257" ht="11.85" customHeight="1"/>
    <row r="258" ht="11.85" customHeight="1"/>
    <row r="259" ht="11.85" customHeight="1"/>
    <row r="260" ht="11.85" customHeight="1"/>
    <row r="261" ht="11.85" customHeight="1"/>
    <row r="262" ht="11.85" customHeight="1"/>
    <row r="263" ht="11.85" customHeight="1"/>
    <row r="264" ht="11.85" customHeight="1"/>
    <row r="265" ht="11.85" customHeight="1"/>
    <row r="266" ht="11.85" customHeight="1"/>
    <row r="267" ht="11.85" customHeight="1"/>
    <row r="268" ht="11.85" customHeight="1"/>
    <row r="269" ht="11.85" customHeight="1"/>
    <row r="270" ht="11.85" customHeight="1"/>
    <row r="271" ht="11.85" customHeight="1"/>
    <row r="272" ht="11.85" customHeight="1"/>
    <row r="273" ht="11.85" customHeight="1"/>
    <row r="274" ht="11.85" customHeight="1"/>
  </sheetData>
  <phoneticPr fontId="0" type="noConversion"/>
  <printOptions horizontalCentered="1"/>
  <pageMargins left="0" right="0" top="0" bottom="0" header="0.511811023622047" footer="0.511811023622047"/>
  <pageSetup paperSize="9" firstPageNumber="13"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&amp;RE.&amp;P&amp;L&amp;"Arial,regular"&amp;10________________________________________________________________________________________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12"/>
  <dimension ref="B1:O65"/>
  <sheetViews>
    <sheetView showGridLines="0" view="pageBreakPreview" zoomScale="75" zoomScaleNormal="75" workbookViewId="0"/>
  </sheetViews>
  <sheetFormatPr defaultColWidth="10.7109375" defaultRowHeight="12" customHeight="1"/>
  <cols>
    <col min="1" max="1" width="9.140625" style="1" customWidth="1"/>
    <col min="2" max="10" width="10.7109375" style="15" customWidth="1"/>
    <col min="11" max="16384" width="10.7109375" style="1"/>
  </cols>
  <sheetData>
    <row r="1" spans="15:15" ht="12.95" customHeight="1">
      <c r="O1" s="110"/>
    </row>
    <row r="2" spans="15:15" ht="12.95" customHeight="1">
      <c r="O2" s="110"/>
    </row>
    <row r="3" spans="15:15" ht="12.95" customHeight="1">
      <c r="O3" s="110"/>
    </row>
    <row r="4" spans="15:15" ht="12.95" customHeight="1">
      <c r="O4" s="110"/>
    </row>
    <row r="5" spans="15:15" ht="12.95" customHeight="1">
      <c r="O5" s="110"/>
    </row>
    <row r="6" spans="15:15" ht="12.95" customHeight="1">
      <c r="O6" s="110"/>
    </row>
    <row r="7" spans="15:15" ht="12.95" customHeight="1">
      <c r="O7" s="110"/>
    </row>
    <row r="8" spans="15:15" ht="12.95" customHeight="1">
      <c r="O8" s="110"/>
    </row>
    <row r="9" spans="15:15" ht="12.95" customHeight="1">
      <c r="O9" s="110"/>
    </row>
    <row r="10" spans="15:15" ht="12.95" customHeight="1">
      <c r="O10" s="110"/>
    </row>
    <row r="11" spans="15:15" ht="11.85" customHeight="1">
      <c r="O11" s="110"/>
    </row>
    <row r="12" spans="15:15" ht="11.85" customHeight="1">
      <c r="O12" s="110"/>
    </row>
    <row r="13" spans="15:15" ht="11.85" customHeight="1">
      <c r="O13" s="110"/>
    </row>
    <row r="14" spans="15:15" ht="11.85" customHeight="1">
      <c r="O14" s="110"/>
    </row>
    <row r="15" spans="15:15" ht="11.85" customHeight="1">
      <c r="O15" s="111"/>
    </row>
    <row r="16" spans="15:15" ht="11.85" customHeight="1">
      <c r="O16" s="111"/>
    </row>
    <row r="17" spans="2:15" ht="11.85" customHeight="1">
      <c r="O17" s="111"/>
    </row>
    <row r="18" spans="2:15" ht="11.85" customHeight="1">
      <c r="O18" s="111"/>
    </row>
    <row r="19" spans="2:15" ht="11.85" customHeight="1">
      <c r="O19" s="111"/>
    </row>
    <row r="20" spans="2:15" ht="11.85" customHeight="1">
      <c r="O20" s="111"/>
    </row>
    <row r="21" spans="2:15" ht="11.85" customHeight="1">
      <c r="O21" s="111"/>
    </row>
    <row r="22" spans="2:15" ht="11.85" customHeight="1">
      <c r="O22" s="111"/>
    </row>
    <row r="23" spans="2:15" ht="11.85" customHeight="1">
      <c r="O23" s="111"/>
    </row>
    <row r="24" spans="2:15" ht="11.85" customHeight="1">
      <c r="O24" s="111"/>
    </row>
    <row r="25" spans="2:15" ht="15">
      <c r="B25" s="123" t="s">
        <v>489</v>
      </c>
      <c r="C25" s="124"/>
      <c r="D25" s="124"/>
      <c r="E25" s="124"/>
      <c r="F25" s="124"/>
      <c r="G25" s="124"/>
      <c r="H25" s="124"/>
      <c r="I25" s="124"/>
      <c r="O25" s="111"/>
    </row>
    <row r="26" spans="2:15" ht="11.85" customHeight="1">
      <c r="O26" s="111"/>
    </row>
    <row r="27" spans="2:15" ht="11.85" customHeight="1">
      <c r="O27" s="111"/>
    </row>
    <row r="28" spans="2:15" ht="11.85" customHeight="1">
      <c r="F28" s="15" t="s">
        <v>27</v>
      </c>
      <c r="O28" s="111"/>
    </row>
    <row r="29" spans="2:15" ht="11.85" customHeight="1">
      <c r="O29" s="111"/>
    </row>
    <row r="30" spans="2:15" ht="11.85" customHeight="1">
      <c r="O30" s="111"/>
    </row>
    <row r="31" spans="2:15" ht="11.85" customHeight="1">
      <c r="O31" s="111"/>
    </row>
    <row r="32" spans="2:15" ht="11.85" customHeight="1">
      <c r="O32" s="111"/>
    </row>
    <row r="33" spans="15:15" ht="11.85" customHeight="1">
      <c r="O33" s="111"/>
    </row>
    <row r="34" spans="15:15" ht="11.85" customHeight="1">
      <c r="O34" s="111"/>
    </row>
    <row r="35" spans="15:15" ht="11.85" customHeight="1">
      <c r="O35" s="111"/>
    </row>
    <row r="36" spans="15:15" ht="11.85" customHeight="1">
      <c r="O36" s="111"/>
    </row>
    <row r="37" spans="15:15" ht="11.85" customHeight="1">
      <c r="O37" s="111"/>
    </row>
    <row r="38" spans="15:15" ht="11.85" customHeight="1">
      <c r="O38" s="111"/>
    </row>
    <row r="39" spans="15:15" ht="11.85" customHeight="1">
      <c r="O39" s="111"/>
    </row>
    <row r="40" spans="15:15" ht="11.85" customHeight="1">
      <c r="O40" s="111"/>
    </row>
    <row r="41" spans="15:15" ht="11.85" customHeight="1">
      <c r="O41" s="111"/>
    </row>
    <row r="42" spans="15:15" ht="11.85" customHeight="1">
      <c r="O42" s="111"/>
    </row>
    <row r="43" spans="15:15" ht="11.85" customHeight="1">
      <c r="O43" s="111"/>
    </row>
    <row r="44" spans="15:15" ht="11.85" customHeight="1">
      <c r="O44" s="111"/>
    </row>
    <row r="45" spans="15:15" ht="11.85" customHeight="1">
      <c r="O45" s="111"/>
    </row>
    <row r="46" spans="15:15" ht="11.85" customHeight="1">
      <c r="O46" s="111"/>
    </row>
    <row r="47" spans="15:15" ht="11.85" customHeight="1">
      <c r="O47" s="111"/>
    </row>
    <row r="48" spans="15:15" ht="11.85" customHeight="1">
      <c r="O48" s="111"/>
    </row>
    <row r="49" spans="15:15" ht="11.85" customHeight="1">
      <c r="O49" s="111"/>
    </row>
    <row r="50" spans="15:15" ht="11.85" customHeight="1">
      <c r="O50" s="111"/>
    </row>
    <row r="51" spans="15:15" ht="11.85" customHeight="1">
      <c r="O51" s="111"/>
    </row>
    <row r="52" spans="15:15" ht="11.85" customHeight="1">
      <c r="O52" s="111"/>
    </row>
    <row r="53" spans="15:15" ht="11.85" customHeight="1">
      <c r="O53" s="111"/>
    </row>
    <row r="54" spans="15:15" ht="11.85" customHeight="1">
      <c r="O54" s="111"/>
    </row>
    <row r="55" spans="15:15" ht="11.85" customHeight="1">
      <c r="O55" s="110"/>
    </row>
    <row r="56" spans="15:15" ht="11.85" customHeight="1">
      <c r="O56" s="110"/>
    </row>
    <row r="57" spans="15:15" ht="11.85" customHeight="1">
      <c r="O57" s="110"/>
    </row>
    <row r="58" spans="15:15" ht="11.85" customHeight="1">
      <c r="O58" s="110"/>
    </row>
    <row r="59" spans="15:15" ht="11.85" customHeight="1">
      <c r="O59" s="110"/>
    </row>
    <row r="60" spans="15:15" ht="11.85" customHeight="1">
      <c r="O60" s="110"/>
    </row>
    <row r="61" spans="15:15" ht="11.85" customHeight="1">
      <c r="O61" s="110"/>
    </row>
    <row r="62" spans="15:15" ht="11.85" customHeight="1">
      <c r="O62" s="110"/>
    </row>
    <row r="63" spans="15:15" ht="11.85" customHeight="1">
      <c r="O63" s="110"/>
    </row>
    <row r="64" spans="15:15" ht="11.85" customHeight="1">
      <c r="O64" s="110"/>
    </row>
    <row r="65" spans="15:15" ht="11.85" customHeight="1">
      <c r="O65" s="110"/>
    </row>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&amp;L&amp;"Arial,regular"&amp;10________________________________________________________________________________________
&amp;"Arial"&amp;10CORE LABORATORIES AUSTRALIA PTY LTD
&amp;"Arial"&amp;8Reservoir Fluids Group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U293"/>
  <sheetViews>
    <sheetView showGridLines="0" view="pageBreakPreview" topLeftCell="A4" zoomScale="75" zoomScaleNormal="100" workbookViewId="0">
      <selection activeCell="A4" sqref="A4"/>
    </sheetView>
  </sheetViews>
  <sheetFormatPr defaultRowHeight="11.85" customHeight="1"/>
  <cols>
    <col min="1" max="1" width="11.5703125" style="636" customWidth="1"/>
    <col min="2" max="2" width="1.7109375" style="638" customWidth="1"/>
    <col min="3" max="3" width="9" style="666" customWidth="1"/>
    <col min="4" max="4" width="12.5703125" style="666" customWidth="1"/>
    <col min="5" max="5" width="9" style="666" customWidth="1"/>
    <col min="6" max="6" width="9.7109375" style="666" customWidth="1"/>
    <col min="7" max="7" width="11.28515625" style="666" customWidth="1"/>
    <col min="8" max="8" width="10.28515625" style="666" customWidth="1"/>
    <col min="9" max="9" width="10.85546875" style="666" customWidth="1"/>
    <col min="10" max="10" width="12" style="666" customWidth="1"/>
    <col min="11" max="11" width="1.7109375" style="666" customWidth="1"/>
    <col min="12" max="12" width="10.7109375" style="638" customWidth="1"/>
    <col min="13" max="13" width="4.7109375" style="663" customWidth="1"/>
    <col min="14" max="14" width="29.7109375" style="663" customWidth="1"/>
    <col min="15" max="15" width="8.7109375" style="664" customWidth="1"/>
    <col min="16" max="20" width="8.7109375" style="663" customWidth="1"/>
    <col min="21" max="21" width="1.7109375" style="663" customWidth="1"/>
    <col min="22" max="22" width="10.7109375" style="638" customWidth="1"/>
    <col min="23" max="23" width="4.7109375" style="638" customWidth="1"/>
    <col min="24" max="24" width="29.7109375" style="641" customWidth="1"/>
    <col min="25" max="26" width="15.7109375" style="641" customWidth="1"/>
    <col min="27" max="27" width="20.7109375" style="641" customWidth="1"/>
    <col min="28" max="28" width="1.7109375" style="641" customWidth="1"/>
    <col min="29" max="29" width="10.7109375" style="638" customWidth="1"/>
    <col min="30" max="30" width="1.7109375" style="638" customWidth="1"/>
    <col min="31" max="31" width="15.7109375" style="641" customWidth="1"/>
    <col min="32" max="32" width="36.7109375" style="641" customWidth="1"/>
    <col min="33" max="33" width="10.7109375" style="641" customWidth="1"/>
    <col min="34" max="34" width="20.7109375" style="641" customWidth="1"/>
    <col min="35" max="35" width="1.7109375" style="641" customWidth="1"/>
    <col min="36" max="16384" width="9.140625" style="636"/>
  </cols>
  <sheetData>
    <row r="1" spans="1:255" ht="12.95" customHeight="1">
      <c r="B1" s="637"/>
      <c r="C1" s="637"/>
      <c r="D1" s="637"/>
      <c r="E1" s="637"/>
      <c r="F1" s="637"/>
      <c r="G1" s="637"/>
      <c r="H1" s="637"/>
      <c r="I1" s="637"/>
      <c r="J1" s="637"/>
      <c r="K1" s="637"/>
      <c r="M1" s="637"/>
      <c r="N1" s="637"/>
      <c r="O1" s="637"/>
      <c r="P1" s="637"/>
      <c r="Q1" s="637"/>
      <c r="R1" s="637"/>
      <c r="S1" s="637"/>
      <c r="T1" s="637"/>
      <c r="U1" s="637"/>
      <c r="V1" s="637"/>
      <c r="W1" s="637"/>
      <c r="X1" s="637"/>
      <c r="Y1" s="637"/>
      <c r="Z1" s="637"/>
      <c r="AA1" s="637"/>
      <c r="AB1" s="637"/>
      <c r="AC1" s="637"/>
      <c r="AD1" s="637"/>
      <c r="AE1" s="637"/>
      <c r="AF1" s="637"/>
      <c r="AG1" s="637"/>
      <c r="AH1" s="637"/>
      <c r="AI1" s="637"/>
      <c r="IU1" s="636">
        <f>FIND("-",$AF$14,1)</f>
        <v>24</v>
      </c>
    </row>
    <row r="2" spans="1:255" ht="12.95" customHeight="1">
      <c r="B2" s="637"/>
      <c r="C2" s="637"/>
      <c r="D2" s="637"/>
      <c r="E2" s="637"/>
      <c r="F2" s="637"/>
      <c r="G2" s="637"/>
      <c r="H2" s="637"/>
      <c r="I2" s="637"/>
      <c r="J2" s="637"/>
      <c r="K2" s="637"/>
      <c r="M2" s="637"/>
      <c r="N2" s="637"/>
      <c r="O2" s="637"/>
      <c r="P2" s="637"/>
      <c r="Q2" s="637"/>
      <c r="R2" s="637"/>
      <c r="S2" s="637"/>
      <c r="T2" s="637"/>
      <c r="U2" s="637"/>
      <c r="V2" s="637"/>
      <c r="W2" s="637"/>
      <c r="X2" s="637"/>
      <c r="Y2" s="637"/>
      <c r="Z2" s="637"/>
      <c r="AA2" s="637"/>
      <c r="AB2" s="637"/>
      <c r="AC2" s="637"/>
      <c r="AD2" s="637"/>
      <c r="AE2" s="637"/>
      <c r="AF2" s="637"/>
      <c r="AG2" s="637"/>
      <c r="AH2" s="637"/>
      <c r="AI2" s="637"/>
    </row>
    <row r="3" spans="1:255" ht="12.95" customHeight="1">
      <c r="B3" s="637"/>
      <c r="C3" s="637"/>
      <c r="D3" s="637"/>
      <c r="E3" s="637"/>
      <c r="F3" s="637"/>
      <c r="G3" s="637"/>
      <c r="H3" s="637"/>
      <c r="I3" s="637"/>
      <c r="J3" s="637"/>
      <c r="K3" s="637"/>
      <c r="M3" s="637"/>
      <c r="N3" s="637"/>
      <c r="O3" s="637"/>
      <c r="P3" s="637"/>
      <c r="Q3" s="637"/>
      <c r="R3" s="637"/>
      <c r="S3" s="637"/>
      <c r="T3" s="637"/>
      <c r="U3" s="637"/>
      <c r="V3" s="637"/>
      <c r="W3" s="637"/>
      <c r="X3" s="637"/>
      <c r="Y3" s="637"/>
      <c r="Z3" s="637"/>
      <c r="AA3" s="637"/>
      <c r="AB3" s="637"/>
      <c r="AC3" s="637"/>
      <c r="AD3" s="637"/>
      <c r="AE3" s="637"/>
      <c r="AF3" s="637"/>
      <c r="AG3" s="637"/>
      <c r="AH3" s="637"/>
      <c r="AI3" s="637"/>
    </row>
    <row r="4" spans="1:255" ht="12.95" customHeight="1">
      <c r="B4" s="637"/>
      <c r="C4" s="637"/>
      <c r="D4" s="637"/>
      <c r="E4" s="637"/>
      <c r="F4" s="637"/>
      <c r="G4" s="637"/>
      <c r="H4" s="637"/>
      <c r="I4" s="637"/>
      <c r="J4" s="637"/>
      <c r="K4" s="637"/>
      <c r="M4" s="637"/>
      <c r="N4" s="637"/>
      <c r="O4" s="637"/>
      <c r="P4" s="637"/>
      <c r="Q4" s="637"/>
      <c r="R4" s="637"/>
      <c r="S4" s="637"/>
      <c r="T4" s="637"/>
      <c r="U4" s="637"/>
      <c r="V4" s="637"/>
      <c r="W4" s="637"/>
      <c r="X4" s="637"/>
      <c r="Y4" s="637"/>
      <c r="Z4" s="637"/>
      <c r="AA4" s="637"/>
      <c r="AB4" s="637"/>
      <c r="AC4" s="637"/>
      <c r="AD4" s="637"/>
      <c r="AE4" s="637"/>
      <c r="AF4" s="637"/>
      <c r="AG4" s="637"/>
      <c r="AH4" s="637"/>
      <c r="AI4" s="637"/>
    </row>
    <row r="5" spans="1:255" ht="12.95" customHeight="1">
      <c r="B5" s="637"/>
      <c r="C5" s="637"/>
      <c r="D5" s="637"/>
      <c r="E5" s="637"/>
      <c r="F5" s="637"/>
      <c r="G5" s="637"/>
      <c r="H5" s="637"/>
      <c r="I5" s="637"/>
      <c r="J5" s="637"/>
      <c r="K5" s="637"/>
      <c r="M5" s="637"/>
      <c r="N5" s="637"/>
      <c r="O5" s="637"/>
      <c r="P5" s="637"/>
      <c r="Q5" s="637"/>
      <c r="R5" s="637"/>
      <c r="S5" s="637"/>
      <c r="T5" s="637"/>
      <c r="U5" s="637"/>
      <c r="V5" s="637"/>
      <c r="W5" s="637"/>
      <c r="X5" s="637"/>
      <c r="Y5" s="637"/>
      <c r="Z5" s="637"/>
      <c r="AA5" s="637"/>
      <c r="AB5" s="637"/>
      <c r="AC5" s="637"/>
      <c r="AD5" s="637"/>
      <c r="AE5" s="637"/>
      <c r="AF5" s="637"/>
      <c r="AG5" s="637"/>
      <c r="AH5" s="637"/>
      <c r="AI5" s="637"/>
    </row>
    <row r="6" spans="1:255" ht="12.95" customHeight="1">
      <c r="B6" s="637"/>
      <c r="C6" s="637"/>
      <c r="D6" s="637"/>
      <c r="E6" s="637"/>
      <c r="F6" s="637"/>
      <c r="G6" s="637"/>
      <c r="H6" s="637"/>
      <c r="I6" s="637"/>
      <c r="J6" s="637"/>
      <c r="K6" s="637"/>
      <c r="M6" s="637"/>
      <c r="N6" s="637"/>
      <c r="O6" s="637"/>
      <c r="P6" s="637"/>
      <c r="Q6" s="637"/>
      <c r="R6" s="637"/>
      <c r="S6" s="637"/>
      <c r="T6" s="637"/>
      <c r="U6" s="637"/>
      <c r="V6" s="637"/>
      <c r="X6" s="487"/>
      <c r="Y6" s="639"/>
      <c r="Z6" s="639"/>
      <c r="AA6" s="639"/>
      <c r="AB6" s="639"/>
      <c r="AC6" s="639"/>
      <c r="AD6" s="546"/>
      <c r="AE6" s="546"/>
      <c r="AF6" s="546"/>
      <c r="AG6" s="546"/>
      <c r="AH6" s="546"/>
      <c r="AI6" s="546"/>
    </row>
    <row r="7" spans="1:255" ht="12.95" customHeight="1">
      <c r="B7" s="637"/>
      <c r="C7" s="637"/>
      <c r="D7" s="637"/>
      <c r="E7" s="637"/>
      <c r="F7" s="637"/>
      <c r="G7" s="637"/>
      <c r="H7" s="637"/>
      <c r="I7" s="637"/>
      <c r="J7" s="637"/>
      <c r="K7" s="637"/>
      <c r="M7" s="637"/>
      <c r="N7" s="637"/>
      <c r="O7" s="637"/>
      <c r="P7" s="637"/>
      <c r="Q7" s="637"/>
      <c r="R7" s="637"/>
      <c r="S7" s="637"/>
      <c r="T7" s="637"/>
      <c r="U7" s="637"/>
      <c r="V7" s="637"/>
      <c r="X7" s="549"/>
      <c r="Y7" s="549"/>
      <c r="Z7" s="551"/>
      <c r="AA7" s="551"/>
      <c r="AB7" s="551"/>
      <c r="AC7" s="545"/>
      <c r="AD7" s="545"/>
      <c r="AE7" s="493"/>
      <c r="AF7" s="493"/>
      <c r="AG7" s="493"/>
      <c r="AH7" s="493"/>
      <c r="AI7" s="493"/>
    </row>
    <row r="8" spans="1:255" ht="12.95" customHeight="1">
      <c r="B8" s="552" t="s">
        <v>414</v>
      </c>
      <c r="C8" s="553"/>
      <c r="D8" s="553"/>
      <c r="E8" s="553"/>
      <c r="F8" s="553"/>
      <c r="G8" s="553"/>
      <c r="H8" s="553"/>
      <c r="I8" s="553"/>
      <c r="J8" s="553"/>
      <c r="K8" s="553"/>
      <c r="L8" s="640"/>
      <c r="M8" s="552" t="s">
        <v>415</v>
      </c>
      <c r="N8" s="552"/>
      <c r="O8" s="555"/>
      <c r="P8" s="556"/>
      <c r="Q8" s="556"/>
      <c r="R8" s="556"/>
      <c r="S8" s="556"/>
      <c r="T8" s="556"/>
      <c r="U8" s="556"/>
      <c r="V8" s="637"/>
      <c r="W8" s="486" t="s">
        <v>416</v>
      </c>
      <c r="X8" s="493"/>
      <c r="Y8" s="493"/>
      <c r="Z8" s="493"/>
      <c r="AA8" s="493"/>
      <c r="AB8" s="493"/>
      <c r="AC8" s="545"/>
      <c r="AD8" s="486" t="s">
        <v>416</v>
      </c>
      <c r="AE8" s="487"/>
      <c r="AF8" s="639"/>
      <c r="AG8" s="639"/>
      <c r="AH8" s="639"/>
      <c r="AI8" s="639"/>
    </row>
    <row r="9" spans="1:255" ht="12.95" customHeight="1">
      <c r="B9" s="414" t="s">
        <v>615</v>
      </c>
      <c r="C9" s="559"/>
      <c r="D9" s="559"/>
      <c r="E9" s="559"/>
      <c r="F9" s="559"/>
      <c r="G9" s="559"/>
      <c r="H9" s="559"/>
      <c r="I9" s="559"/>
      <c r="J9" s="559"/>
      <c r="K9" s="559"/>
      <c r="L9" s="640"/>
      <c r="M9" s="490" t="str">
        <f>B9</f>
        <v>Sample No.: 3; Chamber No.: 2638; Depth: 4232.5 m MD</v>
      </c>
      <c r="N9" s="559"/>
      <c r="O9" s="560"/>
      <c r="P9" s="559"/>
      <c r="Q9" s="559"/>
      <c r="R9" s="559"/>
      <c r="S9" s="559"/>
      <c r="T9" s="559"/>
      <c r="U9" s="559"/>
      <c r="V9" s="637"/>
      <c r="W9" s="490" t="str">
        <f>M9</f>
        <v>Sample No.: 3; Chamber No.: 2638; Depth: 4232.5 m MD</v>
      </c>
      <c r="AC9" s="545"/>
      <c r="AD9" s="955" t="str">
        <f>W9</f>
        <v>Sample No.: 3; Chamber No.: 2638; Depth: 4232.5 m MD</v>
      </c>
      <c r="AE9" s="955"/>
      <c r="AF9" s="955"/>
      <c r="AG9" s="955"/>
      <c r="AH9" s="551"/>
      <c r="AI9" s="551"/>
    </row>
    <row r="10" spans="1:255" ht="12.95" customHeight="1">
      <c r="A10" s="642"/>
      <c r="B10" s="545"/>
      <c r="C10" s="559"/>
      <c r="D10" s="559"/>
      <c r="E10" s="559"/>
      <c r="F10" s="559"/>
      <c r="G10" s="559"/>
      <c r="H10" s="559"/>
      <c r="I10" s="559"/>
      <c r="J10" s="559"/>
      <c r="K10" s="559"/>
      <c r="L10" s="643"/>
      <c r="M10" s="559"/>
      <c r="N10" s="559"/>
      <c r="O10" s="560"/>
      <c r="P10" s="559"/>
      <c r="Q10" s="559"/>
      <c r="R10" s="559"/>
      <c r="S10" s="559"/>
      <c r="T10" s="559"/>
      <c r="U10" s="559"/>
      <c r="V10" s="644"/>
      <c r="AC10" s="545"/>
      <c r="AD10" s="545"/>
      <c r="AE10" s="493"/>
      <c r="AF10" s="493"/>
      <c r="AG10" s="493"/>
      <c r="AH10" s="493"/>
      <c r="AI10" s="493"/>
    </row>
    <row r="11" spans="1:255" ht="11.85" customHeight="1">
      <c r="A11" s="642"/>
      <c r="B11" s="562"/>
      <c r="C11" s="562"/>
      <c r="D11" s="562"/>
      <c r="E11" s="562" t="s">
        <v>369</v>
      </c>
      <c r="F11" s="562" t="s">
        <v>369</v>
      </c>
      <c r="G11" s="562" t="s">
        <v>255</v>
      </c>
      <c r="H11" s="562" t="s">
        <v>159</v>
      </c>
      <c r="I11" s="562" t="s">
        <v>417</v>
      </c>
      <c r="J11" s="562" t="s">
        <v>373</v>
      </c>
      <c r="K11" s="562"/>
      <c r="L11" s="643"/>
      <c r="M11" s="565"/>
      <c r="N11" s="565" t="s">
        <v>366</v>
      </c>
      <c r="O11" s="566"/>
      <c r="P11" s="567"/>
      <c r="Q11" s="567"/>
      <c r="R11" s="567"/>
      <c r="S11" s="567"/>
      <c r="T11" s="567"/>
      <c r="U11" s="567"/>
      <c r="V11" s="644"/>
      <c r="W11" s="497"/>
      <c r="X11" s="497" t="s">
        <v>37</v>
      </c>
      <c r="Y11" s="645" t="s">
        <v>39</v>
      </c>
      <c r="Z11" s="645" t="s">
        <v>38</v>
      </c>
      <c r="AA11" s="645"/>
      <c r="AB11" s="499"/>
      <c r="AC11" s="545"/>
      <c r="AD11" s="569"/>
      <c r="AE11" s="569" t="s">
        <v>367</v>
      </c>
      <c r="AF11" s="570"/>
      <c r="AG11" s="570"/>
      <c r="AH11" s="571"/>
      <c r="AI11" s="571"/>
    </row>
    <row r="12" spans="1:255" ht="11.85" customHeight="1">
      <c r="A12" s="642"/>
      <c r="B12" s="562"/>
      <c r="C12" s="562" t="s">
        <v>33</v>
      </c>
      <c r="D12" s="562" t="s">
        <v>418</v>
      </c>
      <c r="E12" s="562" t="s">
        <v>376</v>
      </c>
      <c r="F12" s="562" t="s">
        <v>376</v>
      </c>
      <c r="G12" s="562" t="s">
        <v>36</v>
      </c>
      <c r="H12" s="562" t="s">
        <v>375</v>
      </c>
      <c r="I12" s="562" t="s">
        <v>35</v>
      </c>
      <c r="J12" s="562" t="s">
        <v>419</v>
      </c>
      <c r="K12" s="562"/>
      <c r="L12" s="643"/>
      <c r="M12" s="572"/>
      <c r="N12" s="572"/>
      <c r="O12" s="573"/>
      <c r="P12" s="574"/>
      <c r="Q12" s="574"/>
      <c r="R12" s="574"/>
      <c r="S12" s="574"/>
      <c r="T12" s="574"/>
      <c r="U12" s="574"/>
      <c r="V12" s="644"/>
      <c r="W12" s="575" t="s">
        <v>437</v>
      </c>
      <c r="X12" s="576" t="s">
        <v>40</v>
      </c>
      <c r="Y12" s="577">
        <v>0</v>
      </c>
      <c r="Z12" s="577">
        <v>0</v>
      </c>
      <c r="AA12" s="577"/>
      <c r="AB12" s="578"/>
      <c r="AC12" s="545"/>
      <c r="AD12" s="545"/>
      <c r="AE12" s="518"/>
      <c r="AF12" s="518"/>
      <c r="AG12" s="518"/>
      <c r="AH12" s="518"/>
      <c r="AI12" s="518"/>
    </row>
    <row r="13" spans="1:255" ht="11.85" customHeight="1">
      <c r="A13" s="642"/>
      <c r="B13" s="500"/>
      <c r="C13" s="500" t="s">
        <v>214</v>
      </c>
      <c r="D13" s="500" t="s">
        <v>181</v>
      </c>
      <c r="E13" s="562"/>
      <c r="F13" s="562" t="s">
        <v>420</v>
      </c>
      <c r="G13" s="579" t="s">
        <v>335</v>
      </c>
      <c r="H13" s="579" t="s">
        <v>371</v>
      </c>
      <c r="I13" s="579" t="s">
        <v>371</v>
      </c>
      <c r="J13" s="579" t="s">
        <v>378</v>
      </c>
      <c r="K13" s="579"/>
      <c r="L13" s="643"/>
      <c r="M13" s="559"/>
      <c r="N13" s="580" t="s">
        <v>379</v>
      </c>
      <c r="O13" s="581">
        <v>1</v>
      </c>
      <c r="P13" s="581">
        <v>2</v>
      </c>
      <c r="Q13" s="581">
        <v>3</v>
      </c>
      <c r="R13" s="581" t="s">
        <v>177</v>
      </c>
      <c r="S13" s="581" t="s">
        <v>177</v>
      </c>
      <c r="T13" s="581"/>
      <c r="U13" s="582"/>
      <c r="V13" s="644"/>
      <c r="W13" s="575" t="s">
        <v>438</v>
      </c>
      <c r="X13" s="576" t="s">
        <v>41</v>
      </c>
      <c r="Y13" s="577">
        <v>0</v>
      </c>
      <c r="Z13" s="577">
        <v>0</v>
      </c>
      <c r="AA13" s="577"/>
      <c r="AB13" s="578"/>
      <c r="AC13" s="545"/>
      <c r="AD13" s="545"/>
      <c r="AE13" s="583" t="s">
        <v>439</v>
      </c>
      <c r="AF13" s="576" t="s">
        <v>42</v>
      </c>
      <c r="AG13" s="578">
        <v>79.640000000000015</v>
      </c>
      <c r="AH13" s="493"/>
      <c r="AI13" s="518"/>
    </row>
    <row r="14" spans="1:255" ht="11.85" customHeight="1">
      <c r="A14" s="642"/>
      <c r="B14" s="562"/>
      <c r="C14" s="562"/>
      <c r="D14" s="562"/>
      <c r="E14" s="579" t="s">
        <v>421</v>
      </c>
      <c r="F14" s="579" t="s">
        <v>422</v>
      </c>
      <c r="G14" s="562"/>
      <c r="H14" s="562" t="s">
        <v>423</v>
      </c>
      <c r="I14" s="562" t="s">
        <v>424</v>
      </c>
      <c r="J14" s="579"/>
      <c r="K14" s="579"/>
      <c r="L14" s="643"/>
      <c r="M14" s="559"/>
      <c r="N14" s="584" t="s">
        <v>385</v>
      </c>
      <c r="O14" s="585">
        <v>285</v>
      </c>
      <c r="P14" s="586">
        <v>85</v>
      </c>
      <c r="Q14" s="585">
        <v>0</v>
      </c>
      <c r="R14" s="586" t="s">
        <v>177</v>
      </c>
      <c r="S14" s="586" t="s">
        <v>177</v>
      </c>
      <c r="T14" s="586"/>
      <c r="U14" s="587"/>
      <c r="V14" s="644"/>
      <c r="W14" s="575" t="s">
        <v>440</v>
      </c>
      <c r="X14" s="576" t="s">
        <v>43</v>
      </c>
      <c r="Y14" s="577">
        <v>0</v>
      </c>
      <c r="Z14" s="577">
        <v>0</v>
      </c>
      <c r="AA14" s="577"/>
      <c r="AB14" s="578"/>
      <c r="AC14" s="545"/>
      <c r="AD14" s="545"/>
      <c r="AE14" s="588"/>
      <c r="AF14" s="576" t="s">
        <v>44</v>
      </c>
      <c r="AG14" s="589">
        <v>172.45064499717552</v>
      </c>
      <c r="AH14" s="493"/>
      <c r="AI14" s="518"/>
    </row>
    <row r="15" spans="1:255" ht="11.85" customHeight="1">
      <c r="A15" s="642"/>
      <c r="B15" s="559"/>
      <c r="C15" s="559"/>
      <c r="D15" s="559"/>
      <c r="E15" s="559"/>
      <c r="F15" s="559"/>
      <c r="G15" s="559"/>
      <c r="H15" s="559"/>
      <c r="I15" s="559"/>
      <c r="J15" s="559"/>
      <c r="K15" s="559"/>
      <c r="L15" s="643"/>
      <c r="M15" s="559"/>
      <c r="N15" s="559"/>
      <c r="O15" s="560"/>
      <c r="P15" s="560"/>
      <c r="Q15" s="560"/>
      <c r="R15" s="560"/>
      <c r="S15" s="560"/>
      <c r="T15" s="560"/>
      <c r="U15" s="559"/>
      <c r="V15" s="644"/>
      <c r="W15" s="575" t="s">
        <v>441</v>
      </c>
      <c r="X15" s="576" t="s">
        <v>45</v>
      </c>
      <c r="Y15" s="577">
        <v>0</v>
      </c>
      <c r="Z15" s="577">
        <v>0</v>
      </c>
      <c r="AA15" s="577"/>
      <c r="AB15" s="578"/>
      <c r="AC15" s="545"/>
      <c r="AD15" s="545"/>
      <c r="AE15" s="588"/>
      <c r="AF15" s="576" t="s">
        <v>195</v>
      </c>
      <c r="AG15" s="646">
        <v>0.80320000000000003</v>
      </c>
      <c r="AH15" s="493"/>
      <c r="AI15" s="518"/>
    </row>
    <row r="16" spans="1:255" ht="11.85" customHeight="1">
      <c r="A16" s="642"/>
      <c r="B16" s="590"/>
      <c r="C16" s="590">
        <v>2497</v>
      </c>
      <c r="D16" s="741">
        <v>91.7</v>
      </c>
      <c r="E16" s="590" t="s">
        <v>248</v>
      </c>
      <c r="F16" s="590" t="s">
        <v>623</v>
      </c>
      <c r="G16" s="591" t="s">
        <v>552</v>
      </c>
      <c r="H16" s="647">
        <v>1.5631495160975937</v>
      </c>
      <c r="I16" s="592" t="s">
        <v>388</v>
      </c>
      <c r="J16" s="593"/>
      <c r="K16" s="593"/>
      <c r="L16" s="643"/>
      <c r="M16" s="563"/>
      <c r="N16" s="563" t="s">
        <v>389</v>
      </c>
      <c r="O16" s="594"/>
      <c r="P16" s="594"/>
      <c r="Q16" s="594"/>
      <c r="R16" s="594"/>
      <c r="S16" s="594"/>
      <c r="T16" s="594"/>
      <c r="U16" s="594"/>
      <c r="V16" s="644"/>
      <c r="W16" s="575" t="s">
        <v>442</v>
      </c>
      <c r="X16" s="576" t="s">
        <v>46</v>
      </c>
      <c r="Y16" s="577">
        <v>0.02</v>
      </c>
      <c r="Z16" s="577">
        <v>0</v>
      </c>
      <c r="AA16" s="577"/>
      <c r="AB16" s="578"/>
      <c r="AC16" s="545"/>
      <c r="AD16" s="545"/>
      <c r="AE16" s="588"/>
      <c r="AF16" s="518"/>
      <c r="AG16" s="518"/>
      <c r="AH16" s="493"/>
      <c r="AI16" s="518"/>
    </row>
    <row r="17" spans="1:35" ht="11.85" customHeight="1">
      <c r="A17" s="642"/>
      <c r="B17" s="545"/>
      <c r="C17" s="648"/>
      <c r="D17" s="648"/>
      <c r="E17" s="649"/>
      <c r="F17" s="649"/>
      <c r="G17" s="649"/>
      <c r="H17" s="649"/>
      <c r="I17" s="600"/>
      <c r="J17" s="600"/>
      <c r="K17" s="600"/>
      <c r="L17" s="643"/>
      <c r="M17" s="602" t="s">
        <v>437</v>
      </c>
      <c r="N17" s="603" t="s">
        <v>40</v>
      </c>
      <c r="O17" s="604">
        <v>0</v>
      </c>
      <c r="P17" s="604">
        <v>0</v>
      </c>
      <c r="Q17" s="604">
        <v>0</v>
      </c>
      <c r="R17" s="604"/>
      <c r="S17" s="604"/>
      <c r="T17" s="604"/>
      <c r="U17" s="605"/>
      <c r="V17" s="644"/>
      <c r="W17" s="575" t="s">
        <v>443</v>
      </c>
      <c r="X17" s="576" t="s">
        <v>47</v>
      </c>
      <c r="Y17" s="577">
        <v>0.43</v>
      </c>
      <c r="Z17" s="577">
        <v>0.09</v>
      </c>
      <c r="AA17" s="577"/>
      <c r="AB17" s="578"/>
      <c r="AC17" s="545"/>
      <c r="AD17" s="545"/>
      <c r="AE17" s="583" t="s">
        <v>444</v>
      </c>
      <c r="AF17" s="576" t="s">
        <v>42</v>
      </c>
      <c r="AG17" s="578">
        <v>39.429999999999993</v>
      </c>
      <c r="AH17" s="493"/>
      <c r="AI17" s="518"/>
    </row>
    <row r="18" spans="1:35" ht="11.85" customHeight="1">
      <c r="A18" s="642"/>
      <c r="B18" s="545"/>
      <c r="C18" s="597">
        <v>285</v>
      </c>
      <c r="D18" s="888">
        <v>50</v>
      </c>
      <c r="E18" s="597">
        <v>623</v>
      </c>
      <c r="F18" s="597">
        <v>716</v>
      </c>
      <c r="G18" s="599">
        <v>0.71840000000000004</v>
      </c>
      <c r="H18" s="599"/>
      <c r="I18" s="598">
        <v>1.1486403212118415</v>
      </c>
      <c r="J18" s="598">
        <v>0.7772</v>
      </c>
      <c r="K18" s="598"/>
      <c r="L18" s="643"/>
      <c r="M18" s="602" t="s">
        <v>438</v>
      </c>
      <c r="N18" s="603" t="s">
        <v>41</v>
      </c>
      <c r="O18" s="604">
        <v>0</v>
      </c>
      <c r="P18" s="604">
        <v>0</v>
      </c>
      <c r="Q18" s="604">
        <v>0</v>
      </c>
      <c r="R18" s="604"/>
      <c r="S18" s="604"/>
      <c r="T18" s="604"/>
      <c r="U18" s="605"/>
      <c r="V18" s="644"/>
      <c r="W18" s="575" t="s">
        <v>445</v>
      </c>
      <c r="X18" s="576" t="s">
        <v>48</v>
      </c>
      <c r="Y18" s="577">
        <v>3.14</v>
      </c>
      <c r="Z18" s="577">
        <v>0.92</v>
      </c>
      <c r="AA18" s="577"/>
      <c r="AB18" s="578"/>
      <c r="AC18" s="545"/>
      <c r="AD18" s="545"/>
      <c r="AE18" s="588"/>
      <c r="AF18" s="576" t="s">
        <v>44</v>
      </c>
      <c r="AG18" s="589">
        <v>232.00835776368382</v>
      </c>
      <c r="AH18" s="493"/>
      <c r="AI18" s="518"/>
    </row>
    <row r="19" spans="1:35" ht="11.85" customHeight="1">
      <c r="A19" s="642"/>
      <c r="B19" s="545"/>
      <c r="C19" s="597">
        <v>85</v>
      </c>
      <c r="D19" s="888">
        <v>50</v>
      </c>
      <c r="E19" s="597">
        <v>83</v>
      </c>
      <c r="F19" s="597">
        <v>92</v>
      </c>
      <c r="G19" s="599">
        <v>0.73209999999999997</v>
      </c>
      <c r="H19" s="599"/>
      <c r="I19" s="598">
        <v>1.0998147922818127</v>
      </c>
      <c r="J19" s="598">
        <v>0.99660000000000004</v>
      </c>
      <c r="K19" s="598"/>
      <c r="L19" s="643"/>
      <c r="M19" s="602" t="s">
        <v>440</v>
      </c>
      <c r="N19" s="603" t="s">
        <v>43</v>
      </c>
      <c r="O19" s="604">
        <v>0.54</v>
      </c>
      <c r="P19" s="604">
        <v>0.61</v>
      </c>
      <c r="Q19" s="604">
        <v>0.31</v>
      </c>
      <c r="R19" s="604"/>
      <c r="S19" s="604"/>
      <c r="T19" s="604"/>
      <c r="U19" s="605"/>
      <c r="V19" s="644"/>
      <c r="W19" s="575" t="s">
        <v>446</v>
      </c>
      <c r="X19" s="576" t="s">
        <v>49</v>
      </c>
      <c r="Y19" s="577">
        <v>1.86</v>
      </c>
      <c r="Z19" s="577">
        <v>0.72</v>
      </c>
      <c r="AA19" s="577"/>
      <c r="AB19" s="578"/>
      <c r="AC19" s="545"/>
      <c r="AD19" s="545"/>
      <c r="AE19" s="518"/>
      <c r="AF19" s="576" t="s">
        <v>195</v>
      </c>
      <c r="AG19" s="646">
        <v>0.84670000000000001</v>
      </c>
      <c r="AH19" s="493"/>
      <c r="AI19" s="518"/>
    </row>
    <row r="20" spans="1:35" ht="11.85" customHeight="1">
      <c r="A20" s="642"/>
      <c r="B20" s="650"/>
      <c r="C20" s="597">
        <v>0</v>
      </c>
      <c r="D20" s="888">
        <v>15.6</v>
      </c>
      <c r="E20" s="597">
        <v>88</v>
      </c>
      <c r="F20" s="597">
        <v>88</v>
      </c>
      <c r="G20" s="599">
        <v>0.77680000000000005</v>
      </c>
      <c r="H20" s="599"/>
      <c r="I20" s="598">
        <v>1</v>
      </c>
      <c r="J20" s="598">
        <v>1.4770000000000001</v>
      </c>
      <c r="K20" s="598"/>
      <c r="L20" s="643"/>
      <c r="M20" s="602" t="s">
        <v>441</v>
      </c>
      <c r="N20" s="603" t="s">
        <v>45</v>
      </c>
      <c r="O20" s="604">
        <v>3.51</v>
      </c>
      <c r="P20" s="604">
        <v>0.93</v>
      </c>
      <c r="Q20" s="604">
        <v>0.5</v>
      </c>
      <c r="R20" s="604"/>
      <c r="S20" s="604"/>
      <c r="T20" s="604"/>
      <c r="U20" s="605"/>
      <c r="V20" s="644"/>
      <c r="W20" s="575" t="s">
        <v>447</v>
      </c>
      <c r="X20" s="576" t="s">
        <v>50</v>
      </c>
      <c r="Y20" s="577">
        <v>4.2300000000000004</v>
      </c>
      <c r="Z20" s="577">
        <v>1.63</v>
      </c>
      <c r="AA20" s="577"/>
      <c r="AB20" s="578"/>
      <c r="AC20" s="545"/>
      <c r="AD20" s="545"/>
      <c r="AE20" s="518"/>
      <c r="AF20" s="518"/>
      <c r="AG20" s="545"/>
      <c r="AH20" s="493"/>
      <c r="AI20" s="518"/>
    </row>
    <row r="21" spans="1:35" ht="11.85" customHeight="1">
      <c r="A21" s="642"/>
      <c r="B21" s="650"/>
      <c r="C21" s="654"/>
      <c r="D21" s="650"/>
      <c r="E21" s="650"/>
      <c r="F21" s="650"/>
      <c r="G21" s="599" t="s">
        <v>602</v>
      </c>
      <c r="H21" s="650"/>
      <c r="I21" s="650"/>
      <c r="J21" s="650"/>
      <c r="K21" s="598"/>
      <c r="L21" s="643"/>
      <c r="M21" s="602" t="s">
        <v>442</v>
      </c>
      <c r="N21" s="603" t="s">
        <v>46</v>
      </c>
      <c r="O21" s="604">
        <v>71.91</v>
      </c>
      <c r="P21" s="604">
        <v>50.170000000000009</v>
      </c>
      <c r="Q21" s="604">
        <v>12.359999999999957</v>
      </c>
      <c r="R21" s="604"/>
      <c r="S21" s="604"/>
      <c r="T21" s="604"/>
      <c r="U21" s="605"/>
      <c r="V21" s="644"/>
      <c r="W21" s="575" t="s">
        <v>448</v>
      </c>
      <c r="X21" s="576" t="s">
        <v>51</v>
      </c>
      <c r="Y21" s="577">
        <v>0.09</v>
      </c>
      <c r="Z21" s="577">
        <v>0.04</v>
      </c>
      <c r="AA21" s="577"/>
      <c r="AB21" s="578"/>
      <c r="AC21" s="545"/>
      <c r="AD21" s="545"/>
      <c r="AE21" s="583" t="s">
        <v>449</v>
      </c>
      <c r="AF21" s="576" t="s">
        <v>42</v>
      </c>
      <c r="AG21" s="578">
        <v>9.73</v>
      </c>
      <c r="AH21" s="493"/>
      <c r="AI21" s="502"/>
    </row>
    <row r="22" spans="1:35" ht="11.85" customHeight="1">
      <c r="A22" s="642"/>
      <c r="B22" s="650"/>
      <c r="C22" s="651" t="s">
        <v>177</v>
      </c>
      <c r="D22" s="651" t="s">
        <v>177</v>
      </c>
      <c r="E22" s="651" t="s">
        <v>177</v>
      </c>
      <c r="F22" s="651" t="s">
        <v>177</v>
      </c>
      <c r="G22" s="652" t="s">
        <v>177</v>
      </c>
      <c r="H22" s="653"/>
      <c r="I22" s="653" t="s">
        <v>177</v>
      </c>
      <c r="J22" s="653" t="s">
        <v>177</v>
      </c>
      <c r="K22" s="598"/>
      <c r="L22" s="643"/>
      <c r="M22" s="602" t="s">
        <v>443</v>
      </c>
      <c r="N22" s="603" t="s">
        <v>47</v>
      </c>
      <c r="O22" s="604">
        <v>12.33</v>
      </c>
      <c r="P22" s="604">
        <v>21.29</v>
      </c>
      <c r="Q22" s="604">
        <v>22.59</v>
      </c>
      <c r="R22" s="604"/>
      <c r="S22" s="604"/>
      <c r="T22" s="604"/>
      <c r="U22" s="605"/>
      <c r="V22" s="644"/>
      <c r="W22" s="575" t="s">
        <v>450</v>
      </c>
      <c r="X22" s="576" t="s">
        <v>52</v>
      </c>
      <c r="Y22" s="577">
        <v>2.79</v>
      </c>
      <c r="Z22" s="577">
        <v>1.34</v>
      </c>
      <c r="AA22" s="577"/>
      <c r="AB22" s="578"/>
      <c r="AC22" s="545"/>
      <c r="AD22" s="545"/>
      <c r="AE22" s="588"/>
      <c r="AF22" s="576" t="s">
        <v>44</v>
      </c>
      <c r="AG22" s="589">
        <v>358.44176149716424</v>
      </c>
      <c r="AH22" s="493"/>
      <c r="AI22" s="502"/>
    </row>
    <row r="23" spans="1:35" ht="11.85" customHeight="1">
      <c r="A23" s="642"/>
      <c r="B23" s="650"/>
      <c r="K23" s="598"/>
      <c r="L23" s="643"/>
      <c r="M23" s="602" t="s">
        <v>445</v>
      </c>
      <c r="N23" s="603" t="s">
        <v>48</v>
      </c>
      <c r="O23" s="604">
        <v>7.48</v>
      </c>
      <c r="P23" s="604">
        <v>17.04</v>
      </c>
      <c r="Q23" s="604">
        <v>36.43</v>
      </c>
      <c r="R23" s="604"/>
      <c r="S23" s="604"/>
      <c r="T23" s="604"/>
      <c r="U23" s="605"/>
      <c r="V23" s="644"/>
      <c r="W23" s="575" t="s">
        <v>451</v>
      </c>
      <c r="X23" s="576" t="s">
        <v>53</v>
      </c>
      <c r="Y23" s="577">
        <v>2.5099999999999998</v>
      </c>
      <c r="Z23" s="577">
        <v>1.2</v>
      </c>
      <c r="AA23" s="577"/>
      <c r="AB23" s="578"/>
      <c r="AC23" s="545"/>
      <c r="AD23" s="545"/>
      <c r="AE23" s="518"/>
      <c r="AF23" s="576" t="s">
        <v>195</v>
      </c>
      <c r="AG23" s="646">
        <v>0.88959999999999995</v>
      </c>
      <c r="AH23" s="493"/>
      <c r="AI23" s="502"/>
    </row>
    <row r="24" spans="1:35" ht="11.85" customHeight="1">
      <c r="A24" s="642"/>
      <c r="B24" s="654"/>
      <c r="K24" s="598"/>
      <c r="L24" s="643"/>
      <c r="M24" s="602" t="s">
        <v>446</v>
      </c>
      <c r="N24" s="603" t="s">
        <v>49</v>
      </c>
      <c r="O24" s="604">
        <v>1.25</v>
      </c>
      <c r="P24" s="604">
        <v>2.98</v>
      </c>
      <c r="Q24" s="604">
        <v>8.4</v>
      </c>
      <c r="R24" s="604"/>
      <c r="S24" s="604"/>
      <c r="T24" s="604"/>
      <c r="U24" s="605"/>
      <c r="V24" s="644"/>
      <c r="W24" s="606" t="s">
        <v>452</v>
      </c>
      <c r="X24" s="607" t="s">
        <v>54</v>
      </c>
      <c r="Y24" s="608">
        <v>5.29</v>
      </c>
      <c r="Z24" s="608">
        <v>3.02</v>
      </c>
      <c r="AA24" s="608"/>
      <c r="AB24" s="609"/>
      <c r="AC24" s="545"/>
      <c r="AD24" s="545"/>
      <c r="AE24" s="502"/>
      <c r="AF24" s="502"/>
      <c r="AG24" s="545"/>
      <c r="AH24" s="493"/>
      <c r="AI24" s="502"/>
    </row>
    <row r="25" spans="1:35" ht="11.85" customHeight="1">
      <c r="A25" s="642"/>
      <c r="B25" s="654"/>
      <c r="C25" s="654"/>
      <c r="D25" s="650"/>
      <c r="E25" s="650"/>
      <c r="F25" s="650"/>
      <c r="G25" s="650"/>
      <c r="H25" s="650"/>
      <c r="I25" s="650"/>
      <c r="J25" s="650"/>
      <c r="K25" s="598"/>
      <c r="L25" s="643"/>
      <c r="M25" s="602" t="s">
        <v>447</v>
      </c>
      <c r="N25" s="603" t="s">
        <v>50</v>
      </c>
      <c r="O25" s="604">
        <v>1.63</v>
      </c>
      <c r="P25" s="604">
        <v>3.93</v>
      </c>
      <c r="Q25" s="604">
        <v>11.59</v>
      </c>
      <c r="R25" s="604"/>
      <c r="S25" s="604"/>
      <c r="T25" s="604"/>
      <c r="U25" s="605"/>
      <c r="V25" s="644"/>
      <c r="W25" s="575" t="s">
        <v>27</v>
      </c>
      <c r="X25" s="576" t="s">
        <v>55</v>
      </c>
      <c r="Y25" s="577">
        <v>1.61</v>
      </c>
      <c r="Z25" s="577">
        <v>0.9</v>
      </c>
      <c r="AA25" s="577"/>
      <c r="AB25" s="578"/>
      <c r="AC25" s="545"/>
      <c r="AD25" s="545"/>
      <c r="AE25" s="583" t="s">
        <v>453</v>
      </c>
      <c r="AF25" s="610" t="s">
        <v>39</v>
      </c>
      <c r="AG25" s="578">
        <v>0.8</v>
      </c>
      <c r="AH25" s="493"/>
      <c r="AI25" s="502"/>
    </row>
    <row r="26" spans="1:35" ht="11.85" customHeight="1">
      <c r="A26" s="642"/>
      <c r="B26" s="654"/>
      <c r="C26" s="654"/>
      <c r="D26" s="650"/>
      <c r="E26" s="650"/>
      <c r="F26" s="650"/>
      <c r="G26" s="650"/>
      <c r="H26" s="650"/>
      <c r="I26" s="650"/>
      <c r="J26" s="650"/>
      <c r="K26" s="598"/>
      <c r="L26" s="643"/>
      <c r="M26" s="602" t="s">
        <v>448</v>
      </c>
      <c r="N26" s="603" t="s">
        <v>51</v>
      </c>
      <c r="O26" s="604">
        <v>0.02</v>
      </c>
      <c r="P26" s="604">
        <v>0.04</v>
      </c>
      <c r="Q26" s="604">
        <v>0.13</v>
      </c>
      <c r="R26" s="604"/>
      <c r="S26" s="604"/>
      <c r="T26" s="604"/>
      <c r="U26" s="605"/>
      <c r="V26" s="644"/>
      <c r="W26" s="575" t="s">
        <v>27</v>
      </c>
      <c r="X26" s="576" t="s">
        <v>56</v>
      </c>
      <c r="Y26" s="577">
        <v>0.08</v>
      </c>
      <c r="Z26" s="577">
        <v>0.04</v>
      </c>
      <c r="AA26" s="577"/>
      <c r="AB26" s="578"/>
      <c r="AC26" s="545"/>
      <c r="AD26" s="545"/>
      <c r="AE26" s="588"/>
      <c r="AF26" s="576" t="s">
        <v>44</v>
      </c>
      <c r="AG26" s="589">
        <v>565.79999999999995</v>
      </c>
      <c r="AH26" s="493"/>
      <c r="AI26" s="655"/>
    </row>
    <row r="27" spans="1:35" ht="11.85" customHeight="1">
      <c r="A27" s="642"/>
      <c r="B27" s="654"/>
      <c r="C27" s="654"/>
      <c r="D27" s="650"/>
      <c r="E27" s="650"/>
      <c r="F27" s="650"/>
      <c r="G27" s="650"/>
      <c r="H27" s="650"/>
      <c r="I27" s="650"/>
      <c r="J27" s="650"/>
      <c r="K27" s="598"/>
      <c r="L27" s="643"/>
      <c r="M27" s="602" t="s">
        <v>450</v>
      </c>
      <c r="N27" s="603" t="s">
        <v>52</v>
      </c>
      <c r="O27" s="604">
        <v>0.47000000000000003</v>
      </c>
      <c r="P27" s="604">
        <v>1.04</v>
      </c>
      <c r="Q27" s="604">
        <v>2.93</v>
      </c>
      <c r="R27" s="604"/>
      <c r="S27" s="604"/>
      <c r="T27" s="604"/>
      <c r="U27" s="605"/>
      <c r="V27" s="644"/>
      <c r="W27" s="575" t="s">
        <v>27</v>
      </c>
      <c r="X27" s="576" t="s">
        <v>57</v>
      </c>
      <c r="Y27" s="577">
        <v>2</v>
      </c>
      <c r="Z27" s="577">
        <v>1.1200000000000001</v>
      </c>
      <c r="AA27" s="577"/>
      <c r="AB27" s="578"/>
      <c r="AC27" s="545"/>
      <c r="AD27" s="545"/>
      <c r="AE27" s="518"/>
      <c r="AF27" s="518" t="s">
        <v>195</v>
      </c>
      <c r="AG27" s="646">
        <v>0.92930000000000001</v>
      </c>
      <c r="AH27" s="493"/>
      <c r="AI27" s="502"/>
    </row>
    <row r="28" spans="1:35" ht="11.85" customHeight="1">
      <c r="A28" s="642"/>
      <c r="B28" s="654"/>
      <c r="C28" s="654"/>
      <c r="D28" s="650"/>
      <c r="E28" s="650"/>
      <c r="F28" s="650"/>
      <c r="G28" s="650"/>
      <c r="H28" s="650"/>
      <c r="I28" s="650"/>
      <c r="J28" s="650"/>
      <c r="K28" s="598"/>
      <c r="L28" s="643"/>
      <c r="M28" s="618" t="s">
        <v>451</v>
      </c>
      <c r="N28" s="623" t="s">
        <v>53</v>
      </c>
      <c r="O28" s="619">
        <v>0.31</v>
      </c>
      <c r="P28" s="619">
        <v>0.68</v>
      </c>
      <c r="Q28" s="619">
        <v>1.84</v>
      </c>
      <c r="R28" s="619"/>
      <c r="S28" s="619"/>
      <c r="T28" s="619"/>
      <c r="U28" s="656"/>
      <c r="V28" s="644"/>
      <c r="W28" s="612" t="s">
        <v>454</v>
      </c>
      <c r="X28" s="613" t="s">
        <v>58</v>
      </c>
      <c r="Y28" s="614">
        <v>6.89</v>
      </c>
      <c r="Z28" s="614">
        <v>4.58</v>
      </c>
      <c r="AA28" s="614"/>
      <c r="AB28" s="615"/>
      <c r="AC28" s="545"/>
      <c r="AD28" s="545"/>
      <c r="AE28" s="502"/>
      <c r="AF28" s="502"/>
      <c r="AG28" s="502"/>
      <c r="AH28" s="493"/>
      <c r="AI28" s="502"/>
    </row>
    <row r="29" spans="1:35" ht="11.85" customHeight="1">
      <c r="A29" s="642"/>
      <c r="B29" s="654"/>
      <c r="C29" s="654"/>
      <c r="D29" s="650"/>
      <c r="E29" s="650"/>
      <c r="F29" s="650"/>
      <c r="G29" s="650"/>
      <c r="H29" s="650"/>
      <c r="I29" s="650"/>
      <c r="J29" s="650"/>
      <c r="K29" s="559"/>
      <c r="L29" s="643"/>
      <c r="M29" s="618" t="s">
        <v>452</v>
      </c>
      <c r="N29" s="623" t="s">
        <v>54</v>
      </c>
      <c r="O29" s="619">
        <v>0.22</v>
      </c>
      <c r="P29" s="619">
        <v>0.54</v>
      </c>
      <c r="Q29" s="619">
        <v>1.37</v>
      </c>
      <c r="R29" s="619"/>
      <c r="S29" s="619"/>
      <c r="T29" s="619"/>
      <c r="U29" s="656"/>
      <c r="V29" s="644"/>
      <c r="W29" s="575" t="s">
        <v>27</v>
      </c>
      <c r="X29" s="576" t="s">
        <v>392</v>
      </c>
      <c r="Y29" s="577">
        <v>4.4000000000000004</v>
      </c>
      <c r="Z29" s="577">
        <v>2.86</v>
      </c>
      <c r="AA29" s="577"/>
      <c r="AB29" s="578"/>
      <c r="AC29" s="545"/>
      <c r="AD29" s="569"/>
      <c r="AE29" s="569" t="s">
        <v>393</v>
      </c>
      <c r="AF29" s="570"/>
      <c r="AG29" s="571"/>
      <c r="AH29" s="617"/>
      <c r="AI29" s="571"/>
    </row>
    <row r="30" spans="1:35" ht="11.85" customHeight="1">
      <c r="A30" s="642"/>
      <c r="B30" s="654"/>
      <c r="C30" s="654"/>
      <c r="D30" s="650"/>
      <c r="E30" s="650"/>
      <c r="F30" s="650"/>
      <c r="G30" s="650"/>
      <c r="H30" s="650"/>
      <c r="I30" s="650"/>
      <c r="J30" s="650"/>
      <c r="K30" s="596"/>
      <c r="L30" s="643"/>
      <c r="M30" s="602" t="s">
        <v>27</v>
      </c>
      <c r="N30" s="603" t="s">
        <v>55</v>
      </c>
      <c r="O30" s="604">
        <v>0.04</v>
      </c>
      <c r="P30" s="604">
        <v>0.09</v>
      </c>
      <c r="Q30" s="604">
        <v>0.22</v>
      </c>
      <c r="R30" s="604"/>
      <c r="S30" s="604"/>
      <c r="T30" s="604"/>
      <c r="U30" s="605"/>
      <c r="V30" s="644"/>
      <c r="W30" s="575" t="s">
        <v>27</v>
      </c>
      <c r="X30" s="576" t="s">
        <v>59</v>
      </c>
      <c r="Y30" s="577">
        <v>0.41</v>
      </c>
      <c r="Z30" s="577">
        <v>0.25</v>
      </c>
      <c r="AA30" s="577"/>
      <c r="AB30" s="578"/>
      <c r="AC30" s="545"/>
      <c r="AD30" s="545"/>
      <c r="AE30" s="518"/>
      <c r="AF30" s="518"/>
      <c r="AG30" s="518"/>
      <c r="AH30" s="493"/>
      <c r="AI30" s="518"/>
    </row>
    <row r="31" spans="1:35" ht="11.85" customHeight="1">
      <c r="A31" s="642"/>
      <c r="B31" s="657"/>
      <c r="C31" s="650"/>
      <c r="D31" s="650"/>
      <c r="E31" s="650"/>
      <c r="F31" s="650"/>
      <c r="G31" s="650"/>
      <c r="H31" s="650"/>
      <c r="I31" s="650"/>
      <c r="J31" s="650"/>
      <c r="K31" s="601"/>
      <c r="L31" s="643"/>
      <c r="M31" s="602" t="s">
        <v>27</v>
      </c>
      <c r="N31" s="603" t="s">
        <v>56</v>
      </c>
      <c r="O31" s="604">
        <v>0</v>
      </c>
      <c r="P31" s="604">
        <v>0</v>
      </c>
      <c r="Q31" s="604">
        <v>0.01</v>
      </c>
      <c r="R31" s="604"/>
      <c r="S31" s="604"/>
      <c r="T31" s="604"/>
      <c r="U31" s="620"/>
      <c r="V31" s="644"/>
      <c r="W31" s="612" t="s">
        <v>455</v>
      </c>
      <c r="X31" s="613" t="s">
        <v>60</v>
      </c>
      <c r="Y31" s="614">
        <v>9.34</v>
      </c>
      <c r="Z31" s="614">
        <v>7.05</v>
      </c>
      <c r="AA31" s="614"/>
      <c r="AB31" s="658"/>
      <c r="AC31" s="545"/>
      <c r="AD31" s="545"/>
      <c r="AE31" s="518"/>
      <c r="AF31" s="576" t="s">
        <v>263</v>
      </c>
      <c r="AG31" s="308">
        <v>150.8371529036356</v>
      </c>
      <c r="AH31" s="493"/>
      <c r="AI31" s="518"/>
    </row>
    <row r="32" spans="1:35" ht="11.85" customHeight="1">
      <c r="A32" s="642"/>
      <c r="B32" s="545"/>
      <c r="C32" s="650"/>
      <c r="D32" s="650"/>
      <c r="E32" s="650"/>
      <c r="F32" s="650"/>
      <c r="G32" s="650"/>
      <c r="H32" s="650"/>
      <c r="I32" s="650"/>
      <c r="J32" s="650"/>
      <c r="K32" s="559"/>
      <c r="L32" s="643"/>
      <c r="M32" s="602" t="s">
        <v>27</v>
      </c>
      <c r="N32" s="603" t="s">
        <v>57</v>
      </c>
      <c r="O32" s="604">
        <v>0.06</v>
      </c>
      <c r="P32" s="604">
        <v>0.16</v>
      </c>
      <c r="Q32" s="604">
        <v>0.42</v>
      </c>
      <c r="R32" s="604"/>
      <c r="S32" s="604"/>
      <c r="T32" s="604"/>
      <c r="U32" s="601"/>
      <c r="V32" s="644"/>
      <c r="W32" s="575" t="s">
        <v>27</v>
      </c>
      <c r="X32" s="576" t="s">
        <v>61</v>
      </c>
      <c r="Y32" s="577">
        <v>0.18</v>
      </c>
      <c r="Z32" s="577">
        <v>0.13</v>
      </c>
      <c r="AA32" s="577"/>
      <c r="AB32" s="578"/>
      <c r="AC32" s="545"/>
      <c r="AD32" s="545"/>
      <c r="AE32" s="518"/>
      <c r="AF32" s="518" t="s">
        <v>396</v>
      </c>
      <c r="AG32" s="659">
        <v>0.77680000000000005</v>
      </c>
      <c r="AH32" s="493"/>
      <c r="AI32" s="518"/>
    </row>
    <row r="33" spans="1:35" ht="11.85" customHeight="1">
      <c r="A33" s="642"/>
      <c r="B33" s="545"/>
      <c r="C33" s="650"/>
      <c r="D33" s="650"/>
      <c r="E33" s="650"/>
      <c r="F33" s="650"/>
      <c r="G33" s="650"/>
      <c r="H33" s="650"/>
      <c r="I33" s="650"/>
      <c r="J33" s="650"/>
      <c r="K33" s="559"/>
      <c r="L33" s="643"/>
      <c r="M33" s="618" t="s">
        <v>454</v>
      </c>
      <c r="N33" s="623" t="s">
        <v>58</v>
      </c>
      <c r="O33" s="619">
        <v>0.09</v>
      </c>
      <c r="P33" s="619">
        <v>0.19</v>
      </c>
      <c r="Q33" s="619">
        <v>0.4</v>
      </c>
      <c r="R33" s="619"/>
      <c r="S33" s="619"/>
      <c r="T33" s="619"/>
      <c r="U33" s="624"/>
      <c r="V33" s="644"/>
      <c r="W33" s="575" t="s">
        <v>27</v>
      </c>
      <c r="X33" s="576" t="s">
        <v>62</v>
      </c>
      <c r="Y33" s="577">
        <v>0.79</v>
      </c>
      <c r="Z33" s="577">
        <v>0.56000000000000005</v>
      </c>
      <c r="AA33" s="577"/>
      <c r="AB33" s="578"/>
      <c r="AC33" s="545"/>
      <c r="AD33" s="545"/>
      <c r="AE33" s="518"/>
      <c r="AF33" s="621" t="s">
        <v>397</v>
      </c>
      <c r="AG33" s="622">
        <v>50.468494793059619</v>
      </c>
      <c r="AH33" s="493"/>
      <c r="AI33" s="518"/>
    </row>
    <row r="34" spans="1:35" ht="11.85" customHeight="1">
      <c r="A34" s="642"/>
      <c r="B34" s="545"/>
      <c r="C34" s="650"/>
      <c r="D34" s="650"/>
      <c r="E34" s="650"/>
      <c r="F34" s="650"/>
      <c r="G34" s="650"/>
      <c r="H34" s="650"/>
      <c r="I34" s="650"/>
      <c r="J34" s="650"/>
      <c r="K34" s="559"/>
      <c r="L34" s="643"/>
      <c r="M34" s="602" t="s">
        <v>27</v>
      </c>
      <c r="N34" s="603" t="s">
        <v>392</v>
      </c>
      <c r="O34" s="604">
        <v>0.05</v>
      </c>
      <c r="P34" s="604">
        <v>0.12</v>
      </c>
      <c r="Q34" s="604">
        <v>0.22</v>
      </c>
      <c r="R34" s="604"/>
      <c r="S34" s="604"/>
      <c r="T34" s="604"/>
      <c r="U34" s="601"/>
      <c r="V34" s="644"/>
      <c r="W34" s="575" t="s">
        <v>27</v>
      </c>
      <c r="X34" s="576" t="s">
        <v>63</v>
      </c>
      <c r="Y34" s="577">
        <v>0.22</v>
      </c>
      <c r="Z34" s="577">
        <v>0.15</v>
      </c>
      <c r="AA34" s="577"/>
      <c r="AB34" s="578"/>
      <c r="AC34" s="491"/>
      <c r="AD34" s="545"/>
      <c r="AE34" s="493"/>
      <c r="AF34" s="493"/>
      <c r="AG34" s="493"/>
      <c r="AH34" s="493"/>
      <c r="AI34" s="493"/>
    </row>
    <row r="35" spans="1:35" ht="11.85" customHeight="1">
      <c r="A35" s="642"/>
      <c r="B35" s="650"/>
      <c r="C35" s="650"/>
      <c r="D35" s="650"/>
      <c r="E35" s="650"/>
      <c r="F35" s="650"/>
      <c r="G35" s="650"/>
      <c r="H35" s="650"/>
      <c r="I35" s="650"/>
      <c r="J35" s="650"/>
      <c r="K35" s="559"/>
      <c r="L35" s="643"/>
      <c r="M35" s="602" t="s">
        <v>27</v>
      </c>
      <c r="N35" s="603" t="s">
        <v>59</v>
      </c>
      <c r="O35" s="604">
        <v>0.01</v>
      </c>
      <c r="P35" s="604">
        <v>0.01</v>
      </c>
      <c r="Q35" s="604">
        <v>0.02</v>
      </c>
      <c r="R35" s="604"/>
      <c r="S35" s="604"/>
      <c r="T35" s="604"/>
      <c r="U35" s="601"/>
      <c r="V35" s="644"/>
      <c r="W35" s="612" t="s">
        <v>456</v>
      </c>
      <c r="X35" s="613" t="s">
        <v>64</v>
      </c>
      <c r="Y35" s="614">
        <v>7.22</v>
      </c>
      <c r="Z35" s="614">
        <v>6.14</v>
      </c>
      <c r="AA35" s="614"/>
      <c r="AB35" s="615"/>
      <c r="AC35" s="491"/>
      <c r="AD35" s="545"/>
      <c r="AE35" s="493"/>
      <c r="AF35" s="493"/>
      <c r="AG35" s="493"/>
      <c r="AH35" s="493"/>
      <c r="AI35" s="493"/>
    </row>
    <row r="36" spans="1:35" ht="11.85" customHeight="1">
      <c r="A36" s="642"/>
      <c r="B36" s="650"/>
      <c r="C36" s="650"/>
      <c r="D36" s="650"/>
      <c r="E36" s="650"/>
      <c r="F36" s="650"/>
      <c r="G36" s="650"/>
      <c r="H36" s="650"/>
      <c r="I36" s="650"/>
      <c r="J36" s="650"/>
      <c r="K36" s="559"/>
      <c r="L36" s="660"/>
      <c r="M36" s="618" t="s">
        <v>455</v>
      </c>
      <c r="N36" s="623" t="s">
        <v>60</v>
      </c>
      <c r="O36" s="619">
        <v>0.05</v>
      </c>
      <c r="P36" s="619">
        <v>0.1</v>
      </c>
      <c r="Q36" s="619">
        <v>0.18</v>
      </c>
      <c r="R36" s="619"/>
      <c r="S36" s="619"/>
      <c r="T36" s="619"/>
      <c r="U36" s="624"/>
      <c r="V36" s="644"/>
      <c r="W36" s="575" t="s">
        <v>27</v>
      </c>
      <c r="X36" s="576" t="s">
        <v>398</v>
      </c>
      <c r="Y36" s="577">
        <v>0.43</v>
      </c>
      <c r="Z36" s="577">
        <v>0.34</v>
      </c>
      <c r="AA36" s="577"/>
      <c r="AB36" s="578"/>
      <c r="AC36" s="491"/>
      <c r="AD36" s="545"/>
      <c r="AE36" s="493"/>
      <c r="AF36" s="493"/>
      <c r="AG36" s="493"/>
      <c r="AH36" s="493"/>
      <c r="AI36" s="493"/>
    </row>
    <row r="37" spans="1:35" ht="11.85" customHeight="1">
      <c r="A37" s="642"/>
      <c r="B37" s="650"/>
      <c r="C37" s="650"/>
      <c r="D37" s="650"/>
      <c r="E37" s="650"/>
      <c r="F37" s="650"/>
      <c r="G37" s="650"/>
      <c r="H37" s="650"/>
      <c r="I37" s="650"/>
      <c r="J37" s="650"/>
      <c r="K37" s="559"/>
      <c r="L37" s="660"/>
      <c r="M37" s="602" t="s">
        <v>27</v>
      </c>
      <c r="N37" s="603" t="s">
        <v>61</v>
      </c>
      <c r="O37" s="604">
        <v>0</v>
      </c>
      <c r="P37" s="604">
        <v>0</v>
      </c>
      <c r="Q37" s="604">
        <v>0</v>
      </c>
      <c r="R37" s="604"/>
      <c r="S37" s="604"/>
      <c r="T37" s="604"/>
      <c r="U37" s="601"/>
      <c r="V37" s="644"/>
      <c r="W37" s="612" t="s">
        <v>457</v>
      </c>
      <c r="X37" s="613" t="s">
        <v>65</v>
      </c>
      <c r="Y37" s="614">
        <v>6.64</v>
      </c>
      <c r="Z37" s="614">
        <v>6.26</v>
      </c>
      <c r="AA37" s="614"/>
      <c r="AB37" s="615"/>
      <c r="AC37" s="491"/>
      <c r="AD37" s="491"/>
      <c r="AE37" s="493"/>
      <c r="AF37" s="493"/>
      <c r="AG37" s="493"/>
      <c r="AH37" s="493"/>
      <c r="AI37" s="493"/>
    </row>
    <row r="38" spans="1:35" ht="11.85" customHeight="1">
      <c r="A38" s="642"/>
      <c r="B38" s="650"/>
      <c r="C38" s="650"/>
      <c r="D38" s="650"/>
      <c r="E38" s="650"/>
      <c r="F38" s="650"/>
      <c r="G38" s="650"/>
      <c r="H38" s="650"/>
      <c r="I38" s="650"/>
      <c r="J38" s="650"/>
      <c r="K38" s="559"/>
      <c r="L38" s="660"/>
      <c r="M38" s="602" t="s">
        <v>27</v>
      </c>
      <c r="N38" s="603" t="s">
        <v>62</v>
      </c>
      <c r="O38" s="604">
        <v>0</v>
      </c>
      <c r="P38" s="604">
        <v>0.01</v>
      </c>
      <c r="Q38" s="604">
        <v>0.01</v>
      </c>
      <c r="R38" s="604"/>
      <c r="S38" s="604"/>
      <c r="T38" s="604"/>
      <c r="U38" s="601"/>
      <c r="V38" s="644"/>
      <c r="W38" s="575" t="s">
        <v>458</v>
      </c>
      <c r="X38" s="576" t="s">
        <v>66</v>
      </c>
      <c r="Y38" s="577">
        <v>5.71</v>
      </c>
      <c r="Z38" s="577">
        <v>5.57</v>
      </c>
      <c r="AA38" s="577"/>
      <c r="AB38" s="578"/>
      <c r="AC38" s="491"/>
      <c r="AD38" s="491"/>
      <c r="AE38" s="661"/>
      <c r="AF38" s="661"/>
      <c r="AG38" s="661"/>
      <c r="AH38" s="493"/>
      <c r="AI38" s="661"/>
    </row>
    <row r="39" spans="1:35" ht="11.85" customHeight="1">
      <c r="A39" s="642"/>
      <c r="B39" s="650"/>
      <c r="C39" s="650"/>
      <c r="D39" s="650"/>
      <c r="E39" s="650"/>
      <c r="F39" s="650"/>
      <c r="G39" s="650"/>
      <c r="H39" s="650"/>
      <c r="I39" s="650"/>
      <c r="J39" s="650"/>
      <c r="K39" s="559"/>
      <c r="L39" s="660"/>
      <c r="M39" s="602" t="s">
        <v>27</v>
      </c>
      <c r="N39" s="603" t="s">
        <v>63</v>
      </c>
      <c r="O39" s="604">
        <v>0</v>
      </c>
      <c r="P39" s="604">
        <v>0</v>
      </c>
      <c r="Q39" s="604">
        <v>0.02</v>
      </c>
      <c r="R39" s="604"/>
      <c r="S39" s="604"/>
      <c r="T39" s="604"/>
      <c r="U39" s="601"/>
      <c r="V39" s="644"/>
      <c r="W39" s="575" t="s">
        <v>459</v>
      </c>
      <c r="X39" s="576" t="s">
        <v>67</v>
      </c>
      <c r="Y39" s="577">
        <v>4.6900000000000004</v>
      </c>
      <c r="Z39" s="577">
        <v>5</v>
      </c>
      <c r="AA39" s="577"/>
      <c r="AB39" s="578"/>
      <c r="AC39" s="491"/>
      <c r="AD39" s="491"/>
      <c r="AE39" s="661"/>
      <c r="AF39" s="661"/>
      <c r="AG39" s="661"/>
      <c r="AH39" s="493"/>
      <c r="AI39" s="661"/>
    </row>
    <row r="40" spans="1:35" ht="11.85" customHeight="1">
      <c r="A40" s="642"/>
      <c r="B40" s="650"/>
      <c r="C40" s="650"/>
      <c r="D40" s="650"/>
      <c r="E40" s="650"/>
      <c r="F40" s="650"/>
      <c r="G40" s="650"/>
      <c r="H40" s="650"/>
      <c r="I40" s="650"/>
      <c r="J40" s="650"/>
      <c r="K40" s="559"/>
      <c r="L40" s="660"/>
      <c r="M40" s="618" t="s">
        <v>456</v>
      </c>
      <c r="N40" s="623" t="s">
        <v>64</v>
      </c>
      <c r="O40" s="619">
        <v>0.02</v>
      </c>
      <c r="P40" s="619">
        <v>0.04</v>
      </c>
      <c r="Q40" s="619">
        <v>0.04</v>
      </c>
      <c r="R40" s="619"/>
      <c r="S40" s="619"/>
      <c r="T40" s="619"/>
      <c r="U40" s="624"/>
      <c r="V40" s="644"/>
      <c r="W40" s="575" t="s">
        <v>460</v>
      </c>
      <c r="X40" s="576" t="s">
        <v>68</v>
      </c>
      <c r="Y40" s="577">
        <v>4.2699999999999996</v>
      </c>
      <c r="Z40" s="577">
        <v>4.96</v>
      </c>
      <c r="AA40" s="577"/>
      <c r="AB40" s="502"/>
      <c r="AC40" s="491"/>
      <c r="AD40" s="491"/>
      <c r="AE40" s="661"/>
      <c r="AF40" s="661"/>
      <c r="AG40" s="661"/>
      <c r="AH40" s="493"/>
      <c r="AI40" s="661"/>
    </row>
    <row r="41" spans="1:35" ht="11.85" customHeight="1">
      <c r="A41" s="642"/>
      <c r="B41" s="650"/>
      <c r="C41" s="650"/>
      <c r="D41" s="650"/>
      <c r="E41" s="650"/>
      <c r="F41" s="650"/>
      <c r="G41" s="650"/>
      <c r="H41" s="650"/>
      <c r="I41" s="650"/>
      <c r="J41" s="650"/>
      <c r="K41" s="559"/>
      <c r="L41" s="660"/>
      <c r="M41" s="602" t="s">
        <v>27</v>
      </c>
      <c r="N41" s="603" t="s">
        <v>398</v>
      </c>
      <c r="O41" s="604">
        <v>0</v>
      </c>
      <c r="P41" s="604">
        <v>0</v>
      </c>
      <c r="Q41" s="604">
        <v>0</v>
      </c>
      <c r="R41" s="604"/>
      <c r="S41" s="604"/>
      <c r="T41" s="604"/>
      <c r="U41" s="601"/>
      <c r="V41" s="644"/>
      <c r="W41" s="575" t="s">
        <v>461</v>
      </c>
      <c r="X41" s="576" t="s">
        <v>69</v>
      </c>
      <c r="Y41" s="577">
        <v>3.56</v>
      </c>
      <c r="Z41" s="577">
        <v>4.4800000000000004</v>
      </c>
      <c r="AA41" s="577"/>
      <c r="AB41" s="502"/>
      <c r="AC41" s="491"/>
      <c r="AD41" s="491"/>
      <c r="AE41" s="661"/>
      <c r="AF41" s="661"/>
      <c r="AG41" s="661"/>
      <c r="AH41" s="493"/>
      <c r="AI41" s="661"/>
    </row>
    <row r="42" spans="1:35" ht="11.85" customHeight="1">
      <c r="A42" s="642"/>
      <c r="B42" s="650"/>
      <c r="C42" s="650"/>
      <c r="D42" s="650"/>
      <c r="E42" s="650"/>
      <c r="F42" s="650"/>
      <c r="G42" s="650"/>
      <c r="H42" s="650"/>
      <c r="I42" s="650"/>
      <c r="J42" s="650"/>
      <c r="K42" s="559"/>
      <c r="L42" s="660"/>
      <c r="M42" s="618" t="s">
        <v>457</v>
      </c>
      <c r="N42" s="623" t="s">
        <v>65</v>
      </c>
      <c r="O42" s="619">
        <v>0.01</v>
      </c>
      <c r="P42" s="619">
        <v>0.02</v>
      </c>
      <c r="Q42" s="619">
        <v>0.01</v>
      </c>
      <c r="R42" s="619"/>
      <c r="S42" s="619"/>
      <c r="T42" s="619"/>
      <c r="U42" s="624"/>
      <c r="V42" s="644"/>
      <c r="W42" s="575" t="s">
        <v>462</v>
      </c>
      <c r="X42" s="576" t="s">
        <v>70</v>
      </c>
      <c r="Y42" s="577">
        <v>3.38</v>
      </c>
      <c r="Z42" s="577">
        <v>4.62</v>
      </c>
      <c r="AA42" s="577"/>
      <c r="AB42" s="502"/>
      <c r="AC42" s="491"/>
      <c r="AD42" s="491"/>
      <c r="AE42" s="661"/>
      <c r="AF42" s="661"/>
      <c r="AG42" s="661"/>
      <c r="AH42" s="493"/>
      <c r="AI42" s="661"/>
    </row>
    <row r="43" spans="1:35" ht="11.85" customHeight="1">
      <c r="A43" s="642"/>
      <c r="B43" s="650"/>
      <c r="C43" s="650"/>
      <c r="D43" s="650"/>
      <c r="E43" s="650"/>
      <c r="F43" s="650"/>
      <c r="G43" s="650"/>
      <c r="H43" s="650"/>
      <c r="I43" s="650"/>
      <c r="J43" s="650"/>
      <c r="K43" s="559"/>
      <c r="L43" s="660"/>
      <c r="M43" s="602" t="s">
        <v>464</v>
      </c>
      <c r="N43" s="603" t="s">
        <v>400</v>
      </c>
      <c r="O43" s="604">
        <v>0</v>
      </c>
      <c r="P43" s="604">
        <v>0.01</v>
      </c>
      <c r="Q43" s="604">
        <v>0</v>
      </c>
      <c r="R43" s="604"/>
      <c r="S43" s="604"/>
      <c r="T43" s="604"/>
      <c r="U43" s="601"/>
      <c r="V43" s="644"/>
      <c r="W43" s="575" t="s">
        <v>463</v>
      </c>
      <c r="X43" s="576" t="s">
        <v>71</v>
      </c>
      <c r="Y43" s="577">
        <v>2.52</v>
      </c>
      <c r="Z43" s="577">
        <v>3.7</v>
      </c>
      <c r="AA43" s="577"/>
      <c r="AB43" s="502"/>
      <c r="AC43" s="491"/>
      <c r="AD43" s="491"/>
      <c r="AE43" s="661"/>
      <c r="AF43" s="661"/>
      <c r="AG43" s="661"/>
      <c r="AH43" s="493"/>
      <c r="AI43" s="661"/>
    </row>
    <row r="44" spans="1:35" ht="11.85" customHeight="1">
      <c r="A44" s="642"/>
      <c r="B44" s="650"/>
      <c r="C44" s="650"/>
      <c r="D44" s="650"/>
      <c r="E44" s="650"/>
      <c r="F44" s="650"/>
      <c r="G44" s="650"/>
      <c r="H44" s="650"/>
      <c r="I44" s="650"/>
      <c r="J44" s="650"/>
      <c r="K44" s="559"/>
      <c r="L44" s="660"/>
      <c r="M44" s="662"/>
      <c r="N44" s="559"/>
      <c r="O44" s="626" t="s">
        <v>84</v>
      </c>
      <c r="P44" s="626" t="s">
        <v>84</v>
      </c>
      <c r="Q44" s="626" t="s">
        <v>84</v>
      </c>
      <c r="R44" s="626"/>
      <c r="S44" s="626"/>
      <c r="T44" s="626"/>
      <c r="U44" s="559"/>
      <c r="V44" s="644"/>
      <c r="W44" s="575" t="s">
        <v>465</v>
      </c>
      <c r="X44" s="576" t="s">
        <v>105</v>
      </c>
      <c r="Y44" s="577">
        <v>2.08</v>
      </c>
      <c r="Z44" s="577">
        <v>3.28</v>
      </c>
      <c r="AA44" s="577"/>
      <c r="AB44" s="502"/>
      <c r="AC44" s="491"/>
      <c r="AD44" s="491"/>
      <c r="AE44" s="661"/>
      <c r="AF44" s="661"/>
      <c r="AG44" s="661"/>
      <c r="AH44" s="493"/>
      <c r="AI44" s="661"/>
    </row>
    <row r="45" spans="1:35" ht="11.85" customHeight="1">
      <c r="A45" s="642"/>
      <c r="B45" s="650"/>
      <c r="C45" s="650"/>
      <c r="D45" s="650"/>
      <c r="E45" s="650"/>
      <c r="F45" s="650"/>
      <c r="G45" s="650"/>
      <c r="H45" s="650"/>
      <c r="I45" s="650"/>
      <c r="J45" s="650"/>
      <c r="K45" s="559"/>
      <c r="L45" s="660"/>
      <c r="M45" s="616"/>
      <c r="N45" s="601" t="s">
        <v>85</v>
      </c>
      <c r="O45" s="604">
        <v>100</v>
      </c>
      <c r="P45" s="604">
        <v>100</v>
      </c>
      <c r="Q45" s="604">
        <v>100</v>
      </c>
      <c r="R45" s="604"/>
      <c r="S45" s="604"/>
      <c r="T45" s="604"/>
      <c r="U45" s="627"/>
      <c r="V45" s="644"/>
      <c r="W45" s="575" t="s">
        <v>466</v>
      </c>
      <c r="X45" s="576" t="s">
        <v>72</v>
      </c>
      <c r="Y45" s="577">
        <v>1.93</v>
      </c>
      <c r="Z45" s="577">
        <v>3.22</v>
      </c>
      <c r="AA45" s="577"/>
      <c r="AB45" s="502"/>
      <c r="AC45" s="491"/>
      <c r="AD45" s="491"/>
      <c r="AE45" s="661"/>
      <c r="AF45" s="661"/>
      <c r="AG45" s="661"/>
      <c r="AH45" s="493"/>
      <c r="AI45" s="661"/>
    </row>
    <row r="46" spans="1:35" ht="11.85" customHeight="1">
      <c r="A46" s="642"/>
      <c r="B46" s="650"/>
      <c r="C46" s="650"/>
      <c r="D46" s="650"/>
      <c r="E46" s="650"/>
      <c r="F46" s="650"/>
      <c r="G46" s="650"/>
      <c r="H46" s="650"/>
      <c r="I46" s="650"/>
      <c r="J46" s="650"/>
      <c r="K46" s="559"/>
      <c r="L46" s="660"/>
      <c r="M46" s="611"/>
      <c r="N46" s="611"/>
      <c r="O46" s="628"/>
      <c r="P46" s="628"/>
      <c r="Q46" s="628"/>
      <c r="R46" s="628"/>
      <c r="S46" s="628"/>
      <c r="T46" s="628"/>
      <c r="U46" s="601"/>
      <c r="V46" s="644"/>
      <c r="W46" s="575" t="s">
        <v>467</v>
      </c>
      <c r="X46" s="576" t="s">
        <v>73</v>
      </c>
      <c r="Y46" s="577">
        <v>1.56</v>
      </c>
      <c r="Z46" s="577">
        <v>2.73</v>
      </c>
      <c r="AA46" s="577"/>
      <c r="AB46" s="502"/>
      <c r="AC46" s="491"/>
      <c r="AD46" s="491"/>
      <c r="AE46" s="661"/>
      <c r="AF46" s="661"/>
      <c r="AG46" s="661"/>
      <c r="AH46" s="493"/>
      <c r="AI46" s="661"/>
    </row>
    <row r="47" spans="1:35" ht="11.85" customHeight="1">
      <c r="A47" s="642"/>
      <c r="B47" s="650"/>
      <c r="C47" s="650"/>
      <c r="D47" s="650"/>
      <c r="E47" s="650"/>
      <c r="F47" s="650"/>
      <c r="G47" s="650"/>
      <c r="H47" s="650"/>
      <c r="I47" s="650"/>
      <c r="J47" s="650"/>
      <c r="K47" s="559"/>
      <c r="L47" s="660"/>
      <c r="M47" s="629"/>
      <c r="N47" s="629" t="s">
        <v>401</v>
      </c>
      <c r="O47" s="566"/>
      <c r="P47" s="566"/>
      <c r="Q47" s="566"/>
      <c r="R47" s="566"/>
      <c r="S47" s="566"/>
      <c r="T47" s="566"/>
      <c r="U47" s="567"/>
      <c r="V47" s="644"/>
      <c r="W47" s="575" t="s">
        <v>468</v>
      </c>
      <c r="X47" s="576" t="s">
        <v>74</v>
      </c>
      <c r="Y47" s="577">
        <v>1.34</v>
      </c>
      <c r="Z47" s="577">
        <v>2.4300000000000002</v>
      </c>
      <c r="AA47" s="577"/>
      <c r="AB47" s="502"/>
      <c r="AC47" s="491"/>
      <c r="AD47" s="491"/>
      <c r="AE47" s="661"/>
      <c r="AF47" s="661"/>
      <c r="AG47" s="661"/>
      <c r="AH47" s="493"/>
      <c r="AI47" s="661"/>
    </row>
    <row r="48" spans="1:35" ht="11.85" customHeight="1">
      <c r="A48" s="642"/>
      <c r="B48" s="650"/>
      <c r="C48" s="650"/>
      <c r="D48" s="650"/>
      <c r="E48" s="650"/>
      <c r="F48" s="650"/>
      <c r="G48" s="650"/>
      <c r="H48" s="650"/>
      <c r="I48" s="650"/>
      <c r="J48" s="650"/>
      <c r="K48" s="559"/>
      <c r="L48" s="660"/>
      <c r="M48" s="559"/>
      <c r="N48" s="559"/>
      <c r="O48" s="630"/>
      <c r="P48" s="631"/>
      <c r="Q48" s="631"/>
      <c r="R48" s="631"/>
      <c r="S48" s="631"/>
      <c r="T48" s="631"/>
      <c r="U48" s="595"/>
      <c r="V48" s="644"/>
      <c r="W48" s="575" t="s">
        <v>469</v>
      </c>
      <c r="X48" s="576" t="s">
        <v>75</v>
      </c>
      <c r="Y48" s="577">
        <v>1.17</v>
      </c>
      <c r="Z48" s="577">
        <v>2.25</v>
      </c>
      <c r="AA48" s="577"/>
      <c r="AB48" s="502"/>
      <c r="AC48" s="491"/>
      <c r="AD48" s="491"/>
      <c r="AE48" s="661"/>
      <c r="AF48" s="661"/>
      <c r="AG48" s="661"/>
      <c r="AH48" s="661"/>
      <c r="AI48" s="661"/>
    </row>
    <row r="49" spans="1:35" ht="11.85" customHeight="1">
      <c r="A49" s="642"/>
      <c r="B49" s="650"/>
      <c r="C49" s="650"/>
      <c r="D49" s="650"/>
      <c r="E49" s="650"/>
      <c r="F49" s="650"/>
      <c r="G49" s="650"/>
      <c r="H49" s="650"/>
      <c r="I49" s="650"/>
      <c r="J49" s="650"/>
      <c r="K49" s="559"/>
      <c r="L49" s="660"/>
      <c r="M49" s="632"/>
      <c r="N49" s="632" t="s">
        <v>402</v>
      </c>
      <c r="O49" s="633">
        <v>0.7772</v>
      </c>
      <c r="P49" s="633">
        <v>0.99660000000000004</v>
      </c>
      <c r="Q49" s="633">
        <v>1.4770000000000001</v>
      </c>
      <c r="R49" s="633" t="s">
        <v>177</v>
      </c>
      <c r="S49" s="633" t="s">
        <v>177</v>
      </c>
      <c r="T49" s="633"/>
      <c r="U49" s="633"/>
      <c r="V49" s="644"/>
      <c r="W49" s="575" t="s">
        <v>470</v>
      </c>
      <c r="X49" s="576" t="s">
        <v>76</v>
      </c>
      <c r="Y49" s="577">
        <v>1.01</v>
      </c>
      <c r="Z49" s="577">
        <v>2.0499999999999998</v>
      </c>
      <c r="AA49" s="577"/>
      <c r="AB49" s="502"/>
      <c r="AC49" s="491"/>
      <c r="AD49" s="491"/>
      <c r="AE49" s="661"/>
      <c r="AF49" s="661"/>
      <c r="AG49" s="661"/>
      <c r="AH49" s="661"/>
      <c r="AI49" s="661"/>
    </row>
    <row r="50" spans="1:35" ht="11.85" customHeight="1">
      <c r="A50" s="642"/>
      <c r="B50" s="650"/>
      <c r="C50" s="650"/>
      <c r="D50" s="650"/>
      <c r="E50" s="650"/>
      <c r="F50" s="650"/>
      <c r="G50" s="650"/>
      <c r="H50" s="650"/>
      <c r="I50" s="650"/>
      <c r="J50" s="650"/>
      <c r="K50" s="559"/>
      <c r="L50" s="660"/>
      <c r="M50" s="559"/>
      <c r="N50" s="559" t="s">
        <v>378</v>
      </c>
      <c r="O50" s="560"/>
      <c r="P50" s="559"/>
      <c r="Q50" s="559"/>
      <c r="R50" s="559"/>
      <c r="S50" s="559"/>
      <c r="T50" s="559"/>
      <c r="U50" s="559"/>
      <c r="V50" s="644"/>
      <c r="W50" s="575" t="s">
        <v>471</v>
      </c>
      <c r="X50" s="576" t="s">
        <v>77</v>
      </c>
      <c r="Y50" s="577">
        <v>0.89</v>
      </c>
      <c r="Z50" s="577">
        <v>1.87</v>
      </c>
      <c r="AA50" s="577"/>
      <c r="AB50" s="502"/>
      <c r="AC50" s="491"/>
      <c r="AD50" s="491"/>
      <c r="AE50" s="661"/>
      <c r="AF50" s="661"/>
      <c r="AG50" s="661"/>
      <c r="AH50" s="661"/>
      <c r="AI50" s="661"/>
    </row>
    <row r="51" spans="1:35" ht="11.85" customHeight="1">
      <c r="A51" s="642"/>
      <c r="B51" s="650"/>
      <c r="C51" s="650"/>
      <c r="D51" s="650"/>
      <c r="E51" s="650"/>
      <c r="F51" s="650"/>
      <c r="G51" s="650"/>
      <c r="H51" s="650"/>
      <c r="I51" s="650"/>
      <c r="J51" s="650"/>
      <c r="K51" s="559"/>
      <c r="L51" s="660"/>
      <c r="M51" s="559"/>
      <c r="N51" s="559"/>
      <c r="O51" s="560"/>
      <c r="P51" s="559"/>
      <c r="Q51" s="559"/>
      <c r="R51" s="559"/>
      <c r="S51" s="559"/>
      <c r="T51" s="559"/>
      <c r="U51" s="559"/>
      <c r="V51" s="644"/>
      <c r="W51" s="575" t="s">
        <v>472</v>
      </c>
      <c r="X51" s="576" t="s">
        <v>78</v>
      </c>
      <c r="Y51" s="577">
        <v>0.78</v>
      </c>
      <c r="Z51" s="577">
        <v>1.72</v>
      </c>
      <c r="AA51" s="577"/>
      <c r="AB51" s="502"/>
      <c r="AC51" s="491"/>
      <c r="AD51" s="491"/>
      <c r="AE51" s="661"/>
      <c r="AF51" s="661"/>
      <c r="AG51" s="661"/>
      <c r="AH51" s="661"/>
      <c r="AI51" s="661"/>
    </row>
    <row r="52" spans="1:35" ht="11.85" customHeight="1">
      <c r="A52" s="642"/>
      <c r="B52" s="650"/>
      <c r="C52" s="650"/>
      <c r="D52" s="650"/>
      <c r="E52" s="650"/>
      <c r="F52" s="650"/>
      <c r="G52" s="650"/>
      <c r="H52" s="650"/>
      <c r="I52" s="650"/>
      <c r="J52" s="650"/>
      <c r="K52" s="559"/>
      <c r="L52" s="660"/>
      <c r="M52" s="559"/>
      <c r="N52" s="559"/>
      <c r="O52" s="560"/>
      <c r="P52" s="559"/>
      <c r="Q52" s="559"/>
      <c r="R52" s="559"/>
      <c r="S52" s="559"/>
      <c r="T52" s="559"/>
      <c r="U52" s="559"/>
      <c r="V52" s="644"/>
      <c r="W52" s="575" t="s">
        <v>473</v>
      </c>
      <c r="X52" s="576" t="s">
        <v>79</v>
      </c>
      <c r="Y52" s="577">
        <v>0.67</v>
      </c>
      <c r="Z52" s="577">
        <v>1.53</v>
      </c>
      <c r="AA52" s="577"/>
      <c r="AB52" s="502"/>
      <c r="AC52" s="491"/>
      <c r="AD52" s="491"/>
      <c r="AE52" s="661"/>
      <c r="AF52" s="661"/>
      <c r="AG52" s="661"/>
      <c r="AH52" s="661"/>
      <c r="AI52" s="661"/>
    </row>
    <row r="53" spans="1:35" ht="11.85" customHeight="1">
      <c r="A53" s="642"/>
      <c r="B53" s="650"/>
      <c r="C53" s="650"/>
      <c r="D53" s="650"/>
      <c r="E53" s="650"/>
      <c r="F53" s="650"/>
      <c r="G53" s="650"/>
      <c r="H53" s="650"/>
      <c r="I53" s="650"/>
      <c r="J53" s="650"/>
      <c r="K53" s="559"/>
      <c r="L53" s="660"/>
      <c r="M53" s="559"/>
      <c r="N53" s="634" t="s">
        <v>405</v>
      </c>
      <c r="O53" s="560"/>
      <c r="P53" s="559"/>
      <c r="Q53" s="559"/>
      <c r="R53" s="559"/>
      <c r="S53" s="559"/>
      <c r="T53" s="559"/>
      <c r="U53" s="559"/>
      <c r="V53" s="644"/>
      <c r="W53" s="575" t="s">
        <v>474</v>
      </c>
      <c r="X53" s="576" t="s">
        <v>80</v>
      </c>
      <c r="Y53" s="577">
        <v>0.56000000000000005</v>
      </c>
      <c r="Z53" s="577">
        <v>1.33</v>
      </c>
      <c r="AA53" s="577"/>
      <c r="AB53" s="502"/>
      <c r="AC53" s="491"/>
      <c r="AD53" s="491"/>
      <c r="AE53" s="661"/>
      <c r="AF53" s="661"/>
      <c r="AG53" s="661"/>
      <c r="AH53" s="661"/>
      <c r="AI53" s="661"/>
    </row>
    <row r="54" spans="1:35" ht="11.85" customHeight="1">
      <c r="A54" s="642"/>
      <c r="B54" s="650"/>
      <c r="C54" s="650"/>
      <c r="D54" s="650"/>
      <c r="E54" s="650"/>
      <c r="F54" s="650"/>
      <c r="G54" s="650"/>
      <c r="H54" s="650"/>
      <c r="I54" s="650"/>
      <c r="J54" s="650"/>
      <c r="K54" s="559"/>
      <c r="L54" s="660"/>
      <c r="M54" s="637"/>
      <c r="N54" s="637"/>
      <c r="O54" s="637"/>
      <c r="P54" s="637"/>
      <c r="Q54" s="637"/>
      <c r="R54" s="637"/>
      <c r="S54" s="637"/>
      <c r="T54" s="637"/>
      <c r="U54" s="637"/>
      <c r="V54" s="644"/>
      <c r="W54" s="575" t="s">
        <v>475</v>
      </c>
      <c r="X54" s="576" t="s">
        <v>81</v>
      </c>
      <c r="Y54" s="577">
        <v>0.47</v>
      </c>
      <c r="Z54" s="577">
        <v>1.17</v>
      </c>
      <c r="AA54" s="577"/>
      <c r="AB54" s="502"/>
      <c r="AC54" s="491"/>
      <c r="AD54" s="491"/>
      <c r="AE54" s="661"/>
      <c r="AF54" s="661"/>
      <c r="AG54" s="661"/>
      <c r="AH54" s="661"/>
      <c r="AI54" s="661"/>
    </row>
    <row r="55" spans="1:35" ht="11.85" customHeight="1">
      <c r="A55" s="642"/>
      <c r="B55" s="650"/>
      <c r="C55" s="650"/>
      <c r="D55" s="650"/>
      <c r="E55" s="650"/>
      <c r="F55" s="650"/>
      <c r="G55" s="650"/>
      <c r="H55" s="650"/>
      <c r="I55" s="650"/>
      <c r="J55" s="650"/>
      <c r="K55" s="559"/>
      <c r="L55" s="660"/>
      <c r="M55" s="637"/>
      <c r="N55" s="637"/>
      <c r="O55" s="637"/>
      <c r="P55" s="637"/>
      <c r="Q55" s="637"/>
      <c r="R55" s="637"/>
      <c r="S55" s="637"/>
      <c r="T55" s="637"/>
      <c r="U55" s="637"/>
      <c r="V55" s="644"/>
      <c r="W55" s="575" t="s">
        <v>476</v>
      </c>
      <c r="X55" s="576" t="s">
        <v>82</v>
      </c>
      <c r="Y55" s="577">
        <v>0.41</v>
      </c>
      <c r="Z55" s="577">
        <v>1.06</v>
      </c>
      <c r="AA55" s="577"/>
      <c r="AB55" s="502"/>
      <c r="AC55" s="491"/>
      <c r="AD55" s="491"/>
      <c r="AE55" s="661"/>
      <c r="AF55" s="661"/>
      <c r="AG55" s="661"/>
      <c r="AH55" s="661"/>
      <c r="AI55" s="661"/>
    </row>
    <row r="56" spans="1:35" ht="11.85" customHeight="1">
      <c r="A56" s="642"/>
      <c r="C56" s="650"/>
      <c r="D56" s="650"/>
      <c r="E56" s="650"/>
      <c r="F56" s="650"/>
      <c r="G56" s="650"/>
      <c r="H56" s="650"/>
      <c r="I56" s="650"/>
      <c r="J56" s="650"/>
      <c r="K56" s="559"/>
      <c r="L56" s="660"/>
      <c r="M56" s="637"/>
      <c r="N56" s="637"/>
      <c r="O56" s="637"/>
      <c r="P56" s="637"/>
      <c r="Q56" s="637"/>
      <c r="R56" s="637"/>
      <c r="S56" s="637"/>
      <c r="T56" s="637"/>
      <c r="U56" s="637"/>
      <c r="V56" s="644"/>
      <c r="W56" s="575" t="s">
        <v>477</v>
      </c>
      <c r="X56" s="576" t="s">
        <v>83</v>
      </c>
      <c r="Y56" s="577">
        <v>0.36</v>
      </c>
      <c r="Z56" s="577">
        <v>0.95</v>
      </c>
      <c r="AA56" s="577"/>
      <c r="AB56" s="502"/>
      <c r="AC56" s="491"/>
      <c r="AD56" s="491"/>
      <c r="AE56" s="661"/>
      <c r="AF56" s="661"/>
      <c r="AG56" s="661"/>
      <c r="AH56" s="661"/>
      <c r="AI56" s="661"/>
    </row>
    <row r="57" spans="1:35" ht="11.85" customHeight="1">
      <c r="A57" s="642"/>
      <c r="C57" s="650"/>
      <c r="D57" s="650"/>
      <c r="E57" s="650"/>
      <c r="F57" s="650"/>
      <c r="G57" s="650"/>
      <c r="H57" s="650"/>
      <c r="I57" s="650"/>
      <c r="J57" s="650"/>
      <c r="K57" s="559"/>
      <c r="L57" s="660"/>
      <c r="V57" s="644"/>
      <c r="W57" s="575" t="s">
        <v>478</v>
      </c>
      <c r="X57" s="576" t="s">
        <v>131</v>
      </c>
      <c r="Y57" s="577">
        <v>0.31</v>
      </c>
      <c r="Z57" s="577">
        <v>0.86</v>
      </c>
      <c r="AA57" s="577"/>
      <c r="AB57" s="502"/>
      <c r="AC57" s="491"/>
      <c r="AD57" s="491"/>
      <c r="AE57" s="661"/>
      <c r="AF57" s="661"/>
      <c r="AG57" s="661"/>
      <c r="AH57" s="661"/>
      <c r="AI57" s="661"/>
    </row>
    <row r="58" spans="1:35" ht="11.85" customHeight="1">
      <c r="A58" s="642"/>
      <c r="C58" s="650"/>
      <c r="D58" s="650"/>
      <c r="E58" s="650"/>
      <c r="F58" s="650"/>
      <c r="G58" s="650"/>
      <c r="H58" s="650"/>
      <c r="I58" s="650"/>
      <c r="J58" s="650"/>
      <c r="K58" s="559"/>
      <c r="L58" s="660"/>
      <c r="V58" s="644"/>
      <c r="W58" s="575" t="s">
        <v>479</v>
      </c>
      <c r="X58" s="576" t="s">
        <v>135</v>
      </c>
      <c r="Y58" s="577">
        <v>0.25</v>
      </c>
      <c r="Z58" s="577">
        <v>0.71</v>
      </c>
      <c r="AA58" s="577"/>
      <c r="AB58" s="502"/>
      <c r="AC58" s="491"/>
      <c r="AD58" s="491"/>
      <c r="AE58" s="661"/>
      <c r="AF58" s="661"/>
      <c r="AG58" s="661"/>
      <c r="AH58" s="661"/>
      <c r="AI58" s="661"/>
    </row>
    <row r="59" spans="1:35" ht="11.85" customHeight="1">
      <c r="A59" s="642"/>
      <c r="C59" s="650"/>
      <c r="D59" s="650"/>
      <c r="E59" s="650"/>
      <c r="F59" s="650"/>
      <c r="G59" s="650"/>
      <c r="H59" s="650"/>
      <c r="I59" s="650"/>
      <c r="J59" s="650"/>
      <c r="K59" s="559"/>
      <c r="L59" s="660"/>
      <c r="V59" s="644"/>
      <c r="W59" s="575" t="s">
        <v>480</v>
      </c>
      <c r="X59" s="576" t="s">
        <v>138</v>
      </c>
      <c r="Y59" s="577">
        <v>0.21</v>
      </c>
      <c r="Z59" s="577">
        <v>0.61</v>
      </c>
      <c r="AA59" s="577"/>
      <c r="AB59" s="502"/>
      <c r="AC59" s="491"/>
      <c r="AD59" s="491"/>
      <c r="AE59" s="661"/>
      <c r="AF59" s="661"/>
      <c r="AG59" s="661"/>
      <c r="AH59" s="661"/>
      <c r="AI59" s="661"/>
    </row>
    <row r="60" spans="1:35" ht="11.85" customHeight="1">
      <c r="A60" s="642"/>
      <c r="B60" s="637"/>
      <c r="C60" s="637"/>
      <c r="D60" s="637"/>
      <c r="E60" s="637"/>
      <c r="F60" s="637"/>
      <c r="G60" s="637"/>
      <c r="H60" s="637"/>
      <c r="I60" s="637"/>
      <c r="J60" s="637"/>
      <c r="K60" s="637"/>
      <c r="L60" s="660"/>
      <c r="V60" s="644"/>
      <c r="W60" s="575" t="s">
        <v>481</v>
      </c>
      <c r="X60" s="576" t="s">
        <v>140</v>
      </c>
      <c r="Y60" s="577">
        <v>0.19</v>
      </c>
      <c r="Z60" s="577">
        <v>0.57999999999999996</v>
      </c>
      <c r="AA60" s="577"/>
      <c r="AB60" s="502"/>
      <c r="AC60" s="491"/>
      <c r="AD60" s="491"/>
      <c r="AE60" s="661"/>
      <c r="AF60" s="661"/>
      <c r="AG60" s="661"/>
      <c r="AH60" s="661"/>
      <c r="AI60" s="661"/>
    </row>
    <row r="61" spans="1:35" ht="11.85" customHeight="1">
      <c r="A61" s="642"/>
      <c r="B61" s="637"/>
      <c r="C61" s="637"/>
      <c r="D61" s="637"/>
      <c r="E61" s="637"/>
      <c r="F61" s="637"/>
      <c r="G61" s="637"/>
      <c r="H61" s="637"/>
      <c r="I61" s="637"/>
      <c r="J61" s="637"/>
      <c r="K61" s="637"/>
      <c r="L61" s="660"/>
      <c r="V61" s="644"/>
      <c r="W61" s="575" t="s">
        <v>482</v>
      </c>
      <c r="X61" s="576" t="s">
        <v>142</v>
      </c>
      <c r="Y61" s="577">
        <v>0.16</v>
      </c>
      <c r="Z61" s="577">
        <v>0.51</v>
      </c>
      <c r="AA61" s="577"/>
      <c r="AB61" s="502"/>
      <c r="AC61" s="491"/>
      <c r="AD61" s="491"/>
      <c r="AE61" s="661"/>
      <c r="AF61" s="661"/>
      <c r="AG61" s="661"/>
      <c r="AH61" s="661"/>
      <c r="AI61" s="661"/>
    </row>
    <row r="62" spans="1:35" ht="11.85" customHeight="1">
      <c r="B62" s="665" t="s">
        <v>425</v>
      </c>
      <c r="L62" s="667"/>
      <c r="V62" s="637"/>
      <c r="W62" s="575" t="s">
        <v>483</v>
      </c>
      <c r="X62" s="576" t="s">
        <v>143</v>
      </c>
      <c r="Y62" s="577">
        <v>0.15</v>
      </c>
      <c r="Z62" s="577">
        <v>0.48</v>
      </c>
      <c r="AA62" s="577"/>
      <c r="AB62" s="502"/>
      <c r="AC62" s="491"/>
      <c r="AD62" s="491"/>
      <c r="AE62" s="661"/>
      <c r="AF62" s="661"/>
      <c r="AG62" s="661"/>
      <c r="AH62" s="661"/>
      <c r="AI62" s="661"/>
    </row>
    <row r="63" spans="1:35" ht="11.85" customHeight="1">
      <c r="B63" s="665" t="s">
        <v>426</v>
      </c>
      <c r="L63" s="667"/>
      <c r="V63" s="637"/>
      <c r="W63" s="575" t="s">
        <v>484</v>
      </c>
      <c r="X63" s="576" t="s">
        <v>228</v>
      </c>
      <c r="Y63" s="577">
        <v>0.8</v>
      </c>
      <c r="Z63" s="577">
        <v>2.99</v>
      </c>
      <c r="AA63" s="577"/>
      <c r="AB63" s="502"/>
      <c r="AC63" s="491"/>
      <c r="AD63" s="491"/>
      <c r="AE63" s="661"/>
      <c r="AF63" s="661"/>
      <c r="AG63" s="661"/>
      <c r="AH63" s="661"/>
      <c r="AI63" s="661"/>
    </row>
    <row r="64" spans="1:35" ht="11.85" customHeight="1">
      <c r="B64" s="665" t="s">
        <v>603</v>
      </c>
      <c r="L64" s="667"/>
      <c r="V64" s="637"/>
      <c r="W64" s="575"/>
      <c r="X64" s="493"/>
      <c r="Y64" s="626" t="s">
        <v>84</v>
      </c>
      <c r="Z64" s="626" t="s">
        <v>84</v>
      </c>
      <c r="AA64" s="493"/>
      <c r="AB64" s="493"/>
      <c r="AC64" s="491"/>
      <c r="AD64" s="491"/>
      <c r="AE64" s="661"/>
      <c r="AF64" s="661"/>
      <c r="AG64" s="661"/>
      <c r="AH64" s="661"/>
      <c r="AI64" s="661"/>
    </row>
    <row r="65" spans="2:48" ht="11.85" customHeight="1">
      <c r="B65" s="665" t="s">
        <v>427</v>
      </c>
      <c r="L65" s="667"/>
      <c r="V65" s="637"/>
      <c r="W65" s="635"/>
      <c r="X65" s="518" t="s">
        <v>413</v>
      </c>
      <c r="Y65" s="668">
        <v>100</v>
      </c>
      <c r="Z65" s="668">
        <v>100</v>
      </c>
      <c r="AA65" s="493"/>
      <c r="AB65" s="661"/>
      <c r="AC65" s="491"/>
      <c r="AD65" s="491"/>
      <c r="AE65" s="661"/>
      <c r="AF65" s="661"/>
      <c r="AG65" s="661"/>
      <c r="AH65" s="661"/>
      <c r="AI65" s="661"/>
    </row>
    <row r="66" spans="2:48" ht="11.85" customHeight="1">
      <c r="L66" s="667"/>
      <c r="V66" s="667"/>
      <c r="W66" s="491"/>
      <c r="X66" s="634" t="s">
        <v>405</v>
      </c>
      <c r="Y66" s="493"/>
      <c r="Z66" s="493"/>
      <c r="AA66" s="493"/>
      <c r="AB66" s="493"/>
      <c r="AC66" s="491"/>
      <c r="AD66" s="491"/>
      <c r="AE66" s="661"/>
      <c r="AF66" s="661"/>
      <c r="AG66" s="661"/>
      <c r="AH66" s="661"/>
      <c r="AI66" s="661"/>
    </row>
    <row r="67" spans="2:48" ht="11.85" customHeight="1">
      <c r="L67" s="667"/>
      <c r="V67" s="667"/>
      <c r="AC67" s="491"/>
      <c r="AD67" s="491"/>
      <c r="AE67" s="661"/>
      <c r="AF67" s="661"/>
      <c r="AG67" s="661"/>
      <c r="AH67" s="661"/>
      <c r="AI67" s="661"/>
    </row>
    <row r="68" spans="2:48" ht="11.85" customHeight="1">
      <c r="L68" s="667"/>
      <c r="V68" s="667"/>
      <c r="AC68" s="491"/>
      <c r="AD68" s="491"/>
      <c r="AE68" s="661"/>
      <c r="AF68" s="661"/>
      <c r="AG68" s="661"/>
      <c r="AH68" s="661"/>
      <c r="AI68" s="661"/>
      <c r="AJ68" s="667"/>
      <c r="AK68" s="667"/>
      <c r="AL68" s="667"/>
      <c r="AM68" s="667"/>
      <c r="AN68" s="667"/>
      <c r="AO68" s="667"/>
      <c r="AP68" s="667"/>
      <c r="AQ68" s="667"/>
      <c r="AR68" s="667"/>
      <c r="AS68" s="667"/>
      <c r="AT68" s="667"/>
      <c r="AU68" s="667"/>
      <c r="AV68" s="667"/>
    </row>
    <row r="69" spans="2:48" ht="11.85" customHeight="1">
      <c r="L69" s="667"/>
      <c r="V69" s="667"/>
      <c r="AC69" s="491"/>
      <c r="AD69" s="491"/>
      <c r="AE69" s="661"/>
      <c r="AF69" s="661"/>
      <c r="AG69" s="661"/>
      <c r="AH69" s="661"/>
      <c r="AI69" s="661"/>
      <c r="AJ69" s="667"/>
      <c r="AK69" s="667"/>
      <c r="AL69" s="667"/>
      <c r="AM69" s="667"/>
      <c r="AN69" s="667"/>
      <c r="AO69" s="667"/>
      <c r="AP69" s="667"/>
      <c r="AQ69" s="667"/>
      <c r="AR69" s="667"/>
      <c r="AS69" s="667"/>
      <c r="AT69" s="667"/>
      <c r="AU69" s="667"/>
      <c r="AV69" s="667"/>
    </row>
    <row r="70" spans="2:48" ht="11.85" customHeight="1">
      <c r="L70" s="667"/>
      <c r="V70" s="667"/>
      <c r="AC70" s="667"/>
      <c r="AE70" s="669"/>
      <c r="AF70" s="669"/>
      <c r="AG70" s="669"/>
      <c r="AH70" s="669"/>
      <c r="AI70" s="669"/>
      <c r="AJ70" s="667"/>
      <c r="AK70" s="667"/>
      <c r="AL70" s="667"/>
      <c r="AM70" s="667"/>
      <c r="AN70" s="667"/>
      <c r="AO70" s="667"/>
      <c r="AP70" s="667"/>
      <c r="AQ70" s="667"/>
      <c r="AR70" s="667"/>
      <c r="AS70" s="667"/>
      <c r="AT70" s="667"/>
      <c r="AU70" s="667"/>
      <c r="AV70" s="667"/>
    </row>
    <row r="71" spans="2:48" ht="11.85" customHeight="1">
      <c r="L71" s="667"/>
      <c r="V71" s="667"/>
      <c r="AC71" s="667"/>
      <c r="AE71" s="669"/>
      <c r="AF71" s="669"/>
      <c r="AG71" s="669"/>
      <c r="AH71" s="669"/>
      <c r="AI71" s="669"/>
      <c r="AJ71" s="667"/>
      <c r="AK71" s="667"/>
      <c r="AL71" s="667"/>
      <c r="AM71" s="667"/>
      <c r="AN71" s="667"/>
      <c r="AO71" s="667"/>
      <c r="AP71" s="667"/>
      <c r="AQ71" s="667"/>
      <c r="AR71" s="667"/>
      <c r="AS71" s="667"/>
      <c r="AT71" s="667"/>
      <c r="AU71" s="667"/>
      <c r="AV71" s="667"/>
    </row>
    <row r="72" spans="2:48" ht="11.85" customHeight="1">
      <c r="L72" s="667"/>
      <c r="V72" s="667"/>
      <c r="AC72" s="667"/>
      <c r="AE72" s="669"/>
      <c r="AF72" s="669"/>
      <c r="AG72" s="669"/>
      <c r="AH72" s="669"/>
      <c r="AI72" s="669"/>
    </row>
    <row r="73" spans="2:48" ht="11.85" customHeight="1">
      <c r="L73" s="667"/>
      <c r="V73" s="667"/>
      <c r="AC73" s="667"/>
      <c r="AE73" s="669"/>
      <c r="AF73" s="669"/>
      <c r="AG73" s="669"/>
      <c r="AH73" s="669"/>
      <c r="AI73" s="669"/>
    </row>
    <row r="74" spans="2:48" ht="11.85" customHeight="1">
      <c r="L74" s="667"/>
      <c r="V74" s="667"/>
      <c r="AC74" s="667"/>
      <c r="AE74" s="669"/>
      <c r="AF74" s="669"/>
      <c r="AG74" s="669"/>
      <c r="AH74" s="669"/>
      <c r="AI74" s="669"/>
    </row>
    <row r="75" spans="2:48" ht="11.85" customHeight="1">
      <c r="L75" s="667"/>
      <c r="V75" s="667"/>
      <c r="AC75" s="667"/>
      <c r="AE75" s="669"/>
      <c r="AF75" s="669"/>
      <c r="AG75" s="669"/>
      <c r="AH75" s="669"/>
      <c r="AI75" s="669"/>
    </row>
    <row r="76" spans="2:48" ht="11.85" customHeight="1">
      <c r="L76" s="667"/>
      <c r="V76" s="667"/>
      <c r="AC76" s="667"/>
      <c r="AE76" s="669"/>
      <c r="AF76" s="669"/>
      <c r="AG76" s="669"/>
      <c r="AH76" s="669"/>
      <c r="AI76" s="669"/>
    </row>
    <row r="77" spans="2:48" ht="11.85" customHeight="1">
      <c r="L77" s="667"/>
      <c r="V77" s="667"/>
      <c r="AC77" s="667"/>
      <c r="AE77" s="669"/>
      <c r="AF77" s="669"/>
      <c r="AG77" s="669"/>
      <c r="AH77" s="669"/>
      <c r="AI77" s="669"/>
    </row>
    <row r="78" spans="2:48" ht="11.85" customHeight="1">
      <c r="L78" s="667"/>
      <c r="V78" s="667"/>
      <c r="AC78" s="667"/>
      <c r="AE78" s="669"/>
      <c r="AF78" s="669"/>
      <c r="AG78" s="669"/>
      <c r="AH78" s="669"/>
      <c r="AI78" s="669"/>
    </row>
    <row r="79" spans="2:48" ht="11.85" customHeight="1">
      <c r="L79" s="667"/>
      <c r="V79" s="667"/>
      <c r="AC79" s="667"/>
      <c r="AE79" s="669"/>
      <c r="AF79" s="669"/>
      <c r="AG79" s="669"/>
      <c r="AH79" s="669"/>
      <c r="AI79" s="669"/>
    </row>
    <row r="80" spans="2:48" ht="11.85" customHeight="1">
      <c r="L80" s="667"/>
      <c r="V80" s="667"/>
      <c r="AC80" s="667"/>
      <c r="AE80" s="669"/>
      <c r="AF80" s="669"/>
      <c r="AG80" s="669"/>
      <c r="AH80" s="669"/>
      <c r="AI80" s="669"/>
    </row>
    <row r="81" spans="12:35" ht="11.85" customHeight="1">
      <c r="L81" s="667"/>
      <c r="V81" s="667"/>
      <c r="AC81" s="667"/>
      <c r="AE81" s="669"/>
      <c r="AF81" s="669"/>
      <c r="AG81" s="669"/>
      <c r="AH81" s="669"/>
      <c r="AI81" s="669"/>
    </row>
    <row r="82" spans="12:35" ht="11.85" customHeight="1">
      <c r="L82" s="667"/>
      <c r="V82" s="667"/>
      <c r="AC82" s="667"/>
      <c r="AE82" s="669"/>
      <c r="AF82" s="669"/>
      <c r="AG82" s="669"/>
      <c r="AH82" s="669"/>
      <c r="AI82" s="669"/>
    </row>
    <row r="83" spans="12:35" ht="11.85" customHeight="1">
      <c r="L83" s="667"/>
      <c r="V83" s="667"/>
      <c r="AC83" s="667"/>
      <c r="AE83" s="669"/>
      <c r="AF83" s="669"/>
      <c r="AG83" s="669"/>
      <c r="AH83" s="669"/>
      <c r="AI83" s="669"/>
    </row>
    <row r="84" spans="12:35" ht="11.85" customHeight="1">
      <c r="L84" s="667"/>
      <c r="V84" s="667"/>
      <c r="AC84" s="667"/>
      <c r="AE84" s="669"/>
      <c r="AF84" s="669"/>
      <c r="AG84" s="669"/>
      <c r="AH84" s="669"/>
      <c r="AI84" s="669"/>
    </row>
    <row r="85" spans="12:35" ht="11.85" customHeight="1">
      <c r="L85" s="640"/>
      <c r="V85" s="667"/>
      <c r="AC85" s="667"/>
      <c r="AE85" s="669"/>
      <c r="AF85" s="669"/>
      <c r="AG85" s="669"/>
      <c r="AH85" s="669"/>
      <c r="AI85" s="669"/>
    </row>
    <row r="86" spans="12:35" ht="11.85" customHeight="1">
      <c r="L86" s="667"/>
      <c r="V86" s="640"/>
      <c r="AC86" s="667"/>
      <c r="AE86" s="669"/>
      <c r="AF86" s="669"/>
      <c r="AG86" s="669"/>
      <c r="AH86" s="669"/>
      <c r="AI86" s="669"/>
    </row>
    <row r="87" spans="12:35" ht="11.85" customHeight="1">
      <c r="L87" s="667"/>
      <c r="V87" s="667"/>
      <c r="AC87" s="667"/>
      <c r="AE87" s="669"/>
      <c r="AF87" s="669"/>
      <c r="AG87" s="669"/>
      <c r="AH87" s="669"/>
      <c r="AI87" s="669"/>
    </row>
    <row r="88" spans="12:35" ht="11.85" customHeight="1">
      <c r="L88" s="640"/>
      <c r="V88" s="667"/>
      <c r="AC88" s="640"/>
      <c r="AE88" s="669"/>
      <c r="AF88" s="669"/>
      <c r="AG88" s="669"/>
      <c r="AH88" s="669"/>
      <c r="AI88" s="669"/>
    </row>
    <row r="89" spans="12:35" ht="11.85" customHeight="1">
      <c r="L89" s="667"/>
      <c r="V89" s="640"/>
      <c r="AC89" s="640"/>
      <c r="AE89" s="669"/>
      <c r="AF89" s="669"/>
      <c r="AG89" s="669"/>
      <c r="AH89" s="669"/>
      <c r="AI89" s="669"/>
    </row>
    <row r="90" spans="12:35" ht="11.85" customHeight="1">
      <c r="L90" s="667"/>
      <c r="V90" s="667"/>
      <c r="AC90" s="667"/>
      <c r="AE90" s="669"/>
      <c r="AF90" s="669"/>
      <c r="AG90" s="669"/>
      <c r="AH90" s="669"/>
      <c r="AI90" s="669"/>
    </row>
    <row r="91" spans="12:35" ht="11.85" customHeight="1">
      <c r="L91" s="667"/>
      <c r="V91" s="667"/>
      <c r="AC91" s="667"/>
      <c r="AE91" s="669"/>
      <c r="AF91" s="669"/>
      <c r="AG91" s="669"/>
      <c r="AH91" s="669"/>
      <c r="AI91" s="669"/>
    </row>
    <row r="92" spans="12:35" ht="11.85" customHeight="1">
      <c r="L92" s="640"/>
      <c r="V92" s="667"/>
      <c r="AC92" s="667"/>
      <c r="AE92" s="669"/>
      <c r="AF92" s="669"/>
      <c r="AG92" s="669"/>
      <c r="AH92" s="669"/>
      <c r="AI92" s="669"/>
    </row>
    <row r="93" spans="12:35" ht="11.85" customHeight="1">
      <c r="L93" s="640"/>
      <c r="V93" s="640"/>
      <c r="AC93" s="667"/>
      <c r="AE93" s="669"/>
      <c r="AF93" s="669"/>
      <c r="AG93" s="669"/>
      <c r="AH93" s="669"/>
      <c r="AI93" s="669"/>
    </row>
    <row r="94" spans="12:35" ht="11.85" customHeight="1">
      <c r="L94" s="640"/>
      <c r="V94" s="640"/>
      <c r="AC94" s="667"/>
      <c r="AE94" s="669"/>
      <c r="AF94" s="669"/>
      <c r="AG94" s="669"/>
      <c r="AH94" s="669"/>
      <c r="AI94" s="669"/>
    </row>
    <row r="95" spans="12:35" ht="11.85" customHeight="1">
      <c r="L95" s="640"/>
      <c r="V95" s="640"/>
      <c r="AC95" s="667"/>
      <c r="AE95" s="669"/>
      <c r="AF95" s="669"/>
      <c r="AG95" s="669"/>
      <c r="AH95" s="669"/>
      <c r="AI95" s="669"/>
    </row>
    <row r="96" spans="12:35" ht="11.85" customHeight="1">
      <c r="L96" s="640"/>
      <c r="V96" s="640"/>
      <c r="AC96" s="667"/>
      <c r="AE96" s="669"/>
      <c r="AF96" s="669"/>
      <c r="AG96" s="669"/>
      <c r="AH96" s="669"/>
      <c r="AI96" s="669"/>
    </row>
    <row r="97" spans="12:35" ht="11.85" customHeight="1">
      <c r="L97" s="640"/>
      <c r="V97" s="640"/>
      <c r="AC97" s="667"/>
      <c r="AE97" s="669"/>
      <c r="AF97" s="669"/>
      <c r="AG97" s="669"/>
      <c r="AH97" s="669"/>
      <c r="AI97" s="669"/>
    </row>
    <row r="98" spans="12:35" ht="11.85" customHeight="1">
      <c r="L98" s="640"/>
      <c r="V98" s="640"/>
      <c r="AC98" s="667"/>
      <c r="AE98" s="669"/>
      <c r="AF98" s="669"/>
      <c r="AG98" s="669"/>
      <c r="AH98" s="669"/>
      <c r="AI98" s="669"/>
    </row>
    <row r="99" spans="12:35" ht="11.85" customHeight="1">
      <c r="L99" s="640"/>
      <c r="V99" s="640"/>
      <c r="AC99" s="667"/>
      <c r="AE99" s="669"/>
      <c r="AF99" s="669"/>
      <c r="AG99" s="669"/>
      <c r="AH99" s="669"/>
      <c r="AI99" s="669"/>
    </row>
    <row r="100" spans="12:35" ht="11.85" customHeight="1">
      <c r="L100" s="640"/>
      <c r="V100" s="640"/>
      <c r="AC100" s="667"/>
      <c r="AE100" s="669"/>
      <c r="AF100" s="669"/>
      <c r="AG100" s="669"/>
      <c r="AH100" s="669"/>
      <c r="AI100" s="669"/>
    </row>
    <row r="101" spans="12:35" ht="11.85" customHeight="1">
      <c r="L101" s="640"/>
      <c r="V101" s="640"/>
      <c r="AC101" s="667"/>
      <c r="AE101" s="669"/>
      <c r="AF101" s="669"/>
      <c r="AG101" s="669"/>
      <c r="AH101" s="669"/>
      <c r="AI101" s="669"/>
    </row>
    <row r="102" spans="12:35" ht="11.85" customHeight="1">
      <c r="L102" s="640"/>
      <c r="V102" s="640"/>
      <c r="AC102" s="667"/>
      <c r="AE102" s="669"/>
      <c r="AF102" s="669"/>
      <c r="AG102" s="669"/>
      <c r="AH102" s="669"/>
      <c r="AI102" s="669"/>
    </row>
    <row r="103" spans="12:35" ht="11.85" customHeight="1">
      <c r="L103" s="640"/>
      <c r="V103" s="640"/>
      <c r="AC103" s="667"/>
      <c r="AE103" s="669"/>
      <c r="AF103" s="669"/>
      <c r="AG103" s="669"/>
      <c r="AH103" s="669"/>
      <c r="AI103" s="669"/>
    </row>
    <row r="104" spans="12:35" ht="11.85" customHeight="1">
      <c r="L104" s="640"/>
      <c r="V104" s="640"/>
      <c r="AC104" s="667"/>
      <c r="AE104" s="669"/>
      <c r="AF104" s="669"/>
      <c r="AG104" s="669"/>
      <c r="AH104" s="669"/>
      <c r="AI104" s="669"/>
    </row>
    <row r="105" spans="12:35" ht="11.85" customHeight="1">
      <c r="L105" s="640"/>
      <c r="V105" s="640"/>
      <c r="AC105" s="667"/>
      <c r="AE105" s="669"/>
      <c r="AF105" s="669"/>
      <c r="AG105" s="669"/>
      <c r="AH105" s="669"/>
      <c r="AI105" s="669"/>
    </row>
    <row r="106" spans="12:35" ht="11.85" customHeight="1">
      <c r="L106" s="640"/>
      <c r="V106" s="640"/>
      <c r="AC106" s="667"/>
      <c r="AE106" s="669"/>
      <c r="AF106" s="669"/>
      <c r="AG106" s="669"/>
      <c r="AH106" s="669"/>
      <c r="AI106" s="669"/>
    </row>
    <row r="107" spans="12:35" ht="11.85" customHeight="1">
      <c r="L107" s="640"/>
      <c r="V107" s="640"/>
      <c r="AC107" s="667"/>
      <c r="AE107" s="669"/>
      <c r="AF107" s="669"/>
      <c r="AG107" s="669"/>
      <c r="AH107" s="669"/>
      <c r="AI107" s="669"/>
    </row>
    <row r="108" spans="12:35" ht="11.85" customHeight="1">
      <c r="L108" s="640"/>
      <c r="V108" s="640"/>
      <c r="AC108" s="667"/>
      <c r="AE108" s="669"/>
      <c r="AF108" s="669"/>
      <c r="AG108" s="669"/>
      <c r="AH108" s="669"/>
      <c r="AI108" s="669"/>
    </row>
    <row r="109" spans="12:35" ht="11.85" customHeight="1">
      <c r="L109" s="640"/>
      <c r="V109" s="640"/>
      <c r="AC109" s="667"/>
      <c r="AE109" s="669"/>
      <c r="AF109" s="669"/>
      <c r="AG109" s="669"/>
      <c r="AH109" s="669"/>
      <c r="AI109" s="669"/>
    </row>
    <row r="110" spans="12:35" ht="11.85" customHeight="1">
      <c r="L110" s="640"/>
      <c r="V110" s="640"/>
      <c r="AC110" s="667"/>
      <c r="AE110" s="669"/>
      <c r="AF110" s="669"/>
      <c r="AG110" s="669"/>
      <c r="AH110" s="669"/>
      <c r="AI110" s="669"/>
    </row>
    <row r="111" spans="12:35" ht="11.85" customHeight="1">
      <c r="L111" s="640"/>
      <c r="V111" s="640"/>
      <c r="AC111" s="667"/>
      <c r="AE111" s="669"/>
      <c r="AF111" s="669"/>
      <c r="AG111" s="669"/>
      <c r="AH111" s="669"/>
      <c r="AI111" s="669"/>
    </row>
    <row r="112" spans="12:35" ht="11.85" customHeight="1">
      <c r="L112" s="640"/>
      <c r="V112" s="640"/>
      <c r="AC112" s="667"/>
      <c r="AE112" s="669"/>
      <c r="AF112" s="669"/>
      <c r="AG112" s="669"/>
      <c r="AH112" s="669"/>
      <c r="AI112" s="669"/>
    </row>
    <row r="113" spans="12:35" ht="11.85" customHeight="1">
      <c r="L113" s="640"/>
      <c r="V113" s="640"/>
      <c r="AC113" s="667"/>
      <c r="AE113" s="669"/>
      <c r="AF113" s="669"/>
      <c r="AG113" s="669"/>
      <c r="AH113" s="669"/>
      <c r="AI113" s="669"/>
    </row>
    <row r="114" spans="12:35" ht="11.85" customHeight="1">
      <c r="L114" s="640"/>
      <c r="V114" s="640"/>
      <c r="AC114" s="667"/>
      <c r="AE114" s="669"/>
      <c r="AF114" s="669"/>
      <c r="AG114" s="669"/>
      <c r="AH114" s="669"/>
      <c r="AI114" s="669"/>
    </row>
    <row r="115" spans="12:35" ht="11.85" customHeight="1">
      <c r="L115" s="640"/>
      <c r="V115" s="640"/>
      <c r="AC115" s="667"/>
      <c r="AE115" s="669"/>
      <c r="AF115" s="669"/>
      <c r="AG115" s="669"/>
      <c r="AH115" s="669"/>
      <c r="AI115" s="669"/>
    </row>
    <row r="116" spans="12:35" ht="11.85" customHeight="1">
      <c r="L116" s="640"/>
      <c r="V116" s="640"/>
      <c r="AC116" s="667"/>
      <c r="AE116" s="669"/>
      <c r="AF116" s="669"/>
      <c r="AG116" s="669"/>
      <c r="AH116" s="669"/>
      <c r="AI116" s="669"/>
    </row>
    <row r="117" spans="12:35" ht="11.85" customHeight="1">
      <c r="L117" s="640"/>
      <c r="V117" s="640"/>
      <c r="AC117" s="667"/>
      <c r="AE117" s="669"/>
      <c r="AF117" s="669"/>
      <c r="AG117" s="669"/>
      <c r="AH117" s="669"/>
      <c r="AI117" s="669"/>
    </row>
    <row r="118" spans="12:35" ht="11.85" customHeight="1">
      <c r="L118" s="640"/>
      <c r="V118" s="640"/>
      <c r="AC118" s="667"/>
      <c r="AE118" s="669"/>
      <c r="AF118" s="669"/>
      <c r="AG118" s="669"/>
      <c r="AH118" s="669"/>
      <c r="AI118" s="669"/>
    </row>
    <row r="119" spans="12:35" ht="11.85" customHeight="1">
      <c r="L119" s="640"/>
      <c r="V119" s="640"/>
      <c r="AC119" s="667"/>
      <c r="AE119" s="669"/>
      <c r="AF119" s="669"/>
      <c r="AG119" s="669"/>
      <c r="AH119" s="669"/>
      <c r="AI119" s="669"/>
    </row>
    <row r="120" spans="12:35" ht="11.85" customHeight="1">
      <c r="L120" s="640"/>
      <c r="V120" s="640"/>
      <c r="AC120" s="667"/>
      <c r="AE120" s="669"/>
      <c r="AF120" s="669"/>
      <c r="AG120" s="669"/>
      <c r="AH120" s="669"/>
      <c r="AI120" s="669"/>
    </row>
    <row r="121" spans="12:35" ht="11.85" customHeight="1">
      <c r="L121" s="640"/>
      <c r="V121" s="640"/>
      <c r="AC121" s="667"/>
      <c r="AE121" s="669"/>
      <c r="AF121" s="669"/>
      <c r="AG121" s="669"/>
      <c r="AH121" s="669"/>
      <c r="AI121" s="669"/>
    </row>
    <row r="122" spans="12:35" ht="11.85" customHeight="1">
      <c r="L122" s="640"/>
      <c r="V122" s="640"/>
      <c r="AC122" s="667"/>
      <c r="AE122" s="669"/>
      <c r="AF122" s="669"/>
      <c r="AG122" s="669"/>
      <c r="AH122" s="669"/>
      <c r="AI122" s="669"/>
    </row>
    <row r="123" spans="12:35" ht="11.85" customHeight="1">
      <c r="L123" s="640"/>
      <c r="V123" s="640"/>
      <c r="AC123" s="667"/>
      <c r="AE123" s="669"/>
      <c r="AF123" s="669"/>
      <c r="AG123" s="669"/>
      <c r="AH123" s="669"/>
      <c r="AI123" s="669"/>
    </row>
    <row r="124" spans="12:35" ht="11.85" customHeight="1">
      <c r="L124" s="640"/>
      <c r="V124" s="640"/>
      <c r="AC124" s="667"/>
      <c r="AE124" s="669"/>
      <c r="AF124" s="669"/>
      <c r="AG124" s="669"/>
      <c r="AH124" s="669"/>
      <c r="AI124" s="669"/>
    </row>
    <row r="125" spans="12:35" ht="11.85" customHeight="1">
      <c r="L125" s="640"/>
      <c r="V125" s="640"/>
      <c r="AC125" s="667"/>
      <c r="AE125" s="669"/>
      <c r="AF125" s="669"/>
      <c r="AG125" s="669"/>
      <c r="AH125" s="669"/>
      <c r="AI125" s="669"/>
    </row>
    <row r="126" spans="12:35" ht="11.85" customHeight="1">
      <c r="L126" s="640"/>
      <c r="V126" s="640"/>
      <c r="AC126" s="667"/>
      <c r="AE126" s="669"/>
      <c r="AF126" s="669"/>
      <c r="AG126" s="669"/>
      <c r="AH126" s="669"/>
      <c r="AI126" s="669"/>
    </row>
    <row r="127" spans="12:35" ht="11.85" customHeight="1">
      <c r="L127" s="640"/>
      <c r="V127" s="640"/>
      <c r="AC127" s="667"/>
      <c r="AE127" s="669"/>
      <c r="AF127" s="669"/>
      <c r="AG127" s="669"/>
      <c r="AH127" s="669"/>
      <c r="AI127" s="669"/>
    </row>
    <row r="128" spans="12:35" ht="11.85" customHeight="1">
      <c r="L128" s="640"/>
      <c r="V128" s="640"/>
      <c r="AC128" s="667"/>
      <c r="AE128" s="669"/>
      <c r="AF128" s="669"/>
      <c r="AG128" s="669"/>
      <c r="AH128" s="669"/>
      <c r="AI128" s="669"/>
    </row>
    <row r="129" spans="12:35" ht="11.85" customHeight="1">
      <c r="L129" s="640"/>
      <c r="V129" s="640"/>
      <c r="AC129" s="667"/>
      <c r="AE129" s="669"/>
      <c r="AF129" s="669"/>
      <c r="AG129" s="669"/>
      <c r="AH129" s="669"/>
      <c r="AI129" s="669"/>
    </row>
    <row r="130" spans="12:35" ht="11.85" customHeight="1">
      <c r="L130" s="640"/>
      <c r="V130" s="640"/>
      <c r="AC130" s="667"/>
      <c r="AE130" s="669"/>
      <c r="AF130" s="669"/>
      <c r="AG130" s="669"/>
      <c r="AH130" s="669"/>
      <c r="AI130" s="669"/>
    </row>
    <row r="131" spans="12:35" ht="11.85" customHeight="1">
      <c r="L131" s="640"/>
      <c r="V131" s="640"/>
      <c r="AC131" s="667"/>
      <c r="AE131" s="669"/>
      <c r="AF131" s="669"/>
      <c r="AG131" s="669"/>
      <c r="AH131" s="669"/>
      <c r="AI131" s="669"/>
    </row>
    <row r="132" spans="12:35" ht="11.85" customHeight="1">
      <c r="L132" s="640"/>
      <c r="V132" s="640"/>
      <c r="AC132" s="667"/>
      <c r="AE132" s="669"/>
      <c r="AF132" s="669"/>
      <c r="AG132" s="669"/>
      <c r="AH132" s="669"/>
      <c r="AI132" s="669"/>
    </row>
    <row r="133" spans="12:35" ht="11.85" customHeight="1">
      <c r="L133" s="640"/>
      <c r="V133" s="640"/>
      <c r="AC133" s="667"/>
      <c r="AE133" s="669"/>
      <c r="AF133" s="669"/>
      <c r="AG133" s="669"/>
      <c r="AH133" s="669"/>
      <c r="AI133" s="669"/>
    </row>
    <row r="134" spans="12:35" ht="11.85" customHeight="1">
      <c r="L134" s="640"/>
      <c r="V134" s="640"/>
      <c r="AC134" s="667"/>
      <c r="AE134" s="669"/>
      <c r="AF134" s="669"/>
      <c r="AG134" s="669"/>
      <c r="AH134" s="669"/>
      <c r="AI134" s="669"/>
    </row>
    <row r="135" spans="12:35" ht="11.85" customHeight="1">
      <c r="L135" s="640"/>
      <c r="V135" s="640"/>
      <c r="AC135" s="667"/>
      <c r="AE135" s="669"/>
      <c r="AF135" s="669"/>
      <c r="AG135" s="669"/>
      <c r="AH135" s="669"/>
      <c r="AI135" s="669"/>
    </row>
    <row r="136" spans="12:35" ht="11.85" customHeight="1">
      <c r="L136" s="640"/>
      <c r="V136" s="640"/>
      <c r="AC136" s="667"/>
      <c r="AE136" s="669"/>
      <c r="AF136" s="669"/>
      <c r="AG136" s="669"/>
      <c r="AH136" s="669"/>
      <c r="AI136" s="669"/>
    </row>
    <row r="137" spans="12:35" ht="11.85" customHeight="1">
      <c r="L137" s="640"/>
      <c r="V137" s="640"/>
      <c r="AC137" s="667"/>
      <c r="AE137" s="669"/>
      <c r="AF137" s="669"/>
      <c r="AG137" s="669"/>
      <c r="AH137" s="669"/>
      <c r="AI137" s="669"/>
    </row>
    <row r="138" spans="12:35" ht="11.85" customHeight="1">
      <c r="L138" s="640"/>
      <c r="V138" s="640"/>
      <c r="AC138" s="667"/>
      <c r="AE138" s="669"/>
      <c r="AF138" s="669"/>
      <c r="AG138" s="669"/>
      <c r="AH138" s="669"/>
      <c r="AI138" s="669"/>
    </row>
    <row r="139" spans="12:35" ht="11.85" customHeight="1">
      <c r="L139" s="640"/>
      <c r="V139" s="640"/>
      <c r="AC139" s="667"/>
      <c r="AE139" s="669"/>
      <c r="AF139" s="669"/>
      <c r="AG139" s="669"/>
      <c r="AH139" s="669"/>
      <c r="AI139" s="669"/>
    </row>
    <row r="140" spans="12:35" ht="11.85" customHeight="1">
      <c r="L140" s="640"/>
      <c r="V140" s="640"/>
      <c r="AC140" s="667"/>
      <c r="AE140" s="669"/>
      <c r="AF140" s="669"/>
      <c r="AG140" s="669"/>
      <c r="AH140" s="669"/>
      <c r="AI140" s="669"/>
    </row>
    <row r="141" spans="12:35" ht="11.85" customHeight="1">
      <c r="L141" s="640"/>
      <c r="V141" s="640"/>
      <c r="AC141" s="667"/>
      <c r="AE141" s="669"/>
      <c r="AF141" s="669"/>
      <c r="AG141" s="669"/>
      <c r="AH141" s="669"/>
      <c r="AI141" s="669"/>
    </row>
    <row r="142" spans="12:35" ht="11.85" customHeight="1">
      <c r="L142" s="640"/>
      <c r="V142" s="640"/>
      <c r="AC142" s="667"/>
      <c r="AE142" s="669"/>
      <c r="AF142" s="669"/>
      <c r="AG142" s="669"/>
      <c r="AH142" s="669"/>
      <c r="AI142" s="669"/>
    </row>
    <row r="143" spans="12:35" ht="11.85" customHeight="1">
      <c r="L143" s="640"/>
      <c r="V143" s="640"/>
      <c r="AC143" s="667"/>
      <c r="AE143" s="669"/>
      <c r="AF143" s="669"/>
      <c r="AG143" s="669"/>
      <c r="AH143" s="669"/>
      <c r="AI143" s="669"/>
    </row>
    <row r="144" spans="12:35" ht="11.85" customHeight="1">
      <c r="L144" s="640"/>
      <c r="V144" s="640"/>
      <c r="AC144" s="667"/>
      <c r="AE144" s="669"/>
      <c r="AF144" s="669"/>
      <c r="AG144" s="669"/>
      <c r="AH144" s="669"/>
      <c r="AI144" s="669"/>
    </row>
    <row r="145" spans="12:35" ht="11.85" customHeight="1">
      <c r="L145" s="640"/>
      <c r="V145" s="640"/>
      <c r="AC145" s="667"/>
      <c r="AE145" s="669"/>
      <c r="AF145" s="669"/>
      <c r="AG145" s="669"/>
      <c r="AH145" s="669"/>
      <c r="AI145" s="669"/>
    </row>
    <row r="146" spans="12:35" ht="11.85" customHeight="1">
      <c r="L146" s="640"/>
      <c r="V146" s="640"/>
      <c r="AC146" s="667"/>
      <c r="AE146" s="669"/>
      <c r="AF146" s="669"/>
      <c r="AG146" s="669"/>
      <c r="AH146" s="669"/>
      <c r="AI146" s="669"/>
    </row>
    <row r="147" spans="12:35" ht="11.85" customHeight="1">
      <c r="L147" s="640"/>
      <c r="V147" s="640"/>
      <c r="AC147" s="667"/>
      <c r="AE147" s="669"/>
      <c r="AF147" s="669"/>
      <c r="AG147" s="669"/>
      <c r="AH147" s="669"/>
      <c r="AI147" s="669"/>
    </row>
    <row r="148" spans="12:35" ht="11.85" customHeight="1">
      <c r="L148" s="640"/>
      <c r="V148" s="640"/>
      <c r="AC148" s="667"/>
      <c r="AE148" s="669"/>
      <c r="AF148" s="669"/>
      <c r="AG148" s="669"/>
      <c r="AH148" s="669"/>
      <c r="AI148" s="669"/>
    </row>
    <row r="149" spans="12:35" ht="11.85" customHeight="1">
      <c r="L149" s="640"/>
      <c r="V149" s="640"/>
      <c r="AC149" s="667"/>
      <c r="AE149" s="669"/>
      <c r="AF149" s="669"/>
      <c r="AG149" s="669"/>
      <c r="AH149" s="669"/>
      <c r="AI149" s="669"/>
    </row>
    <row r="150" spans="12:35" ht="11.85" customHeight="1">
      <c r="L150" s="640"/>
      <c r="V150" s="640"/>
      <c r="AC150" s="667"/>
      <c r="AE150" s="669"/>
      <c r="AF150" s="669"/>
      <c r="AG150" s="669"/>
      <c r="AH150" s="669"/>
      <c r="AI150" s="669"/>
    </row>
    <row r="151" spans="12:35" ht="11.85" customHeight="1">
      <c r="L151" s="640"/>
      <c r="V151" s="640"/>
      <c r="AC151" s="667"/>
      <c r="AE151" s="669"/>
      <c r="AF151" s="669"/>
      <c r="AG151" s="669"/>
      <c r="AH151" s="669"/>
      <c r="AI151" s="669"/>
    </row>
    <row r="152" spans="12:35" ht="11.85" customHeight="1">
      <c r="L152" s="640"/>
      <c r="V152" s="640"/>
      <c r="AC152" s="667"/>
      <c r="AE152" s="669"/>
      <c r="AF152" s="669"/>
      <c r="AG152" s="669"/>
      <c r="AH152" s="669"/>
      <c r="AI152" s="669"/>
    </row>
    <row r="153" spans="12:35" ht="11.85" customHeight="1">
      <c r="L153" s="640"/>
      <c r="V153" s="640"/>
      <c r="AC153" s="667"/>
      <c r="AE153" s="669"/>
      <c r="AF153" s="669"/>
      <c r="AG153" s="669"/>
      <c r="AH153" s="669"/>
      <c r="AI153" s="669"/>
    </row>
    <row r="154" spans="12:35" ht="11.85" customHeight="1">
      <c r="L154" s="640"/>
      <c r="V154" s="640"/>
      <c r="AC154" s="667"/>
      <c r="AE154" s="669"/>
      <c r="AF154" s="669"/>
      <c r="AG154" s="669"/>
      <c r="AH154" s="669"/>
      <c r="AI154" s="669"/>
    </row>
    <row r="155" spans="12:35" ht="11.85" customHeight="1">
      <c r="L155" s="640"/>
      <c r="V155" s="640"/>
      <c r="AC155" s="667"/>
      <c r="AE155" s="669"/>
      <c r="AF155" s="669"/>
      <c r="AG155" s="669"/>
      <c r="AH155" s="669"/>
      <c r="AI155" s="669"/>
    </row>
    <row r="156" spans="12:35" ht="11.85" customHeight="1">
      <c r="L156" s="640"/>
      <c r="V156" s="640"/>
      <c r="AC156" s="667"/>
      <c r="AE156" s="669"/>
      <c r="AF156" s="669"/>
      <c r="AG156" s="669"/>
      <c r="AH156" s="669"/>
      <c r="AI156" s="669"/>
    </row>
    <row r="157" spans="12:35" ht="11.85" customHeight="1">
      <c r="L157" s="640"/>
      <c r="V157" s="640"/>
      <c r="AC157" s="667"/>
      <c r="AE157" s="669"/>
      <c r="AF157" s="669"/>
      <c r="AG157" s="669"/>
      <c r="AH157" s="669"/>
      <c r="AI157" s="669"/>
    </row>
    <row r="158" spans="12:35" ht="11.85" customHeight="1">
      <c r="L158" s="640"/>
      <c r="V158" s="640"/>
      <c r="AC158" s="667"/>
      <c r="AE158" s="669"/>
      <c r="AF158" s="669"/>
      <c r="AG158" s="669"/>
      <c r="AH158" s="669"/>
      <c r="AI158" s="669"/>
    </row>
    <row r="159" spans="12:35" ht="11.85" customHeight="1">
      <c r="L159" s="640"/>
      <c r="V159" s="640"/>
      <c r="AC159" s="667"/>
      <c r="AE159" s="669"/>
      <c r="AF159" s="669"/>
      <c r="AG159" s="669"/>
      <c r="AH159" s="669"/>
      <c r="AI159" s="669"/>
    </row>
    <row r="160" spans="12:35" ht="11.85" customHeight="1">
      <c r="L160" s="640"/>
      <c r="V160" s="640"/>
      <c r="AC160" s="667"/>
      <c r="AE160" s="669"/>
      <c r="AF160" s="669"/>
      <c r="AG160" s="669"/>
      <c r="AH160" s="669"/>
      <c r="AI160" s="669"/>
    </row>
    <row r="161" spans="12:35" ht="11.85" customHeight="1">
      <c r="L161" s="640"/>
      <c r="V161" s="640"/>
      <c r="AC161" s="667"/>
      <c r="AE161" s="669"/>
      <c r="AF161" s="669"/>
      <c r="AG161" s="669"/>
      <c r="AH161" s="669"/>
      <c r="AI161" s="669"/>
    </row>
    <row r="162" spans="12:35" ht="11.85" customHeight="1">
      <c r="L162" s="640"/>
      <c r="V162" s="640"/>
      <c r="AC162" s="667"/>
      <c r="AE162" s="669"/>
      <c r="AF162" s="669"/>
      <c r="AG162" s="669"/>
      <c r="AH162" s="669"/>
      <c r="AI162" s="669"/>
    </row>
    <row r="163" spans="12:35" ht="11.85" customHeight="1">
      <c r="L163" s="640"/>
      <c r="V163" s="640"/>
      <c r="AC163" s="667"/>
      <c r="AE163" s="669"/>
      <c r="AF163" s="669"/>
      <c r="AG163" s="669"/>
      <c r="AH163" s="669"/>
      <c r="AI163" s="669"/>
    </row>
    <row r="164" spans="12:35" ht="11.85" customHeight="1">
      <c r="L164" s="640"/>
      <c r="V164" s="640"/>
      <c r="AC164" s="667"/>
      <c r="AE164" s="669"/>
      <c r="AF164" s="669"/>
      <c r="AG164" s="669"/>
      <c r="AH164" s="669"/>
      <c r="AI164" s="669"/>
    </row>
    <row r="165" spans="12:35" ht="11.85" customHeight="1">
      <c r="L165" s="640"/>
      <c r="V165" s="640"/>
      <c r="AC165" s="667"/>
      <c r="AE165" s="669"/>
      <c r="AF165" s="669"/>
      <c r="AG165" s="669"/>
      <c r="AH165" s="669"/>
      <c r="AI165" s="669"/>
    </row>
    <row r="166" spans="12:35" ht="11.85" customHeight="1">
      <c r="L166" s="640"/>
      <c r="V166" s="640"/>
      <c r="AC166" s="667"/>
      <c r="AE166" s="669"/>
      <c r="AF166" s="669"/>
      <c r="AG166" s="669"/>
      <c r="AH166" s="669"/>
      <c r="AI166" s="669"/>
    </row>
    <row r="167" spans="12:35" ht="11.85" customHeight="1">
      <c r="L167" s="640"/>
      <c r="V167" s="640"/>
      <c r="AC167" s="667"/>
      <c r="AE167" s="669"/>
      <c r="AF167" s="669"/>
      <c r="AG167" s="669"/>
      <c r="AH167" s="669"/>
      <c r="AI167" s="669"/>
    </row>
    <row r="168" spans="12:35" ht="11.85" customHeight="1">
      <c r="L168" s="640"/>
      <c r="V168" s="640"/>
      <c r="AC168" s="667"/>
      <c r="AE168" s="669"/>
      <c r="AF168" s="669"/>
      <c r="AG168" s="669"/>
      <c r="AH168" s="669"/>
      <c r="AI168" s="669"/>
    </row>
    <row r="169" spans="12:35" ht="11.85" customHeight="1">
      <c r="L169" s="640"/>
      <c r="V169" s="640"/>
      <c r="AC169" s="667"/>
      <c r="AE169" s="669"/>
      <c r="AF169" s="669"/>
      <c r="AG169" s="669"/>
      <c r="AH169" s="669"/>
      <c r="AI169" s="669"/>
    </row>
    <row r="170" spans="12:35" ht="11.85" customHeight="1">
      <c r="L170" s="640"/>
      <c r="V170" s="640"/>
      <c r="AC170" s="667"/>
      <c r="AE170" s="669"/>
      <c r="AF170" s="669"/>
      <c r="AG170" s="669"/>
      <c r="AH170" s="669"/>
      <c r="AI170" s="669"/>
    </row>
    <row r="171" spans="12:35" ht="11.85" customHeight="1">
      <c r="L171" s="640"/>
      <c r="V171" s="640"/>
      <c r="AC171" s="667"/>
      <c r="AE171" s="669"/>
      <c r="AF171" s="669"/>
      <c r="AG171" s="669"/>
      <c r="AH171" s="669"/>
      <c r="AI171" s="669"/>
    </row>
    <row r="172" spans="12:35" ht="11.85" customHeight="1">
      <c r="L172" s="640"/>
      <c r="V172" s="640"/>
      <c r="AC172" s="667"/>
      <c r="AE172" s="669"/>
      <c r="AF172" s="669"/>
      <c r="AG172" s="669"/>
      <c r="AH172" s="669"/>
      <c r="AI172" s="669"/>
    </row>
    <row r="173" spans="12:35" ht="11.85" customHeight="1">
      <c r="L173" s="640"/>
      <c r="V173" s="640"/>
      <c r="AC173" s="667"/>
      <c r="AE173" s="669"/>
      <c r="AF173" s="669"/>
      <c r="AG173" s="669"/>
      <c r="AH173" s="669"/>
      <c r="AI173" s="669"/>
    </row>
    <row r="174" spans="12:35" ht="11.85" customHeight="1">
      <c r="L174" s="640"/>
      <c r="V174" s="640"/>
      <c r="AC174" s="667"/>
      <c r="AE174" s="669"/>
      <c r="AF174" s="669"/>
      <c r="AG174" s="669"/>
      <c r="AH174" s="669"/>
      <c r="AI174" s="669"/>
    </row>
    <row r="175" spans="12:35" ht="11.85" customHeight="1">
      <c r="L175" s="640"/>
      <c r="V175" s="640"/>
      <c r="AC175" s="640"/>
      <c r="AE175" s="669"/>
      <c r="AF175" s="669"/>
      <c r="AG175" s="669"/>
      <c r="AH175" s="669"/>
      <c r="AI175" s="669"/>
    </row>
    <row r="176" spans="12:35" ht="11.85" customHeight="1">
      <c r="V176" s="640"/>
      <c r="AC176" s="640"/>
      <c r="AE176" s="669"/>
      <c r="AF176" s="669"/>
      <c r="AG176" s="669"/>
      <c r="AH176" s="669"/>
      <c r="AI176" s="669"/>
    </row>
    <row r="177" spans="31:35" ht="11.85" customHeight="1">
      <c r="AE177" s="669"/>
      <c r="AF177" s="669"/>
      <c r="AG177" s="669"/>
      <c r="AH177" s="669"/>
      <c r="AI177" s="669"/>
    </row>
    <row r="178" spans="31:35" ht="11.85" customHeight="1">
      <c r="AE178" s="669"/>
      <c r="AF178" s="669"/>
      <c r="AG178" s="669"/>
      <c r="AH178" s="669"/>
      <c r="AI178" s="669"/>
    </row>
    <row r="179" spans="31:35" ht="11.85" customHeight="1">
      <c r="AE179" s="669"/>
      <c r="AF179" s="669"/>
      <c r="AG179" s="669"/>
      <c r="AH179" s="669"/>
      <c r="AI179" s="669"/>
    </row>
    <row r="180" spans="31:35" ht="11.85" customHeight="1">
      <c r="AE180" s="669"/>
      <c r="AF180" s="669"/>
      <c r="AG180" s="669"/>
      <c r="AH180" s="669"/>
      <c r="AI180" s="669"/>
    </row>
    <row r="181" spans="31:35" ht="11.85" customHeight="1">
      <c r="AE181" s="669"/>
      <c r="AF181" s="669"/>
      <c r="AG181" s="669"/>
      <c r="AH181" s="669"/>
      <c r="AI181" s="669"/>
    </row>
    <row r="182" spans="31:35" ht="11.85" customHeight="1">
      <c r="AE182" s="669"/>
      <c r="AF182" s="669"/>
      <c r="AG182" s="669"/>
      <c r="AH182" s="669"/>
      <c r="AI182" s="669"/>
    </row>
    <row r="183" spans="31:35" ht="11.85" customHeight="1">
      <c r="AE183" s="669"/>
      <c r="AF183" s="669"/>
      <c r="AG183" s="669"/>
      <c r="AH183" s="669"/>
      <c r="AI183" s="669"/>
    </row>
    <row r="184" spans="31:35" ht="11.85" customHeight="1">
      <c r="AE184" s="669"/>
      <c r="AF184" s="669"/>
      <c r="AG184" s="669"/>
      <c r="AH184" s="669"/>
      <c r="AI184" s="669"/>
    </row>
    <row r="185" spans="31:35" ht="11.85" customHeight="1">
      <c r="AE185" s="669"/>
      <c r="AF185" s="669"/>
      <c r="AG185" s="669"/>
      <c r="AH185" s="669"/>
      <c r="AI185" s="669"/>
    </row>
    <row r="186" spans="31:35" ht="11.85" customHeight="1">
      <c r="AE186" s="669"/>
      <c r="AF186" s="669"/>
      <c r="AG186" s="669"/>
      <c r="AH186" s="669"/>
      <c r="AI186" s="669"/>
    </row>
    <row r="187" spans="31:35" ht="11.85" customHeight="1">
      <c r="AE187" s="669"/>
      <c r="AF187" s="669"/>
      <c r="AG187" s="669"/>
      <c r="AH187" s="669"/>
      <c r="AI187" s="669"/>
    </row>
    <row r="188" spans="31:35" ht="11.85" customHeight="1">
      <c r="AE188" s="669"/>
      <c r="AF188" s="669"/>
      <c r="AG188" s="669"/>
      <c r="AH188" s="669"/>
      <c r="AI188" s="669"/>
    </row>
    <row r="189" spans="31:35" ht="11.85" customHeight="1">
      <c r="AE189" s="669"/>
      <c r="AF189" s="669"/>
      <c r="AG189" s="669"/>
      <c r="AH189" s="669"/>
      <c r="AI189" s="669"/>
    </row>
    <row r="190" spans="31:35" ht="11.85" customHeight="1">
      <c r="AE190" s="669"/>
      <c r="AF190" s="669"/>
      <c r="AG190" s="669"/>
      <c r="AH190" s="669"/>
      <c r="AI190" s="669"/>
    </row>
    <row r="191" spans="31:35" ht="11.85" customHeight="1">
      <c r="AE191" s="669"/>
      <c r="AF191" s="669"/>
      <c r="AG191" s="669"/>
      <c r="AH191" s="669"/>
      <c r="AI191" s="669"/>
    </row>
    <row r="192" spans="31:35" ht="11.85" customHeight="1">
      <c r="AE192" s="669"/>
      <c r="AF192" s="669"/>
      <c r="AG192" s="669"/>
      <c r="AH192" s="669"/>
      <c r="AI192" s="669"/>
    </row>
    <row r="193" spans="31:35" ht="11.85" customHeight="1">
      <c r="AE193" s="669"/>
      <c r="AF193" s="669"/>
      <c r="AG193" s="669"/>
      <c r="AH193" s="669"/>
      <c r="AI193" s="669"/>
    </row>
    <row r="194" spans="31:35" ht="11.85" customHeight="1">
      <c r="AE194" s="669"/>
      <c r="AF194" s="669"/>
      <c r="AG194" s="669"/>
      <c r="AH194" s="669"/>
      <c r="AI194" s="669"/>
    </row>
    <row r="195" spans="31:35" ht="11.85" customHeight="1">
      <c r="AE195" s="669"/>
      <c r="AF195" s="669"/>
      <c r="AG195" s="669"/>
      <c r="AH195" s="669"/>
      <c r="AI195" s="669"/>
    </row>
    <row r="196" spans="31:35" ht="11.85" customHeight="1">
      <c r="AE196" s="669"/>
      <c r="AF196" s="669"/>
      <c r="AG196" s="669"/>
      <c r="AH196" s="669"/>
      <c r="AI196" s="669"/>
    </row>
    <row r="197" spans="31:35" ht="11.85" customHeight="1">
      <c r="AE197" s="669"/>
      <c r="AF197" s="669"/>
      <c r="AG197" s="669"/>
      <c r="AH197" s="669"/>
      <c r="AI197" s="669"/>
    </row>
    <row r="198" spans="31:35" ht="11.85" customHeight="1">
      <c r="AE198" s="669"/>
      <c r="AF198" s="669"/>
      <c r="AG198" s="669"/>
      <c r="AH198" s="669"/>
      <c r="AI198" s="669"/>
    </row>
    <row r="199" spans="31:35" ht="11.85" customHeight="1">
      <c r="AE199" s="669"/>
      <c r="AF199" s="669"/>
      <c r="AG199" s="669"/>
      <c r="AH199" s="669"/>
      <c r="AI199" s="669"/>
    </row>
    <row r="200" spans="31:35" ht="11.85" customHeight="1">
      <c r="AE200" s="669"/>
      <c r="AF200" s="669"/>
      <c r="AG200" s="669"/>
      <c r="AH200" s="669"/>
      <c r="AI200" s="669"/>
    </row>
    <row r="201" spans="31:35" ht="11.85" customHeight="1">
      <c r="AE201" s="669"/>
      <c r="AF201" s="669"/>
      <c r="AG201" s="669"/>
      <c r="AH201" s="669"/>
      <c r="AI201" s="669"/>
    </row>
    <row r="202" spans="31:35" ht="11.85" customHeight="1">
      <c r="AE202" s="669"/>
      <c r="AF202" s="669"/>
      <c r="AG202" s="669"/>
      <c r="AH202" s="669"/>
      <c r="AI202" s="669"/>
    </row>
    <row r="203" spans="31:35" ht="11.85" customHeight="1">
      <c r="AE203" s="669"/>
      <c r="AF203" s="669"/>
      <c r="AG203" s="669"/>
      <c r="AH203" s="669"/>
      <c r="AI203" s="669"/>
    </row>
    <row r="204" spans="31:35" ht="11.85" customHeight="1">
      <c r="AE204" s="669"/>
      <c r="AF204" s="669"/>
      <c r="AG204" s="669"/>
      <c r="AH204" s="669"/>
      <c r="AI204" s="669"/>
    </row>
    <row r="205" spans="31:35" ht="11.85" customHeight="1">
      <c r="AE205" s="669"/>
      <c r="AF205" s="669"/>
      <c r="AG205" s="669"/>
      <c r="AH205" s="669"/>
      <c r="AI205" s="669"/>
    </row>
    <row r="206" spans="31:35" ht="11.85" customHeight="1">
      <c r="AE206" s="669"/>
      <c r="AF206" s="669"/>
      <c r="AG206" s="669"/>
      <c r="AH206" s="669"/>
      <c r="AI206" s="669"/>
    </row>
    <row r="207" spans="31:35" ht="11.85" customHeight="1">
      <c r="AE207" s="669"/>
      <c r="AF207" s="669"/>
      <c r="AG207" s="669"/>
      <c r="AH207" s="669"/>
      <c r="AI207" s="669"/>
    </row>
    <row r="208" spans="31:35" ht="11.85" customHeight="1">
      <c r="AE208" s="669"/>
      <c r="AF208" s="669"/>
      <c r="AG208" s="669"/>
      <c r="AH208" s="669"/>
      <c r="AI208" s="669"/>
    </row>
    <row r="209" spans="12:35" ht="11.85" customHeight="1">
      <c r="AE209" s="669"/>
      <c r="AF209" s="669"/>
      <c r="AG209" s="669"/>
      <c r="AH209" s="669"/>
      <c r="AI209" s="669"/>
    </row>
    <row r="210" spans="12:35" ht="11.85" customHeight="1">
      <c r="AE210" s="669"/>
      <c r="AF210" s="669"/>
      <c r="AG210" s="669"/>
      <c r="AH210" s="669"/>
      <c r="AI210" s="669"/>
    </row>
    <row r="211" spans="12:35" ht="11.85" customHeight="1">
      <c r="AE211" s="669"/>
      <c r="AF211" s="669"/>
      <c r="AG211" s="669"/>
      <c r="AH211" s="669"/>
      <c r="AI211" s="669"/>
    </row>
    <row r="212" spans="12:35" ht="11.85" customHeight="1">
      <c r="AE212" s="669"/>
      <c r="AF212" s="669"/>
      <c r="AG212" s="669"/>
      <c r="AH212" s="669"/>
      <c r="AI212" s="669"/>
    </row>
    <row r="213" spans="12:35" ht="11.85" customHeight="1">
      <c r="AE213" s="669"/>
      <c r="AF213" s="669"/>
      <c r="AG213" s="669"/>
      <c r="AH213" s="669"/>
      <c r="AI213" s="669"/>
    </row>
    <row r="214" spans="12:35" ht="11.85" customHeight="1">
      <c r="AE214" s="669"/>
      <c r="AF214" s="669"/>
      <c r="AG214" s="669"/>
      <c r="AH214" s="669"/>
      <c r="AI214" s="669"/>
    </row>
    <row r="215" spans="12:35" ht="11.85" customHeight="1">
      <c r="AE215" s="669"/>
      <c r="AF215" s="669"/>
      <c r="AG215" s="669"/>
      <c r="AH215" s="669"/>
      <c r="AI215" s="669"/>
    </row>
    <row r="216" spans="12:35" ht="11.85" customHeight="1">
      <c r="AE216" s="669"/>
      <c r="AF216" s="669"/>
      <c r="AG216" s="669"/>
      <c r="AH216" s="669"/>
      <c r="AI216" s="669"/>
    </row>
    <row r="217" spans="12:35" ht="11.85" customHeight="1">
      <c r="AE217" s="669"/>
      <c r="AF217" s="669"/>
      <c r="AG217" s="669"/>
      <c r="AH217" s="669"/>
      <c r="AI217" s="669"/>
    </row>
    <row r="218" spans="12:35" ht="11.85" customHeight="1">
      <c r="AE218" s="669"/>
      <c r="AF218" s="669"/>
      <c r="AG218" s="669"/>
      <c r="AH218" s="669"/>
      <c r="AI218" s="669"/>
    </row>
    <row r="219" spans="12:35" ht="11.85" customHeight="1">
      <c r="AE219" s="669"/>
      <c r="AF219" s="669"/>
      <c r="AG219" s="669"/>
      <c r="AH219" s="669"/>
      <c r="AI219" s="669"/>
    </row>
    <row r="220" spans="12:35" ht="11.85" customHeight="1">
      <c r="AE220" s="669"/>
      <c r="AF220" s="669"/>
      <c r="AG220" s="669"/>
      <c r="AH220" s="669"/>
      <c r="AI220" s="669"/>
    </row>
    <row r="221" spans="12:35" ht="11.85" customHeight="1">
      <c r="L221" s="670"/>
      <c r="AE221" s="669"/>
      <c r="AF221" s="669"/>
      <c r="AG221" s="669"/>
      <c r="AH221" s="669"/>
      <c r="AI221" s="669"/>
    </row>
    <row r="222" spans="12:35" ht="11.85" customHeight="1">
      <c r="V222" s="670"/>
      <c r="AC222" s="670"/>
      <c r="AE222" s="669"/>
      <c r="AF222" s="669"/>
      <c r="AG222" s="669"/>
      <c r="AH222" s="669"/>
      <c r="AI222" s="669"/>
    </row>
    <row r="223" spans="12:35" ht="11.85" customHeight="1">
      <c r="AE223" s="669"/>
      <c r="AF223" s="669"/>
      <c r="AG223" s="669"/>
      <c r="AH223" s="669"/>
      <c r="AI223" s="669"/>
    </row>
    <row r="224" spans="12:35" ht="11.85" customHeight="1">
      <c r="AE224" s="669"/>
      <c r="AF224" s="669"/>
      <c r="AG224" s="669"/>
      <c r="AH224" s="669"/>
      <c r="AI224" s="669"/>
    </row>
    <row r="225" spans="31:35" ht="11.85" customHeight="1">
      <c r="AE225" s="669"/>
      <c r="AF225" s="669"/>
      <c r="AG225" s="669"/>
      <c r="AH225" s="669"/>
      <c r="AI225" s="669"/>
    </row>
    <row r="226" spans="31:35" ht="11.85" customHeight="1">
      <c r="AE226" s="669"/>
      <c r="AF226" s="669"/>
      <c r="AG226" s="669"/>
      <c r="AH226" s="669"/>
      <c r="AI226" s="669"/>
    </row>
    <row r="227" spans="31:35" ht="11.85" customHeight="1">
      <c r="AE227" s="669"/>
      <c r="AF227" s="669"/>
      <c r="AG227" s="669"/>
      <c r="AH227" s="669"/>
      <c r="AI227" s="669"/>
    </row>
    <row r="228" spans="31:35" ht="11.85" customHeight="1">
      <c r="AE228" s="669"/>
      <c r="AF228" s="669"/>
      <c r="AG228" s="669"/>
      <c r="AH228" s="669"/>
      <c r="AI228" s="669"/>
    </row>
    <row r="229" spans="31:35" ht="11.85" customHeight="1">
      <c r="AE229" s="669"/>
      <c r="AF229" s="669"/>
      <c r="AG229" s="669"/>
      <c r="AH229" s="669"/>
      <c r="AI229" s="669"/>
    </row>
    <row r="230" spans="31:35" ht="11.85" customHeight="1">
      <c r="AE230" s="669"/>
      <c r="AF230" s="669"/>
      <c r="AG230" s="669"/>
      <c r="AH230" s="669"/>
      <c r="AI230" s="669"/>
    </row>
    <row r="231" spans="31:35" ht="11.85" customHeight="1">
      <c r="AE231" s="669"/>
      <c r="AF231" s="669"/>
      <c r="AG231" s="669"/>
      <c r="AH231" s="669"/>
      <c r="AI231" s="669"/>
    </row>
    <row r="232" spans="31:35" ht="11.85" customHeight="1">
      <c r="AE232" s="669"/>
      <c r="AF232" s="669"/>
      <c r="AG232" s="669"/>
      <c r="AH232" s="669"/>
      <c r="AI232" s="669"/>
    </row>
    <row r="233" spans="31:35" ht="11.85" customHeight="1">
      <c r="AE233" s="669"/>
      <c r="AF233" s="669"/>
      <c r="AG233" s="669"/>
      <c r="AH233" s="669"/>
      <c r="AI233" s="669"/>
    </row>
    <row r="234" spans="31:35" ht="11.85" customHeight="1">
      <c r="AE234" s="669"/>
      <c r="AF234" s="669"/>
      <c r="AG234" s="669"/>
      <c r="AH234" s="669"/>
      <c r="AI234" s="669"/>
    </row>
    <row r="235" spans="31:35" ht="11.85" customHeight="1">
      <c r="AE235" s="669"/>
      <c r="AF235" s="669"/>
      <c r="AG235" s="669"/>
      <c r="AH235" s="669"/>
      <c r="AI235" s="669"/>
    </row>
    <row r="236" spans="31:35" ht="11.85" customHeight="1">
      <c r="AE236" s="669"/>
      <c r="AF236" s="669"/>
      <c r="AG236" s="669"/>
      <c r="AH236" s="669"/>
      <c r="AI236" s="669"/>
    </row>
    <row r="237" spans="31:35" ht="11.85" customHeight="1">
      <c r="AE237" s="669"/>
      <c r="AF237" s="669"/>
      <c r="AG237" s="669"/>
      <c r="AH237" s="669"/>
      <c r="AI237" s="669"/>
    </row>
    <row r="238" spans="31:35" ht="11.85" customHeight="1">
      <c r="AE238" s="669"/>
      <c r="AF238" s="669"/>
      <c r="AG238" s="669"/>
      <c r="AH238" s="669"/>
      <c r="AI238" s="669"/>
    </row>
    <row r="239" spans="31:35" ht="11.85" customHeight="1">
      <c r="AE239" s="669"/>
      <c r="AF239" s="669"/>
      <c r="AG239" s="669"/>
      <c r="AH239" s="669"/>
      <c r="AI239" s="669"/>
    </row>
    <row r="240" spans="31:35" ht="11.85" customHeight="1">
      <c r="AE240" s="669"/>
      <c r="AF240" s="669"/>
      <c r="AG240" s="669"/>
      <c r="AH240" s="669"/>
      <c r="AI240" s="669"/>
    </row>
    <row r="241" spans="31:35" ht="11.85" customHeight="1">
      <c r="AE241" s="669"/>
      <c r="AF241" s="669"/>
      <c r="AG241" s="669"/>
      <c r="AH241" s="669"/>
      <c r="AI241" s="669"/>
    </row>
    <row r="242" spans="31:35" ht="11.85" customHeight="1">
      <c r="AE242" s="669"/>
      <c r="AF242" s="669"/>
      <c r="AG242" s="669"/>
      <c r="AH242" s="669"/>
      <c r="AI242" s="669"/>
    </row>
    <row r="243" spans="31:35" ht="11.85" customHeight="1">
      <c r="AE243" s="669"/>
      <c r="AF243" s="669"/>
      <c r="AG243" s="669"/>
      <c r="AH243" s="669"/>
      <c r="AI243" s="669"/>
    </row>
    <row r="244" spans="31:35" ht="11.85" customHeight="1">
      <c r="AE244" s="669"/>
      <c r="AF244" s="669"/>
      <c r="AG244" s="669"/>
      <c r="AH244" s="669"/>
      <c r="AI244" s="669"/>
    </row>
    <row r="245" spans="31:35" ht="11.85" customHeight="1">
      <c r="AE245" s="669"/>
      <c r="AF245" s="669"/>
      <c r="AG245" s="669"/>
      <c r="AH245" s="669"/>
      <c r="AI245" s="669"/>
    </row>
    <row r="246" spans="31:35" ht="11.85" customHeight="1">
      <c r="AE246" s="669"/>
      <c r="AF246" s="669"/>
      <c r="AG246" s="669"/>
      <c r="AH246" s="669"/>
      <c r="AI246" s="669"/>
    </row>
    <row r="247" spans="31:35" ht="11.85" customHeight="1">
      <c r="AE247" s="669"/>
      <c r="AF247" s="669"/>
      <c r="AG247" s="669"/>
      <c r="AH247" s="669"/>
      <c r="AI247" s="669"/>
    </row>
    <row r="248" spans="31:35" ht="11.85" customHeight="1">
      <c r="AE248" s="669"/>
      <c r="AF248" s="669"/>
      <c r="AG248" s="669"/>
      <c r="AH248" s="669"/>
      <c r="AI248" s="669"/>
    </row>
    <row r="249" spans="31:35" ht="11.85" customHeight="1">
      <c r="AE249" s="669"/>
      <c r="AF249" s="669"/>
      <c r="AG249" s="669"/>
      <c r="AH249" s="669"/>
      <c r="AI249" s="669"/>
    </row>
    <row r="250" spans="31:35" ht="11.85" customHeight="1">
      <c r="AE250" s="669"/>
      <c r="AF250" s="669"/>
      <c r="AG250" s="669"/>
      <c r="AH250" s="669"/>
      <c r="AI250" s="669"/>
    </row>
    <row r="251" spans="31:35" ht="11.85" customHeight="1">
      <c r="AE251" s="669"/>
      <c r="AF251" s="669"/>
      <c r="AG251" s="669"/>
      <c r="AH251" s="669"/>
      <c r="AI251" s="669"/>
    </row>
    <row r="252" spans="31:35" ht="11.85" customHeight="1">
      <c r="AE252" s="669"/>
      <c r="AF252" s="669"/>
      <c r="AG252" s="669"/>
      <c r="AH252" s="669"/>
      <c r="AI252" s="669"/>
    </row>
    <row r="253" spans="31:35" ht="11.85" customHeight="1">
      <c r="AE253" s="669"/>
      <c r="AF253" s="669"/>
      <c r="AG253" s="669"/>
      <c r="AH253" s="669"/>
      <c r="AI253" s="669"/>
    </row>
    <row r="254" spans="31:35" ht="11.85" customHeight="1">
      <c r="AE254" s="669"/>
      <c r="AF254" s="669"/>
      <c r="AG254" s="669"/>
      <c r="AH254" s="669"/>
      <c r="AI254" s="669"/>
    </row>
    <row r="255" spans="31:35" ht="11.85" customHeight="1">
      <c r="AE255" s="669"/>
      <c r="AF255" s="669"/>
      <c r="AG255" s="669"/>
      <c r="AH255" s="669"/>
      <c r="AI255" s="669"/>
    </row>
    <row r="256" spans="31:35" ht="11.85" customHeight="1">
      <c r="AE256" s="669"/>
      <c r="AF256" s="669"/>
      <c r="AG256" s="669"/>
      <c r="AH256" s="669"/>
      <c r="AI256" s="669"/>
    </row>
    <row r="257" spans="31:35" ht="11.85" customHeight="1">
      <c r="AE257" s="669"/>
      <c r="AF257" s="669"/>
      <c r="AG257" s="669"/>
      <c r="AH257" s="669"/>
      <c r="AI257" s="669"/>
    </row>
    <row r="258" spans="31:35" ht="11.85" customHeight="1">
      <c r="AE258" s="669"/>
      <c r="AF258" s="669"/>
      <c r="AG258" s="669"/>
      <c r="AH258" s="669"/>
      <c r="AI258" s="669"/>
    </row>
    <row r="259" spans="31:35" ht="11.85" customHeight="1">
      <c r="AE259" s="669"/>
      <c r="AF259" s="669"/>
      <c r="AG259" s="669"/>
      <c r="AH259" s="669"/>
      <c r="AI259" s="669"/>
    </row>
    <row r="260" spans="31:35" ht="11.85" customHeight="1">
      <c r="AE260" s="669"/>
      <c r="AF260" s="669"/>
      <c r="AG260" s="669"/>
      <c r="AH260" s="669"/>
      <c r="AI260" s="669"/>
    </row>
    <row r="261" spans="31:35" ht="11.85" customHeight="1">
      <c r="AE261" s="669"/>
      <c r="AF261" s="669"/>
      <c r="AG261" s="669"/>
      <c r="AH261" s="669"/>
      <c r="AI261" s="669"/>
    </row>
    <row r="262" spans="31:35" ht="11.85" customHeight="1">
      <c r="AE262" s="669"/>
      <c r="AF262" s="669"/>
      <c r="AG262" s="669"/>
      <c r="AH262" s="669"/>
      <c r="AI262" s="669"/>
    </row>
    <row r="263" spans="31:35" ht="11.85" customHeight="1">
      <c r="AE263" s="669"/>
      <c r="AF263" s="669"/>
      <c r="AG263" s="669"/>
      <c r="AH263" s="669"/>
      <c r="AI263" s="669"/>
    </row>
    <row r="264" spans="31:35" ht="11.85" customHeight="1">
      <c r="AE264" s="669"/>
      <c r="AF264" s="669"/>
      <c r="AG264" s="669"/>
      <c r="AH264" s="669"/>
      <c r="AI264" s="669"/>
    </row>
    <row r="265" spans="31:35" ht="11.85" customHeight="1">
      <c r="AE265" s="669"/>
      <c r="AF265" s="669"/>
      <c r="AG265" s="669"/>
      <c r="AH265" s="669"/>
      <c r="AI265" s="669"/>
    </row>
    <row r="266" spans="31:35" ht="11.85" customHeight="1">
      <c r="AE266" s="669"/>
      <c r="AF266" s="669"/>
      <c r="AG266" s="669"/>
      <c r="AH266" s="669"/>
      <c r="AI266" s="669"/>
    </row>
    <row r="267" spans="31:35" ht="11.85" customHeight="1">
      <c r="AE267" s="669"/>
      <c r="AF267" s="669"/>
      <c r="AG267" s="669"/>
      <c r="AH267" s="669"/>
      <c r="AI267" s="669"/>
    </row>
    <row r="268" spans="31:35" ht="11.85" customHeight="1">
      <c r="AE268" s="669"/>
      <c r="AF268" s="669"/>
      <c r="AG268" s="669"/>
      <c r="AH268" s="669"/>
      <c r="AI268" s="669"/>
    </row>
    <row r="269" spans="31:35" ht="11.85" customHeight="1">
      <c r="AE269" s="669"/>
      <c r="AF269" s="669"/>
      <c r="AG269" s="669"/>
      <c r="AH269" s="669"/>
      <c r="AI269" s="669"/>
    </row>
    <row r="270" spans="31:35" ht="11.85" customHeight="1">
      <c r="AE270" s="669"/>
      <c r="AF270" s="669"/>
      <c r="AG270" s="669"/>
      <c r="AH270" s="669"/>
      <c r="AI270" s="669"/>
    </row>
    <row r="271" spans="31:35" ht="11.85" customHeight="1">
      <c r="AE271" s="669"/>
      <c r="AF271" s="669"/>
      <c r="AG271" s="669"/>
      <c r="AH271" s="669"/>
      <c r="AI271" s="669"/>
    </row>
    <row r="272" spans="31:35" ht="11.85" customHeight="1">
      <c r="AE272" s="669"/>
      <c r="AF272" s="669"/>
      <c r="AG272" s="669"/>
      <c r="AH272" s="669"/>
      <c r="AI272" s="669"/>
    </row>
    <row r="273" spans="31:35" ht="11.85" customHeight="1">
      <c r="AE273" s="669"/>
      <c r="AF273" s="669"/>
      <c r="AG273" s="669"/>
      <c r="AH273" s="669"/>
      <c r="AI273" s="669"/>
    </row>
    <row r="274" spans="31:35" ht="11.85" customHeight="1">
      <c r="AE274" s="669"/>
      <c r="AF274" s="669"/>
      <c r="AG274" s="669"/>
      <c r="AH274" s="669"/>
      <c r="AI274" s="669"/>
    </row>
    <row r="275" spans="31:35" ht="11.85" customHeight="1">
      <c r="AE275" s="669"/>
      <c r="AF275" s="669"/>
      <c r="AG275" s="669"/>
      <c r="AH275" s="669"/>
      <c r="AI275" s="669"/>
    </row>
    <row r="276" spans="31:35" ht="11.85" customHeight="1">
      <c r="AE276" s="669"/>
      <c r="AF276" s="669"/>
      <c r="AG276" s="669"/>
      <c r="AH276" s="669"/>
      <c r="AI276" s="669"/>
    </row>
    <row r="277" spans="31:35" ht="11.85" customHeight="1">
      <c r="AE277" s="669"/>
      <c r="AF277" s="669"/>
      <c r="AG277" s="669"/>
      <c r="AH277" s="669"/>
      <c r="AI277" s="669"/>
    </row>
    <row r="278" spans="31:35" ht="11.85" customHeight="1">
      <c r="AE278" s="669"/>
      <c r="AF278" s="669"/>
      <c r="AG278" s="669"/>
      <c r="AH278" s="669"/>
      <c r="AI278" s="669"/>
    </row>
    <row r="279" spans="31:35" ht="11.85" customHeight="1">
      <c r="AE279" s="669"/>
      <c r="AF279" s="669"/>
      <c r="AG279" s="669"/>
      <c r="AH279" s="669"/>
      <c r="AI279" s="669"/>
    </row>
    <row r="280" spans="31:35" ht="11.85" customHeight="1">
      <c r="AE280" s="669"/>
      <c r="AF280" s="669"/>
      <c r="AG280" s="669"/>
      <c r="AH280" s="669"/>
      <c r="AI280" s="669"/>
    </row>
    <row r="281" spans="31:35" ht="11.85" customHeight="1">
      <c r="AE281" s="669"/>
      <c r="AF281" s="669"/>
      <c r="AG281" s="669"/>
      <c r="AH281" s="669"/>
      <c r="AI281" s="669"/>
    </row>
    <row r="282" spans="31:35" ht="11.85" customHeight="1">
      <c r="AE282" s="669"/>
      <c r="AF282" s="669"/>
      <c r="AG282" s="669"/>
      <c r="AH282" s="669"/>
      <c r="AI282" s="669"/>
    </row>
    <row r="283" spans="31:35" ht="11.85" customHeight="1">
      <c r="AE283" s="669"/>
      <c r="AF283" s="669"/>
      <c r="AG283" s="669"/>
      <c r="AH283" s="669"/>
      <c r="AI283" s="669"/>
    </row>
    <row r="284" spans="31:35" ht="11.85" customHeight="1">
      <c r="AE284" s="669"/>
      <c r="AF284" s="669"/>
      <c r="AG284" s="669"/>
      <c r="AH284" s="669"/>
      <c r="AI284" s="669"/>
    </row>
    <row r="285" spans="31:35" ht="11.85" customHeight="1">
      <c r="AE285" s="669"/>
      <c r="AF285" s="669"/>
      <c r="AG285" s="669"/>
      <c r="AH285" s="669"/>
      <c r="AI285" s="669"/>
    </row>
    <row r="286" spans="31:35" ht="11.85" customHeight="1">
      <c r="AE286" s="669"/>
      <c r="AF286" s="669"/>
      <c r="AG286" s="669"/>
      <c r="AH286" s="669"/>
      <c r="AI286" s="669"/>
    </row>
    <row r="287" spans="31:35" ht="11.85" customHeight="1">
      <c r="AE287" s="669"/>
      <c r="AF287" s="669"/>
      <c r="AG287" s="669"/>
      <c r="AH287" s="669"/>
      <c r="AI287" s="669"/>
    </row>
    <row r="288" spans="31:35" ht="11.85" customHeight="1">
      <c r="AE288" s="669"/>
      <c r="AF288" s="669"/>
      <c r="AG288" s="669"/>
      <c r="AH288" s="669"/>
      <c r="AI288" s="669"/>
    </row>
    <row r="289" spans="31:35" ht="11.85" customHeight="1">
      <c r="AE289" s="669"/>
      <c r="AF289" s="669"/>
      <c r="AG289" s="669"/>
      <c r="AH289" s="669"/>
      <c r="AI289" s="669"/>
    </row>
    <row r="290" spans="31:35" ht="11.85" customHeight="1">
      <c r="AE290" s="669"/>
      <c r="AF290" s="669"/>
      <c r="AG290" s="669"/>
      <c r="AH290" s="669"/>
      <c r="AI290" s="669"/>
    </row>
    <row r="291" spans="31:35" ht="11.85" customHeight="1">
      <c r="AE291" s="669"/>
      <c r="AF291" s="669"/>
      <c r="AG291" s="669"/>
      <c r="AH291" s="669"/>
      <c r="AI291" s="669"/>
    </row>
    <row r="292" spans="31:35" ht="11.85" customHeight="1">
      <c r="AE292" s="669"/>
      <c r="AF292" s="669"/>
      <c r="AG292" s="669"/>
      <c r="AH292" s="669"/>
      <c r="AI292" s="669"/>
    </row>
    <row r="293" spans="31:35" ht="11.85" customHeight="1">
      <c r="AE293" s="669"/>
      <c r="AF293" s="669"/>
      <c r="AG293" s="669"/>
      <c r="AH293" s="669"/>
      <c r="AI293" s="669"/>
    </row>
  </sheetData>
  <mergeCells count="1">
    <mergeCell ref="AD9:AG9"/>
  </mergeCells>
  <phoneticPr fontId="127" type="noConversion"/>
  <printOptions horizontalCentered="1"/>
  <pageMargins left="0" right="0" top="0" bottom="0" header="0.511811023622047" footer="0.511811023622047"/>
  <pageSetup paperSize="9"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&amp;RF.&amp;P&amp;L&amp;"Arial,regular"&amp;10________________________________________________________________________________________
&amp;"Arial"&amp;10CORE LABORATORIES AUSTRALIA PTY LTD
&amp;"Arial"&amp;8Reservoir Fluids Group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U293"/>
  <sheetViews>
    <sheetView showGridLines="0" view="pageBreakPreview" topLeftCell="A4" zoomScale="75" zoomScaleNormal="100" workbookViewId="0">
      <selection activeCell="A4" sqref="A4"/>
    </sheetView>
  </sheetViews>
  <sheetFormatPr defaultRowHeight="11.85" customHeight="1"/>
  <cols>
    <col min="1" max="1" width="11.5703125" style="636" customWidth="1"/>
    <col min="2" max="2" width="1.7109375" style="638" customWidth="1"/>
    <col min="3" max="3" width="9" style="666" customWidth="1"/>
    <col min="4" max="4" width="12.5703125" style="666" customWidth="1"/>
    <col min="5" max="5" width="9" style="666" customWidth="1"/>
    <col min="6" max="6" width="9.7109375" style="666" customWidth="1"/>
    <col min="7" max="7" width="11.28515625" style="666" customWidth="1"/>
    <col min="8" max="8" width="10.28515625" style="666" customWidth="1"/>
    <col min="9" max="9" width="10.85546875" style="666" customWidth="1"/>
    <col min="10" max="10" width="12" style="666" customWidth="1"/>
    <col min="11" max="11" width="1.7109375" style="666" customWidth="1"/>
    <col min="12" max="12" width="10.7109375" style="638" customWidth="1"/>
    <col min="13" max="13" width="4.7109375" style="663" customWidth="1"/>
    <col min="14" max="14" width="29.7109375" style="663" customWidth="1"/>
    <col min="15" max="15" width="8.7109375" style="664" customWidth="1"/>
    <col min="16" max="20" width="8.7109375" style="663" customWidth="1"/>
    <col min="21" max="21" width="1.7109375" style="663" customWidth="1"/>
    <col min="22" max="22" width="10.7109375" style="638" customWidth="1"/>
    <col min="23" max="23" width="4.7109375" style="638" customWidth="1"/>
    <col min="24" max="24" width="29.7109375" style="641" customWidth="1"/>
    <col min="25" max="26" width="15.7109375" style="641" customWidth="1"/>
    <col min="27" max="27" width="20.7109375" style="641" customWidth="1"/>
    <col min="28" max="28" width="1.7109375" style="641" customWidth="1"/>
    <col min="29" max="29" width="10.7109375" style="638" customWidth="1"/>
    <col min="30" max="30" width="1.7109375" style="638" customWidth="1"/>
    <col min="31" max="31" width="15.7109375" style="641" customWidth="1"/>
    <col min="32" max="32" width="36.7109375" style="641" customWidth="1"/>
    <col min="33" max="33" width="10.7109375" style="641" customWidth="1"/>
    <col min="34" max="34" width="20.7109375" style="641" customWidth="1"/>
    <col min="35" max="35" width="1.7109375" style="641" customWidth="1"/>
    <col min="36" max="16384" width="9.140625" style="636"/>
  </cols>
  <sheetData>
    <row r="1" spans="1:255" ht="12.95" customHeight="1">
      <c r="B1" s="637"/>
      <c r="C1" s="637"/>
      <c r="D1" s="637"/>
      <c r="E1" s="637"/>
      <c r="F1" s="637"/>
      <c r="G1" s="637"/>
      <c r="H1" s="637"/>
      <c r="I1" s="637"/>
      <c r="J1" s="637"/>
      <c r="K1" s="637"/>
      <c r="M1" s="637"/>
      <c r="N1" s="637"/>
      <c r="O1" s="637"/>
      <c r="P1" s="637"/>
      <c r="Q1" s="637"/>
      <c r="R1" s="637"/>
      <c r="S1" s="637"/>
      <c r="T1" s="637"/>
      <c r="U1" s="637"/>
      <c r="V1" s="637"/>
      <c r="W1" s="637"/>
      <c r="X1" s="637"/>
      <c r="Y1" s="637"/>
      <c r="Z1" s="637"/>
      <c r="AA1" s="637"/>
      <c r="AB1" s="637"/>
      <c r="AC1" s="637"/>
      <c r="AD1" s="637"/>
      <c r="AE1" s="637"/>
      <c r="AF1" s="637"/>
      <c r="AG1" s="637"/>
      <c r="AH1" s="637"/>
      <c r="AI1" s="637"/>
      <c r="IU1" s="636">
        <f>FIND("-",$AF$14,1)</f>
        <v>24</v>
      </c>
    </row>
    <row r="2" spans="1:255" ht="12.95" customHeight="1">
      <c r="B2" s="637"/>
      <c r="C2" s="637"/>
      <c r="D2" s="637"/>
      <c r="E2" s="637"/>
      <c r="F2" s="637"/>
      <c r="G2" s="637"/>
      <c r="H2" s="637"/>
      <c r="I2" s="637"/>
      <c r="J2" s="637"/>
      <c r="K2" s="637"/>
      <c r="M2" s="637"/>
      <c r="N2" s="637"/>
      <c r="O2" s="637"/>
      <c r="P2" s="637"/>
      <c r="Q2" s="637"/>
      <c r="R2" s="637"/>
      <c r="S2" s="637"/>
      <c r="T2" s="637"/>
      <c r="U2" s="637"/>
      <c r="V2" s="637"/>
      <c r="W2" s="637"/>
      <c r="X2" s="637"/>
      <c r="Y2" s="637"/>
      <c r="Z2" s="637"/>
      <c r="AA2" s="637"/>
      <c r="AB2" s="637"/>
      <c r="AC2" s="637"/>
      <c r="AD2" s="637"/>
      <c r="AE2" s="637"/>
      <c r="AF2" s="637"/>
      <c r="AG2" s="637"/>
      <c r="AH2" s="637"/>
      <c r="AI2" s="637"/>
    </row>
    <row r="3" spans="1:255" ht="12.95" customHeight="1">
      <c r="B3" s="637"/>
      <c r="C3" s="637"/>
      <c r="D3" s="637"/>
      <c r="E3" s="637"/>
      <c r="F3" s="637"/>
      <c r="G3" s="637"/>
      <c r="H3" s="637"/>
      <c r="I3" s="637"/>
      <c r="J3" s="637"/>
      <c r="K3" s="637"/>
      <c r="M3" s="637"/>
      <c r="N3" s="637"/>
      <c r="O3" s="637"/>
      <c r="P3" s="637"/>
      <c r="Q3" s="637"/>
      <c r="R3" s="637"/>
      <c r="S3" s="637"/>
      <c r="T3" s="637"/>
      <c r="U3" s="637"/>
      <c r="V3" s="637"/>
      <c r="W3" s="637"/>
      <c r="X3" s="637"/>
      <c r="Y3" s="637"/>
      <c r="Z3" s="637"/>
      <c r="AA3" s="637"/>
      <c r="AB3" s="637"/>
      <c r="AC3" s="637"/>
      <c r="AD3" s="637"/>
      <c r="AE3" s="637"/>
      <c r="AF3" s="637"/>
      <c r="AG3" s="637"/>
      <c r="AH3" s="637"/>
      <c r="AI3" s="637"/>
    </row>
    <row r="4" spans="1:255" ht="12.95" customHeight="1">
      <c r="B4" s="637"/>
      <c r="C4" s="637"/>
      <c r="D4" s="637"/>
      <c r="E4" s="637"/>
      <c r="F4" s="637"/>
      <c r="G4" s="637"/>
      <c r="H4" s="637"/>
      <c r="I4" s="637"/>
      <c r="J4" s="637"/>
      <c r="K4" s="637"/>
      <c r="M4" s="637"/>
      <c r="N4" s="637"/>
      <c r="O4" s="637"/>
      <c r="P4" s="637"/>
      <c r="Q4" s="637"/>
      <c r="R4" s="637"/>
      <c r="S4" s="637"/>
      <c r="T4" s="637"/>
      <c r="U4" s="637"/>
      <c r="V4" s="637"/>
      <c r="W4" s="637"/>
      <c r="X4" s="637"/>
      <c r="Y4" s="637"/>
      <c r="Z4" s="637"/>
      <c r="AA4" s="637"/>
      <c r="AB4" s="637"/>
      <c r="AC4" s="637"/>
      <c r="AD4" s="637"/>
      <c r="AE4" s="637"/>
      <c r="AF4" s="637"/>
      <c r="AG4" s="637"/>
      <c r="AH4" s="637"/>
      <c r="AI4" s="637"/>
    </row>
    <row r="5" spans="1:255" ht="12.95" customHeight="1">
      <c r="B5" s="637"/>
      <c r="C5" s="637"/>
      <c r="D5" s="637"/>
      <c r="E5" s="637"/>
      <c r="F5" s="637"/>
      <c r="G5" s="637"/>
      <c r="H5" s="637"/>
      <c r="I5" s="637"/>
      <c r="J5" s="637"/>
      <c r="K5" s="637"/>
      <c r="M5" s="637"/>
      <c r="N5" s="637"/>
      <c r="O5" s="637"/>
      <c r="P5" s="637"/>
      <c r="Q5" s="637"/>
      <c r="R5" s="637"/>
      <c r="S5" s="637"/>
      <c r="T5" s="637"/>
      <c r="U5" s="637"/>
      <c r="V5" s="637"/>
      <c r="W5" s="637"/>
      <c r="X5" s="637"/>
      <c r="Y5" s="637"/>
      <c r="Z5" s="637"/>
      <c r="AA5" s="637"/>
      <c r="AB5" s="637"/>
      <c r="AC5" s="637"/>
      <c r="AD5" s="637"/>
      <c r="AE5" s="637"/>
      <c r="AF5" s="637"/>
      <c r="AG5" s="637"/>
      <c r="AH5" s="637"/>
      <c r="AI5" s="637"/>
    </row>
    <row r="6" spans="1:255" ht="12.95" customHeight="1">
      <c r="B6" s="637"/>
      <c r="C6" s="637"/>
      <c r="D6" s="637"/>
      <c r="E6" s="637"/>
      <c r="F6" s="637"/>
      <c r="G6" s="637"/>
      <c r="H6" s="637"/>
      <c r="I6" s="637"/>
      <c r="J6" s="637"/>
      <c r="K6" s="637"/>
      <c r="M6" s="637"/>
      <c r="N6" s="637"/>
      <c r="O6" s="637"/>
      <c r="P6" s="637"/>
      <c r="Q6" s="637"/>
      <c r="R6" s="637"/>
      <c r="S6" s="637"/>
      <c r="T6" s="637"/>
      <c r="U6" s="637"/>
      <c r="V6" s="637"/>
      <c r="X6" s="487"/>
      <c r="Y6" s="639"/>
      <c r="Z6" s="639"/>
      <c r="AA6" s="639"/>
      <c r="AB6" s="639"/>
      <c r="AC6" s="639"/>
      <c r="AD6" s="546"/>
      <c r="AE6" s="546"/>
      <c r="AF6" s="546"/>
      <c r="AG6" s="546"/>
      <c r="AH6" s="546"/>
      <c r="AI6" s="546"/>
    </row>
    <row r="7" spans="1:255" ht="12.95" customHeight="1">
      <c r="B7" s="637"/>
      <c r="C7" s="637"/>
      <c r="D7" s="637"/>
      <c r="E7" s="637"/>
      <c r="F7" s="637"/>
      <c r="G7" s="637"/>
      <c r="H7" s="637"/>
      <c r="I7" s="637"/>
      <c r="J7" s="637"/>
      <c r="K7" s="637"/>
      <c r="M7" s="637"/>
      <c r="N7" s="637"/>
      <c r="O7" s="637"/>
      <c r="P7" s="637"/>
      <c r="Q7" s="637"/>
      <c r="R7" s="637"/>
      <c r="S7" s="637"/>
      <c r="T7" s="637"/>
      <c r="U7" s="637"/>
      <c r="V7" s="637"/>
      <c r="X7" s="549"/>
      <c r="Y7" s="549"/>
      <c r="Z7" s="551"/>
      <c r="AA7" s="551"/>
      <c r="AB7" s="551"/>
      <c r="AC7" s="545"/>
      <c r="AD7" s="545"/>
      <c r="AE7" s="493"/>
      <c r="AF7" s="493"/>
      <c r="AG7" s="493"/>
      <c r="AH7" s="493"/>
      <c r="AI7" s="493"/>
    </row>
    <row r="8" spans="1:255" ht="12.95" customHeight="1">
      <c r="B8" s="552" t="s">
        <v>414</v>
      </c>
      <c r="C8" s="553"/>
      <c r="D8" s="553"/>
      <c r="E8" s="553"/>
      <c r="F8" s="553"/>
      <c r="G8" s="553"/>
      <c r="H8" s="553"/>
      <c r="I8" s="553"/>
      <c r="J8" s="553"/>
      <c r="K8" s="553"/>
      <c r="L8" s="640"/>
      <c r="M8" s="552" t="s">
        <v>415</v>
      </c>
      <c r="N8" s="552"/>
      <c r="O8" s="555"/>
      <c r="P8" s="556"/>
      <c r="Q8" s="556"/>
      <c r="R8" s="556"/>
      <c r="S8" s="556"/>
      <c r="T8" s="556"/>
      <c r="U8" s="556"/>
      <c r="V8" s="637"/>
      <c r="W8" s="486" t="s">
        <v>416</v>
      </c>
      <c r="X8" s="493"/>
      <c r="Y8" s="493"/>
      <c r="Z8" s="493"/>
      <c r="AA8" s="493"/>
      <c r="AB8" s="493"/>
      <c r="AC8" s="545"/>
      <c r="AD8" s="486" t="s">
        <v>416</v>
      </c>
      <c r="AE8" s="487"/>
      <c r="AF8" s="639"/>
      <c r="AG8" s="639"/>
      <c r="AH8" s="639"/>
      <c r="AI8" s="639"/>
    </row>
    <row r="9" spans="1:255" ht="12.95" customHeight="1">
      <c r="B9" s="414" t="s">
        <v>616</v>
      </c>
      <c r="C9" s="559"/>
      <c r="D9" s="559"/>
      <c r="E9" s="559"/>
      <c r="F9" s="559"/>
      <c r="G9" s="559"/>
      <c r="H9" s="559"/>
      <c r="I9" s="559"/>
      <c r="J9" s="559"/>
      <c r="K9" s="559"/>
      <c r="L9" s="640"/>
      <c r="M9" s="490" t="str">
        <f>B9</f>
        <v>Sample No.: 4; Chamber No.: 3350; Depth: 4232.5 m MD</v>
      </c>
      <c r="N9" s="559"/>
      <c r="O9" s="560"/>
      <c r="P9" s="559"/>
      <c r="Q9" s="559"/>
      <c r="R9" s="559"/>
      <c r="S9" s="559"/>
      <c r="T9" s="559"/>
      <c r="U9" s="559"/>
      <c r="V9" s="637"/>
      <c r="W9" s="490" t="str">
        <f>M9</f>
        <v>Sample No.: 4; Chamber No.: 3350; Depth: 4232.5 m MD</v>
      </c>
      <c r="AC9" s="545"/>
      <c r="AD9" s="955" t="str">
        <f>W9</f>
        <v>Sample No.: 4; Chamber No.: 3350; Depth: 4232.5 m MD</v>
      </c>
      <c r="AE9" s="955"/>
      <c r="AF9" s="955"/>
      <c r="AG9" s="955"/>
      <c r="AH9" s="551"/>
      <c r="AI9" s="551"/>
    </row>
    <row r="10" spans="1:255" ht="12.95" customHeight="1">
      <c r="A10" s="642"/>
      <c r="B10" s="545"/>
      <c r="C10" s="559"/>
      <c r="D10" s="559"/>
      <c r="E10" s="559"/>
      <c r="F10" s="559"/>
      <c r="G10" s="559"/>
      <c r="H10" s="559"/>
      <c r="I10" s="559"/>
      <c r="J10" s="559"/>
      <c r="K10" s="559"/>
      <c r="L10" s="643"/>
      <c r="M10" s="559"/>
      <c r="N10" s="559"/>
      <c r="O10" s="560"/>
      <c r="P10" s="559"/>
      <c r="Q10" s="559"/>
      <c r="R10" s="559"/>
      <c r="S10" s="559"/>
      <c r="T10" s="559"/>
      <c r="U10" s="559"/>
      <c r="V10" s="644"/>
      <c r="AC10" s="545"/>
      <c r="AD10" s="545"/>
      <c r="AE10" s="493"/>
      <c r="AF10" s="493"/>
      <c r="AG10" s="493"/>
      <c r="AH10" s="493"/>
      <c r="AI10" s="493"/>
    </row>
    <row r="11" spans="1:255" ht="11.85" customHeight="1">
      <c r="A11" s="642"/>
      <c r="B11" s="562"/>
      <c r="C11" s="562"/>
      <c r="D11" s="562"/>
      <c r="E11" s="562" t="s">
        <v>369</v>
      </c>
      <c r="F11" s="562" t="s">
        <v>369</v>
      </c>
      <c r="G11" s="562" t="s">
        <v>255</v>
      </c>
      <c r="H11" s="562" t="s">
        <v>159</v>
      </c>
      <c r="I11" s="562" t="s">
        <v>417</v>
      </c>
      <c r="J11" s="562" t="s">
        <v>373</v>
      </c>
      <c r="K11" s="562"/>
      <c r="L11" s="643"/>
      <c r="M11" s="565"/>
      <c r="N11" s="565" t="s">
        <v>366</v>
      </c>
      <c r="O11" s="566"/>
      <c r="P11" s="567"/>
      <c r="Q11" s="567"/>
      <c r="R11" s="567"/>
      <c r="S11" s="567"/>
      <c r="T11" s="567"/>
      <c r="U11" s="567"/>
      <c r="V11" s="644"/>
      <c r="W11" s="497"/>
      <c r="X11" s="497" t="s">
        <v>37</v>
      </c>
      <c r="Y11" s="645" t="s">
        <v>39</v>
      </c>
      <c r="Z11" s="645" t="s">
        <v>38</v>
      </c>
      <c r="AA11" s="645"/>
      <c r="AB11" s="499"/>
      <c r="AC11" s="545"/>
      <c r="AD11" s="569"/>
      <c r="AE11" s="569" t="s">
        <v>367</v>
      </c>
      <c r="AF11" s="570"/>
      <c r="AG11" s="570"/>
      <c r="AH11" s="571"/>
      <c r="AI11" s="571"/>
    </row>
    <row r="12" spans="1:255" ht="11.85" customHeight="1">
      <c r="A12" s="642"/>
      <c r="B12" s="562"/>
      <c r="C12" s="562" t="s">
        <v>33</v>
      </c>
      <c r="D12" s="562" t="s">
        <v>418</v>
      </c>
      <c r="E12" s="562" t="s">
        <v>376</v>
      </c>
      <c r="F12" s="562" t="s">
        <v>376</v>
      </c>
      <c r="G12" s="562" t="s">
        <v>36</v>
      </c>
      <c r="H12" s="562" t="s">
        <v>375</v>
      </c>
      <c r="I12" s="562" t="s">
        <v>35</v>
      </c>
      <c r="J12" s="562" t="s">
        <v>419</v>
      </c>
      <c r="K12" s="562"/>
      <c r="L12" s="643"/>
      <c r="M12" s="572"/>
      <c r="N12" s="572"/>
      <c r="O12" s="573"/>
      <c r="P12" s="574"/>
      <c r="Q12" s="574"/>
      <c r="R12" s="574"/>
      <c r="S12" s="574"/>
      <c r="T12" s="574"/>
      <c r="U12" s="574"/>
      <c r="V12" s="644"/>
      <c r="W12" s="575" t="s">
        <v>437</v>
      </c>
      <c r="X12" s="576" t="s">
        <v>40</v>
      </c>
      <c r="Y12" s="577">
        <v>0</v>
      </c>
      <c r="Z12" s="577">
        <v>0</v>
      </c>
      <c r="AA12" s="577"/>
      <c r="AB12" s="578"/>
      <c r="AC12" s="545"/>
      <c r="AD12" s="545"/>
      <c r="AE12" s="518"/>
      <c r="AF12" s="518"/>
      <c r="AG12" s="518"/>
      <c r="AH12" s="518"/>
      <c r="AI12" s="518"/>
    </row>
    <row r="13" spans="1:255" ht="11.85" customHeight="1">
      <c r="A13" s="642"/>
      <c r="B13" s="500"/>
      <c r="C13" s="500" t="s">
        <v>214</v>
      </c>
      <c r="D13" s="500" t="s">
        <v>181</v>
      </c>
      <c r="E13" s="562"/>
      <c r="F13" s="562" t="s">
        <v>420</v>
      </c>
      <c r="G13" s="579" t="s">
        <v>335</v>
      </c>
      <c r="H13" s="579" t="s">
        <v>371</v>
      </c>
      <c r="I13" s="579" t="s">
        <v>371</v>
      </c>
      <c r="J13" s="579" t="s">
        <v>378</v>
      </c>
      <c r="K13" s="579"/>
      <c r="L13" s="643"/>
      <c r="M13" s="559"/>
      <c r="N13" s="580" t="s">
        <v>379</v>
      </c>
      <c r="O13" s="581">
        <v>1</v>
      </c>
      <c r="P13" s="581">
        <v>2</v>
      </c>
      <c r="Q13" s="581">
        <v>3</v>
      </c>
      <c r="R13" s="581" t="s">
        <v>177</v>
      </c>
      <c r="S13" s="581" t="s">
        <v>177</v>
      </c>
      <c r="T13" s="581"/>
      <c r="U13" s="582"/>
      <c r="V13" s="644"/>
      <c r="W13" s="575" t="s">
        <v>438</v>
      </c>
      <c r="X13" s="576" t="s">
        <v>41</v>
      </c>
      <c r="Y13" s="577">
        <v>0</v>
      </c>
      <c r="Z13" s="577">
        <v>0</v>
      </c>
      <c r="AA13" s="577"/>
      <c r="AB13" s="578"/>
      <c r="AC13" s="545"/>
      <c r="AD13" s="545"/>
      <c r="AE13" s="583" t="s">
        <v>439</v>
      </c>
      <c r="AF13" s="576" t="s">
        <v>42</v>
      </c>
      <c r="AG13" s="578">
        <v>79.45999999999998</v>
      </c>
      <c r="AH13" s="493"/>
      <c r="AI13" s="518"/>
    </row>
    <row r="14" spans="1:255" ht="11.85" customHeight="1">
      <c r="A14" s="642"/>
      <c r="B14" s="562"/>
      <c r="C14" s="562"/>
      <c r="D14" s="562"/>
      <c r="E14" s="579" t="s">
        <v>421</v>
      </c>
      <c r="F14" s="579" t="s">
        <v>422</v>
      </c>
      <c r="G14" s="562"/>
      <c r="H14" s="562" t="s">
        <v>423</v>
      </c>
      <c r="I14" s="562" t="s">
        <v>424</v>
      </c>
      <c r="J14" s="579"/>
      <c r="K14" s="579"/>
      <c r="L14" s="643"/>
      <c r="M14" s="559"/>
      <c r="N14" s="584" t="s">
        <v>385</v>
      </c>
      <c r="O14" s="585">
        <v>285</v>
      </c>
      <c r="P14" s="586">
        <v>85</v>
      </c>
      <c r="Q14" s="585">
        <v>0</v>
      </c>
      <c r="R14" s="586" t="s">
        <v>177</v>
      </c>
      <c r="S14" s="586" t="s">
        <v>177</v>
      </c>
      <c r="T14" s="586"/>
      <c r="U14" s="587"/>
      <c r="V14" s="644"/>
      <c r="W14" s="575" t="s">
        <v>440</v>
      </c>
      <c r="X14" s="576" t="s">
        <v>43</v>
      </c>
      <c r="Y14" s="577">
        <v>0</v>
      </c>
      <c r="Z14" s="577">
        <v>0</v>
      </c>
      <c r="AA14" s="577"/>
      <c r="AB14" s="578"/>
      <c r="AC14" s="545"/>
      <c r="AD14" s="545"/>
      <c r="AE14" s="588"/>
      <c r="AF14" s="576" t="s">
        <v>44</v>
      </c>
      <c r="AG14" s="589">
        <v>171.62450023550844</v>
      </c>
      <c r="AH14" s="493"/>
      <c r="AI14" s="518"/>
    </row>
    <row r="15" spans="1:255" ht="11.85" customHeight="1">
      <c r="A15" s="642"/>
      <c r="B15" s="559"/>
      <c r="C15" s="559"/>
      <c r="D15" s="559"/>
      <c r="E15" s="559"/>
      <c r="F15" s="559"/>
      <c r="G15" s="559"/>
      <c r="H15" s="559"/>
      <c r="I15" s="559"/>
      <c r="J15" s="559"/>
      <c r="K15" s="559"/>
      <c r="L15" s="643"/>
      <c r="M15" s="559"/>
      <c r="N15" s="559"/>
      <c r="O15" s="560"/>
      <c r="P15" s="560"/>
      <c r="Q15" s="560"/>
      <c r="R15" s="560"/>
      <c r="S15" s="560"/>
      <c r="T15" s="560"/>
      <c r="U15" s="559"/>
      <c r="V15" s="644"/>
      <c r="W15" s="575" t="s">
        <v>441</v>
      </c>
      <c r="X15" s="576" t="s">
        <v>45</v>
      </c>
      <c r="Y15" s="577">
        <v>0</v>
      </c>
      <c r="Z15" s="577">
        <v>0</v>
      </c>
      <c r="AA15" s="577"/>
      <c r="AB15" s="578"/>
      <c r="AC15" s="545"/>
      <c r="AD15" s="545"/>
      <c r="AE15" s="588"/>
      <c r="AF15" s="576" t="s">
        <v>195</v>
      </c>
      <c r="AG15" s="646">
        <v>0.80220000000000002</v>
      </c>
      <c r="AH15" s="493"/>
      <c r="AI15" s="518"/>
    </row>
    <row r="16" spans="1:255" ht="11.85" customHeight="1">
      <c r="A16" s="642"/>
      <c r="B16" s="590"/>
      <c r="C16" s="590">
        <v>2553</v>
      </c>
      <c r="D16" s="741">
        <v>91.7</v>
      </c>
      <c r="E16" s="590" t="s">
        <v>248</v>
      </c>
      <c r="F16" s="590" t="s">
        <v>622</v>
      </c>
      <c r="G16" s="591" t="s">
        <v>562</v>
      </c>
      <c r="H16" s="647">
        <v>1.586863266054211</v>
      </c>
      <c r="I16" s="592" t="s">
        <v>388</v>
      </c>
      <c r="J16" s="593"/>
      <c r="K16" s="593"/>
      <c r="L16" s="643"/>
      <c r="M16" s="563"/>
      <c r="N16" s="563" t="s">
        <v>389</v>
      </c>
      <c r="O16" s="594"/>
      <c r="P16" s="594"/>
      <c r="Q16" s="594"/>
      <c r="R16" s="594"/>
      <c r="S16" s="594"/>
      <c r="T16" s="594"/>
      <c r="U16" s="594"/>
      <c r="V16" s="644"/>
      <c r="W16" s="575" t="s">
        <v>442</v>
      </c>
      <c r="X16" s="576" t="s">
        <v>46</v>
      </c>
      <c r="Y16" s="577">
        <v>0.02</v>
      </c>
      <c r="Z16" s="577">
        <v>0</v>
      </c>
      <c r="AA16" s="577"/>
      <c r="AB16" s="578"/>
      <c r="AC16" s="545"/>
      <c r="AD16" s="545"/>
      <c r="AE16" s="588"/>
      <c r="AF16" s="518"/>
      <c r="AG16" s="518"/>
      <c r="AH16" s="493"/>
      <c r="AI16" s="518"/>
    </row>
    <row r="17" spans="1:35" ht="11.85" customHeight="1">
      <c r="A17" s="642"/>
      <c r="B17" s="545"/>
      <c r="C17" s="648"/>
      <c r="D17" s="648"/>
      <c r="E17" s="649"/>
      <c r="F17" s="649"/>
      <c r="G17" s="649"/>
      <c r="H17" s="649"/>
      <c r="I17" s="600"/>
      <c r="J17" s="600"/>
      <c r="K17" s="600"/>
      <c r="L17" s="643"/>
      <c r="M17" s="602" t="s">
        <v>437</v>
      </c>
      <c r="N17" s="603" t="s">
        <v>40</v>
      </c>
      <c r="O17" s="604">
        <v>0</v>
      </c>
      <c r="P17" s="604">
        <v>0</v>
      </c>
      <c r="Q17" s="604">
        <v>0</v>
      </c>
      <c r="R17" s="604"/>
      <c r="S17" s="604"/>
      <c r="T17" s="604"/>
      <c r="U17" s="605"/>
      <c r="V17" s="644"/>
      <c r="W17" s="575" t="s">
        <v>443</v>
      </c>
      <c r="X17" s="576" t="s">
        <v>47</v>
      </c>
      <c r="Y17" s="577">
        <v>0.37</v>
      </c>
      <c r="Z17" s="577">
        <v>0.08</v>
      </c>
      <c r="AA17" s="577"/>
      <c r="AB17" s="578"/>
      <c r="AC17" s="545"/>
      <c r="AD17" s="545"/>
      <c r="AE17" s="583" t="s">
        <v>444</v>
      </c>
      <c r="AF17" s="576" t="s">
        <v>42</v>
      </c>
      <c r="AG17" s="578">
        <v>39.71</v>
      </c>
      <c r="AH17" s="493"/>
      <c r="AI17" s="518"/>
    </row>
    <row r="18" spans="1:35" ht="11.85" customHeight="1">
      <c r="A18" s="642"/>
      <c r="B18" s="545"/>
      <c r="C18" s="597">
        <v>285</v>
      </c>
      <c r="D18" s="888">
        <v>50</v>
      </c>
      <c r="E18" s="597">
        <v>659</v>
      </c>
      <c r="F18" s="597">
        <v>758</v>
      </c>
      <c r="G18" s="599">
        <v>0.71930000000000005</v>
      </c>
      <c r="H18" s="599"/>
      <c r="I18" s="598">
        <v>1.1510620130254741</v>
      </c>
      <c r="J18" s="598">
        <v>0.77710000000000001</v>
      </c>
      <c r="K18" s="598"/>
      <c r="L18" s="643"/>
      <c r="M18" s="602" t="s">
        <v>438</v>
      </c>
      <c r="N18" s="603" t="s">
        <v>41</v>
      </c>
      <c r="O18" s="604">
        <v>0</v>
      </c>
      <c r="P18" s="604">
        <v>0</v>
      </c>
      <c r="Q18" s="604">
        <v>0</v>
      </c>
      <c r="R18" s="604"/>
      <c r="S18" s="604"/>
      <c r="T18" s="604"/>
      <c r="U18" s="605"/>
      <c r="V18" s="644"/>
      <c r="W18" s="575" t="s">
        <v>445</v>
      </c>
      <c r="X18" s="576" t="s">
        <v>48</v>
      </c>
      <c r="Y18" s="577">
        <v>3.21</v>
      </c>
      <c r="Z18" s="577">
        <v>0.94</v>
      </c>
      <c r="AA18" s="577"/>
      <c r="AB18" s="578"/>
      <c r="AC18" s="545"/>
      <c r="AD18" s="545"/>
      <c r="AE18" s="588"/>
      <c r="AF18" s="576" t="s">
        <v>44</v>
      </c>
      <c r="AG18" s="589">
        <v>228.84899094476364</v>
      </c>
      <c r="AH18" s="493"/>
      <c r="AI18" s="518"/>
    </row>
    <row r="19" spans="1:35" ht="11.85" customHeight="1">
      <c r="A19" s="642"/>
      <c r="B19" s="545"/>
      <c r="C19" s="597">
        <v>85</v>
      </c>
      <c r="D19" s="888">
        <v>50</v>
      </c>
      <c r="E19" s="597">
        <v>84</v>
      </c>
      <c r="F19" s="597">
        <v>93</v>
      </c>
      <c r="G19" s="599">
        <v>0.73380000000000001</v>
      </c>
      <c r="H19" s="599"/>
      <c r="I19" s="598">
        <v>1.1004121551534127</v>
      </c>
      <c r="J19" s="598">
        <v>1.0075000000000001</v>
      </c>
      <c r="K19" s="598"/>
      <c r="L19" s="643"/>
      <c r="M19" s="602" t="s">
        <v>440</v>
      </c>
      <c r="N19" s="603" t="s">
        <v>43</v>
      </c>
      <c r="O19" s="604">
        <v>0.55000000000000004</v>
      </c>
      <c r="P19" s="604">
        <v>0.61</v>
      </c>
      <c r="Q19" s="604">
        <v>0.36</v>
      </c>
      <c r="R19" s="604"/>
      <c r="S19" s="604"/>
      <c r="T19" s="604"/>
      <c r="U19" s="605"/>
      <c r="V19" s="644"/>
      <c r="W19" s="575" t="s">
        <v>446</v>
      </c>
      <c r="X19" s="576" t="s">
        <v>49</v>
      </c>
      <c r="Y19" s="577">
        <v>2</v>
      </c>
      <c r="Z19" s="577">
        <v>0.77</v>
      </c>
      <c r="AA19" s="577"/>
      <c r="AB19" s="578"/>
      <c r="AC19" s="545"/>
      <c r="AD19" s="545"/>
      <c r="AE19" s="518"/>
      <c r="AF19" s="576" t="s">
        <v>195</v>
      </c>
      <c r="AG19" s="646">
        <v>0.84499999999999997</v>
      </c>
      <c r="AH19" s="493"/>
      <c r="AI19" s="518"/>
    </row>
    <row r="20" spans="1:35" ht="11.85" customHeight="1">
      <c r="A20" s="642"/>
      <c r="B20" s="545"/>
      <c r="C20" s="597">
        <v>0</v>
      </c>
      <c r="D20" s="888">
        <v>15.6</v>
      </c>
      <c r="E20" s="597">
        <v>89</v>
      </c>
      <c r="F20" s="597">
        <v>89</v>
      </c>
      <c r="G20" s="599">
        <v>0.77800000000000002</v>
      </c>
      <c r="H20" s="599"/>
      <c r="I20" s="598">
        <v>1</v>
      </c>
      <c r="J20" s="598">
        <v>1.5219</v>
      </c>
      <c r="K20" s="598"/>
      <c r="L20" s="643"/>
      <c r="M20" s="602" t="s">
        <v>441</v>
      </c>
      <c r="N20" s="603" t="s">
        <v>45</v>
      </c>
      <c r="O20" s="604">
        <v>3.4400000000000004</v>
      </c>
      <c r="P20" s="604">
        <v>1.1100000000000001</v>
      </c>
      <c r="Q20" s="604">
        <v>0.69</v>
      </c>
      <c r="R20" s="604"/>
      <c r="S20" s="604"/>
      <c r="T20" s="604"/>
      <c r="U20" s="605"/>
      <c r="V20" s="644"/>
      <c r="W20" s="575" t="s">
        <v>447</v>
      </c>
      <c r="X20" s="576" t="s">
        <v>50</v>
      </c>
      <c r="Y20" s="577">
        <v>4.1100000000000003</v>
      </c>
      <c r="Z20" s="577">
        <v>1.59</v>
      </c>
      <c r="AA20" s="577"/>
      <c r="AB20" s="578"/>
      <c r="AC20" s="545"/>
      <c r="AD20" s="545"/>
      <c r="AE20" s="518"/>
      <c r="AF20" s="518"/>
      <c r="AG20" s="545"/>
      <c r="AH20" s="493"/>
      <c r="AI20" s="518"/>
    </row>
    <row r="21" spans="1:35" ht="11.85" customHeight="1">
      <c r="A21" s="642"/>
      <c r="B21" s="650"/>
      <c r="C21" s="650" t="s">
        <v>177</v>
      </c>
      <c r="D21" s="650" t="s">
        <v>177</v>
      </c>
      <c r="E21" s="650" t="s">
        <v>177</v>
      </c>
      <c r="F21" s="650" t="s">
        <v>177</v>
      </c>
      <c r="G21" s="599" t="s">
        <v>604</v>
      </c>
      <c r="H21" s="650"/>
      <c r="I21" s="650" t="s">
        <v>177</v>
      </c>
      <c r="J21" s="650" t="s">
        <v>177</v>
      </c>
      <c r="K21" s="598"/>
      <c r="L21" s="643"/>
      <c r="M21" s="602" t="s">
        <v>442</v>
      </c>
      <c r="N21" s="603" t="s">
        <v>46</v>
      </c>
      <c r="O21" s="604">
        <v>71.97</v>
      </c>
      <c r="P21" s="604">
        <v>48.66</v>
      </c>
      <c r="Q21" s="604">
        <v>13.009999999999977</v>
      </c>
      <c r="R21" s="604"/>
      <c r="S21" s="604"/>
      <c r="T21" s="604"/>
      <c r="U21" s="605"/>
      <c r="V21" s="644"/>
      <c r="W21" s="575" t="s">
        <v>448</v>
      </c>
      <c r="X21" s="576" t="s">
        <v>51</v>
      </c>
      <c r="Y21" s="577">
        <v>0.13</v>
      </c>
      <c r="Z21" s="577">
        <v>0.06</v>
      </c>
      <c r="AA21" s="577"/>
      <c r="AB21" s="578"/>
      <c r="AC21" s="545"/>
      <c r="AD21" s="545"/>
      <c r="AE21" s="583" t="s">
        <v>449</v>
      </c>
      <c r="AF21" s="576" t="s">
        <v>42</v>
      </c>
      <c r="AG21" s="578">
        <v>9.44</v>
      </c>
      <c r="AH21" s="493"/>
      <c r="AI21" s="502"/>
    </row>
    <row r="22" spans="1:35" ht="11.85" customHeight="1">
      <c r="A22" s="642"/>
      <c r="B22" s="650"/>
      <c r="C22" s="651" t="s">
        <v>177</v>
      </c>
      <c r="D22" s="651" t="s">
        <v>177</v>
      </c>
      <c r="E22" s="651" t="s">
        <v>177</v>
      </c>
      <c r="F22" s="651" t="s">
        <v>177</v>
      </c>
      <c r="G22" s="652" t="s">
        <v>177</v>
      </c>
      <c r="H22" s="653"/>
      <c r="I22" s="653" t="s">
        <v>177</v>
      </c>
      <c r="J22" s="653" t="s">
        <v>177</v>
      </c>
      <c r="K22" s="598"/>
      <c r="L22" s="643"/>
      <c r="M22" s="602" t="s">
        <v>443</v>
      </c>
      <c r="N22" s="603" t="s">
        <v>47</v>
      </c>
      <c r="O22" s="604">
        <v>12.37</v>
      </c>
      <c r="P22" s="604">
        <v>21.78</v>
      </c>
      <c r="Q22" s="604">
        <v>21.31</v>
      </c>
      <c r="R22" s="604"/>
      <c r="S22" s="604"/>
      <c r="T22" s="604"/>
      <c r="U22" s="605"/>
      <c r="V22" s="644"/>
      <c r="W22" s="575" t="s">
        <v>450</v>
      </c>
      <c r="X22" s="576" t="s">
        <v>52</v>
      </c>
      <c r="Y22" s="577">
        <v>2.69</v>
      </c>
      <c r="Z22" s="577">
        <v>1.29</v>
      </c>
      <c r="AA22" s="577"/>
      <c r="AB22" s="578"/>
      <c r="AC22" s="545"/>
      <c r="AD22" s="545"/>
      <c r="AE22" s="588"/>
      <c r="AF22" s="576" t="s">
        <v>44</v>
      </c>
      <c r="AG22" s="589">
        <v>351.33209634401612</v>
      </c>
      <c r="AH22" s="493"/>
      <c r="AI22" s="502"/>
    </row>
    <row r="23" spans="1:35" ht="11.85" customHeight="1">
      <c r="A23" s="642"/>
      <c r="B23" s="545"/>
      <c r="C23" s="597"/>
      <c r="D23" s="597"/>
      <c r="E23" s="597"/>
      <c r="F23" s="597"/>
      <c r="G23" s="599"/>
      <c r="H23" s="599"/>
      <c r="I23" s="598"/>
      <c r="J23" s="598"/>
      <c r="K23" s="598"/>
      <c r="L23" s="643"/>
      <c r="M23" s="602" t="s">
        <v>445</v>
      </c>
      <c r="N23" s="603" t="s">
        <v>48</v>
      </c>
      <c r="O23" s="604">
        <v>7.5</v>
      </c>
      <c r="P23" s="604">
        <v>17.509999999999998</v>
      </c>
      <c r="Q23" s="604">
        <v>36.15</v>
      </c>
      <c r="R23" s="604"/>
      <c r="S23" s="604"/>
      <c r="T23" s="604"/>
      <c r="U23" s="605"/>
      <c r="V23" s="644"/>
      <c r="W23" s="575" t="s">
        <v>451</v>
      </c>
      <c r="X23" s="576" t="s">
        <v>53</v>
      </c>
      <c r="Y23" s="577">
        <v>2.4500000000000002</v>
      </c>
      <c r="Z23" s="577">
        <v>1.18</v>
      </c>
      <c r="AA23" s="577"/>
      <c r="AB23" s="578"/>
      <c r="AC23" s="545"/>
      <c r="AD23" s="545"/>
      <c r="AE23" s="518"/>
      <c r="AF23" s="576" t="s">
        <v>195</v>
      </c>
      <c r="AG23" s="646">
        <v>0.88749999999999996</v>
      </c>
      <c r="AH23" s="493"/>
      <c r="AI23" s="502"/>
    </row>
    <row r="24" spans="1:35" ht="11.85" customHeight="1">
      <c r="A24" s="642"/>
      <c r="B24" s="654"/>
      <c r="C24" s="654"/>
      <c r="D24" s="650"/>
      <c r="E24" s="650"/>
      <c r="F24" s="650"/>
      <c r="H24" s="650"/>
      <c r="I24" s="650"/>
      <c r="J24" s="650"/>
      <c r="K24" s="598"/>
      <c r="L24" s="643"/>
      <c r="M24" s="602" t="s">
        <v>446</v>
      </c>
      <c r="N24" s="603" t="s">
        <v>49</v>
      </c>
      <c r="O24" s="604">
        <v>1.22</v>
      </c>
      <c r="P24" s="604">
        <v>3.05</v>
      </c>
      <c r="Q24" s="604">
        <v>8.59</v>
      </c>
      <c r="R24" s="604"/>
      <c r="S24" s="604"/>
      <c r="T24" s="604"/>
      <c r="U24" s="605"/>
      <c r="V24" s="644"/>
      <c r="W24" s="606" t="s">
        <v>452</v>
      </c>
      <c r="X24" s="607" t="s">
        <v>54</v>
      </c>
      <c r="Y24" s="608">
        <v>5.56</v>
      </c>
      <c r="Z24" s="608">
        <v>3.2</v>
      </c>
      <c r="AA24" s="608"/>
      <c r="AB24" s="609"/>
      <c r="AC24" s="545"/>
      <c r="AD24" s="545"/>
      <c r="AE24" s="502"/>
      <c r="AF24" s="502"/>
      <c r="AG24" s="545"/>
      <c r="AH24" s="493"/>
      <c r="AI24" s="502"/>
    </row>
    <row r="25" spans="1:35" ht="11.85" customHeight="1">
      <c r="A25" s="642"/>
      <c r="B25" s="654"/>
      <c r="C25" s="654"/>
      <c r="D25" s="650"/>
      <c r="E25" s="650"/>
      <c r="F25" s="650"/>
      <c r="G25" s="650"/>
      <c r="H25" s="650"/>
      <c r="I25" s="650"/>
      <c r="J25" s="650"/>
      <c r="K25" s="598"/>
      <c r="L25" s="643"/>
      <c r="M25" s="602" t="s">
        <v>447</v>
      </c>
      <c r="N25" s="603" t="s">
        <v>50</v>
      </c>
      <c r="O25" s="604">
        <v>1.6900000000000002</v>
      </c>
      <c r="P25" s="604">
        <v>4.21</v>
      </c>
      <c r="Q25" s="604">
        <v>12.17</v>
      </c>
      <c r="R25" s="604"/>
      <c r="S25" s="604"/>
      <c r="T25" s="604"/>
      <c r="U25" s="605"/>
      <c r="V25" s="644"/>
      <c r="W25" s="575" t="s">
        <v>27</v>
      </c>
      <c r="X25" s="576" t="s">
        <v>55</v>
      </c>
      <c r="Y25" s="577">
        <v>1.6</v>
      </c>
      <c r="Z25" s="577">
        <v>0.9</v>
      </c>
      <c r="AA25" s="577"/>
      <c r="AB25" s="578"/>
      <c r="AC25" s="545"/>
      <c r="AD25" s="545"/>
      <c r="AE25" s="583" t="s">
        <v>453</v>
      </c>
      <c r="AF25" s="610" t="s">
        <v>39</v>
      </c>
      <c r="AG25" s="578">
        <v>0.57999999999999996</v>
      </c>
      <c r="AH25" s="493"/>
      <c r="AI25" s="502"/>
    </row>
    <row r="26" spans="1:35" ht="11.85" customHeight="1">
      <c r="A26" s="642"/>
      <c r="B26" s="654"/>
      <c r="C26" s="654"/>
      <c r="D26" s="650"/>
      <c r="E26" s="650"/>
      <c r="F26" s="650"/>
      <c r="G26" s="650"/>
      <c r="H26" s="650"/>
      <c r="I26" s="650"/>
      <c r="J26" s="650"/>
      <c r="K26" s="598"/>
      <c r="L26" s="643"/>
      <c r="M26" s="602" t="s">
        <v>448</v>
      </c>
      <c r="N26" s="603" t="s">
        <v>51</v>
      </c>
      <c r="O26" s="604">
        <v>0.02</v>
      </c>
      <c r="P26" s="604">
        <v>0.04</v>
      </c>
      <c r="Q26" s="604">
        <v>0.15</v>
      </c>
      <c r="R26" s="604"/>
      <c r="S26" s="604"/>
      <c r="T26" s="604"/>
      <c r="U26" s="605"/>
      <c r="V26" s="644"/>
      <c r="W26" s="575" t="s">
        <v>27</v>
      </c>
      <c r="X26" s="576" t="s">
        <v>56</v>
      </c>
      <c r="Y26" s="577">
        <v>7.0000000000000007E-2</v>
      </c>
      <c r="Z26" s="577">
        <v>0.04</v>
      </c>
      <c r="AA26" s="577"/>
      <c r="AB26" s="578"/>
      <c r="AC26" s="545"/>
      <c r="AD26" s="545"/>
      <c r="AE26" s="588"/>
      <c r="AF26" s="576" t="s">
        <v>44</v>
      </c>
      <c r="AG26" s="589">
        <v>553.1</v>
      </c>
      <c r="AH26" s="493"/>
      <c r="AI26" s="655"/>
    </row>
    <row r="27" spans="1:35" ht="11.85" customHeight="1">
      <c r="A27" s="642"/>
      <c r="B27" s="654"/>
      <c r="C27" s="654"/>
      <c r="D27" s="650"/>
      <c r="E27" s="650"/>
      <c r="F27" s="650"/>
      <c r="G27" s="650"/>
      <c r="H27" s="650"/>
      <c r="I27" s="650"/>
      <c r="J27" s="650"/>
      <c r="K27" s="598"/>
      <c r="L27" s="643"/>
      <c r="M27" s="602" t="s">
        <v>450</v>
      </c>
      <c r="N27" s="603" t="s">
        <v>52</v>
      </c>
      <c r="O27" s="604">
        <v>0.4</v>
      </c>
      <c r="P27" s="604">
        <v>1.02</v>
      </c>
      <c r="Q27" s="604">
        <v>3.54</v>
      </c>
      <c r="R27" s="604"/>
      <c r="S27" s="604"/>
      <c r="T27" s="604"/>
      <c r="U27" s="605"/>
      <c r="V27" s="644"/>
      <c r="W27" s="575" t="s">
        <v>27</v>
      </c>
      <c r="X27" s="576" t="s">
        <v>57</v>
      </c>
      <c r="Y27" s="577">
        <v>1.85</v>
      </c>
      <c r="Z27" s="577">
        <v>1.04</v>
      </c>
      <c r="AA27" s="577"/>
      <c r="AB27" s="578"/>
      <c r="AC27" s="545"/>
      <c r="AD27" s="545"/>
      <c r="AE27" s="518"/>
      <c r="AF27" s="518" t="s">
        <v>195</v>
      </c>
      <c r="AG27" s="646">
        <v>0.92749999999999999</v>
      </c>
      <c r="AH27" s="493"/>
      <c r="AI27" s="502"/>
    </row>
    <row r="28" spans="1:35" ht="11.85" customHeight="1">
      <c r="A28" s="642"/>
      <c r="B28" s="654"/>
      <c r="C28" s="654"/>
      <c r="D28" s="650"/>
      <c r="E28" s="650"/>
      <c r="F28" s="650"/>
      <c r="G28" s="650"/>
      <c r="H28" s="650"/>
      <c r="I28" s="650"/>
      <c r="J28" s="650"/>
      <c r="K28" s="598"/>
      <c r="L28" s="643"/>
      <c r="M28" s="618" t="s">
        <v>451</v>
      </c>
      <c r="N28" s="623" t="s">
        <v>53</v>
      </c>
      <c r="O28" s="619">
        <v>0.26</v>
      </c>
      <c r="P28" s="619">
        <v>0.67</v>
      </c>
      <c r="Q28" s="619">
        <v>1.47</v>
      </c>
      <c r="R28" s="619"/>
      <c r="S28" s="619"/>
      <c r="T28" s="619"/>
      <c r="U28" s="656"/>
      <c r="V28" s="644"/>
      <c r="W28" s="612" t="s">
        <v>454</v>
      </c>
      <c r="X28" s="613" t="s">
        <v>58</v>
      </c>
      <c r="Y28" s="614">
        <v>6.65</v>
      </c>
      <c r="Z28" s="614">
        <v>4.4400000000000004</v>
      </c>
      <c r="AA28" s="614"/>
      <c r="AB28" s="615"/>
      <c r="AC28" s="545"/>
      <c r="AD28" s="545"/>
      <c r="AE28" s="502"/>
      <c r="AF28" s="502"/>
      <c r="AG28" s="502"/>
      <c r="AH28" s="493"/>
      <c r="AI28" s="502"/>
    </row>
    <row r="29" spans="1:35" ht="11.85" customHeight="1">
      <c r="A29" s="642"/>
      <c r="B29" s="654"/>
      <c r="C29" s="654"/>
      <c r="D29" s="650"/>
      <c r="E29" s="650"/>
      <c r="F29" s="650"/>
      <c r="G29" s="650"/>
      <c r="H29" s="650"/>
      <c r="I29" s="650"/>
      <c r="J29" s="650"/>
      <c r="K29" s="559"/>
      <c r="L29" s="643"/>
      <c r="M29" s="618" t="s">
        <v>452</v>
      </c>
      <c r="N29" s="623" t="s">
        <v>54</v>
      </c>
      <c r="O29" s="619">
        <v>0.24</v>
      </c>
      <c r="P29" s="619">
        <v>0.59</v>
      </c>
      <c r="Q29" s="619">
        <v>0.9</v>
      </c>
      <c r="R29" s="619"/>
      <c r="S29" s="619"/>
      <c r="T29" s="619"/>
      <c r="U29" s="656"/>
      <c r="V29" s="644"/>
      <c r="W29" s="575" t="s">
        <v>27</v>
      </c>
      <c r="X29" s="576" t="s">
        <v>392</v>
      </c>
      <c r="Y29" s="577">
        <v>4.4400000000000004</v>
      </c>
      <c r="Z29" s="577">
        <v>2.91</v>
      </c>
      <c r="AA29" s="577"/>
      <c r="AB29" s="578"/>
      <c r="AC29" s="545"/>
      <c r="AD29" s="569"/>
      <c r="AE29" s="569" t="s">
        <v>393</v>
      </c>
      <c r="AF29" s="570"/>
      <c r="AG29" s="571"/>
      <c r="AH29" s="617"/>
      <c r="AI29" s="571"/>
    </row>
    <row r="30" spans="1:35" ht="11.85" customHeight="1">
      <c r="A30" s="642"/>
      <c r="B30" s="654"/>
      <c r="C30" s="654"/>
      <c r="D30" s="650"/>
      <c r="E30" s="650"/>
      <c r="F30" s="650"/>
      <c r="G30" s="650"/>
      <c r="H30" s="650"/>
      <c r="I30" s="650"/>
      <c r="J30" s="650"/>
      <c r="K30" s="596"/>
      <c r="L30" s="643"/>
      <c r="M30" s="602" t="s">
        <v>27</v>
      </c>
      <c r="N30" s="603" t="s">
        <v>55</v>
      </c>
      <c r="O30" s="604">
        <v>0.04</v>
      </c>
      <c r="P30" s="604">
        <v>0.1</v>
      </c>
      <c r="Q30" s="604">
        <v>0.3</v>
      </c>
      <c r="R30" s="604"/>
      <c r="S30" s="604"/>
      <c r="T30" s="604"/>
      <c r="U30" s="605"/>
      <c r="V30" s="644"/>
      <c r="W30" s="575" t="s">
        <v>27</v>
      </c>
      <c r="X30" s="576" t="s">
        <v>59</v>
      </c>
      <c r="Y30" s="577">
        <v>0.41</v>
      </c>
      <c r="Z30" s="577">
        <v>0.25</v>
      </c>
      <c r="AA30" s="577"/>
      <c r="AB30" s="578"/>
      <c r="AC30" s="545"/>
      <c r="AD30" s="545"/>
      <c r="AE30" s="518"/>
      <c r="AF30" s="518"/>
      <c r="AG30" s="518"/>
      <c r="AH30" s="493"/>
      <c r="AI30" s="518"/>
    </row>
    <row r="31" spans="1:35" ht="11.85" customHeight="1">
      <c r="A31" s="642"/>
      <c r="B31" s="657"/>
      <c r="C31" s="650"/>
      <c r="D31" s="650"/>
      <c r="E31" s="650"/>
      <c r="F31" s="650"/>
      <c r="G31" s="650"/>
      <c r="H31" s="650"/>
      <c r="I31" s="650"/>
      <c r="J31" s="650"/>
      <c r="K31" s="601"/>
      <c r="L31" s="643"/>
      <c r="M31" s="602" t="s">
        <v>27</v>
      </c>
      <c r="N31" s="603" t="s">
        <v>56</v>
      </c>
      <c r="O31" s="604">
        <v>0</v>
      </c>
      <c r="P31" s="604">
        <v>0</v>
      </c>
      <c r="Q31" s="604">
        <v>0.01</v>
      </c>
      <c r="R31" s="604"/>
      <c r="S31" s="604"/>
      <c r="T31" s="604"/>
      <c r="U31" s="620"/>
      <c r="V31" s="644"/>
      <c r="W31" s="612" t="s">
        <v>455</v>
      </c>
      <c r="X31" s="613" t="s">
        <v>60</v>
      </c>
      <c r="Y31" s="614">
        <v>9</v>
      </c>
      <c r="Z31" s="614">
        <v>6.81</v>
      </c>
      <c r="AA31" s="614"/>
      <c r="AB31" s="658"/>
      <c r="AC31" s="545"/>
      <c r="AD31" s="545"/>
      <c r="AE31" s="518"/>
      <c r="AF31" s="576" t="s">
        <v>263</v>
      </c>
      <c r="AG31" s="308">
        <v>150.04058965471737</v>
      </c>
      <c r="AH31" s="493"/>
      <c r="AI31" s="518"/>
    </row>
    <row r="32" spans="1:35" ht="11.85" customHeight="1">
      <c r="A32" s="642"/>
      <c r="B32" s="545"/>
      <c r="C32" s="650"/>
      <c r="D32" s="650"/>
      <c r="E32" s="650"/>
      <c r="F32" s="650"/>
      <c r="G32" s="650"/>
      <c r="H32" s="650"/>
      <c r="I32" s="650"/>
      <c r="J32" s="650"/>
      <c r="K32" s="559"/>
      <c r="L32" s="643"/>
      <c r="M32" s="602" t="s">
        <v>27</v>
      </c>
      <c r="N32" s="603" t="s">
        <v>57</v>
      </c>
      <c r="O32" s="604">
        <v>0.06</v>
      </c>
      <c r="P32" s="604">
        <v>0.15</v>
      </c>
      <c r="Q32" s="604">
        <v>0.4</v>
      </c>
      <c r="R32" s="604"/>
      <c r="S32" s="604"/>
      <c r="T32" s="604"/>
      <c r="U32" s="601"/>
      <c r="V32" s="644"/>
      <c r="W32" s="575" t="s">
        <v>27</v>
      </c>
      <c r="X32" s="576" t="s">
        <v>61</v>
      </c>
      <c r="Y32" s="577">
        <v>0.12</v>
      </c>
      <c r="Z32" s="577">
        <v>0.09</v>
      </c>
      <c r="AA32" s="577"/>
      <c r="AB32" s="578"/>
      <c r="AC32" s="545"/>
      <c r="AD32" s="545"/>
      <c r="AE32" s="518"/>
      <c r="AF32" s="518" t="s">
        <v>396</v>
      </c>
      <c r="AG32" s="659">
        <v>0.77800000000000002</v>
      </c>
      <c r="AH32" s="493"/>
      <c r="AI32" s="518"/>
    </row>
    <row r="33" spans="1:35" ht="11.85" customHeight="1">
      <c r="A33" s="642"/>
      <c r="B33" s="545"/>
      <c r="C33" s="650"/>
      <c r="D33" s="650"/>
      <c r="E33" s="650"/>
      <c r="F33" s="650"/>
      <c r="G33" s="650"/>
      <c r="H33" s="650"/>
      <c r="I33" s="650"/>
      <c r="J33" s="650"/>
      <c r="K33" s="559"/>
      <c r="L33" s="643"/>
      <c r="M33" s="618" t="s">
        <v>454</v>
      </c>
      <c r="N33" s="623" t="s">
        <v>58</v>
      </c>
      <c r="O33" s="619">
        <v>0.1</v>
      </c>
      <c r="P33" s="619">
        <v>0.21</v>
      </c>
      <c r="Q33" s="619">
        <v>0.26000000000000006</v>
      </c>
      <c r="R33" s="619"/>
      <c r="S33" s="619"/>
      <c r="T33" s="619"/>
      <c r="U33" s="624"/>
      <c r="V33" s="644"/>
      <c r="W33" s="575" t="s">
        <v>27</v>
      </c>
      <c r="X33" s="576" t="s">
        <v>62</v>
      </c>
      <c r="Y33" s="577">
        <v>0.79</v>
      </c>
      <c r="Z33" s="577">
        <v>0.56000000000000005</v>
      </c>
      <c r="AA33" s="577"/>
      <c r="AB33" s="578"/>
      <c r="AC33" s="545"/>
      <c r="AD33" s="545"/>
      <c r="AE33" s="518"/>
      <c r="AF33" s="621" t="s">
        <v>397</v>
      </c>
      <c r="AG33" s="622">
        <v>50.190173251726065</v>
      </c>
      <c r="AH33" s="493"/>
      <c r="AI33" s="518"/>
    </row>
    <row r="34" spans="1:35" ht="11.85" customHeight="1">
      <c r="A34" s="642"/>
      <c r="B34" s="545"/>
      <c r="C34" s="650"/>
      <c r="D34" s="650"/>
      <c r="E34" s="650"/>
      <c r="F34" s="650"/>
      <c r="G34" s="650"/>
      <c r="H34" s="650"/>
      <c r="I34" s="650"/>
      <c r="J34" s="650"/>
      <c r="K34" s="559"/>
      <c r="L34" s="643"/>
      <c r="M34" s="602" t="s">
        <v>27</v>
      </c>
      <c r="N34" s="603" t="s">
        <v>392</v>
      </c>
      <c r="O34" s="604">
        <v>0.05</v>
      </c>
      <c r="P34" s="604">
        <v>0.13</v>
      </c>
      <c r="Q34" s="604">
        <v>0.31</v>
      </c>
      <c r="R34" s="604"/>
      <c r="S34" s="604"/>
      <c r="T34" s="604"/>
      <c r="U34" s="601"/>
      <c r="V34" s="644"/>
      <c r="W34" s="575" t="s">
        <v>27</v>
      </c>
      <c r="X34" s="576" t="s">
        <v>63</v>
      </c>
      <c r="Y34" s="577">
        <v>0.21</v>
      </c>
      <c r="Z34" s="577">
        <v>0.15</v>
      </c>
      <c r="AA34" s="577"/>
      <c r="AB34" s="578"/>
      <c r="AC34" s="491"/>
      <c r="AD34" s="545"/>
      <c r="AE34" s="493"/>
      <c r="AF34" s="493"/>
      <c r="AG34" s="493"/>
      <c r="AH34" s="493"/>
      <c r="AI34" s="493"/>
    </row>
    <row r="35" spans="1:35" ht="11.85" customHeight="1">
      <c r="A35" s="642"/>
      <c r="B35" s="650"/>
      <c r="C35" s="650"/>
      <c r="D35" s="650"/>
      <c r="E35" s="650"/>
      <c r="F35" s="650"/>
      <c r="G35" s="650"/>
      <c r="H35" s="650"/>
      <c r="I35" s="650"/>
      <c r="J35" s="650"/>
      <c r="K35" s="559"/>
      <c r="L35" s="643"/>
      <c r="M35" s="602" t="s">
        <v>27</v>
      </c>
      <c r="N35" s="603" t="s">
        <v>59</v>
      </c>
      <c r="O35" s="604">
        <v>0.01</v>
      </c>
      <c r="P35" s="604">
        <v>0.01</v>
      </c>
      <c r="Q35" s="604">
        <v>0.03</v>
      </c>
      <c r="R35" s="604"/>
      <c r="S35" s="604"/>
      <c r="T35" s="604"/>
      <c r="U35" s="601"/>
      <c r="V35" s="644"/>
      <c r="W35" s="612" t="s">
        <v>456</v>
      </c>
      <c r="X35" s="613" t="s">
        <v>64</v>
      </c>
      <c r="Y35" s="614">
        <v>7.41</v>
      </c>
      <c r="Z35" s="614">
        <v>6.33</v>
      </c>
      <c r="AA35" s="614"/>
      <c r="AB35" s="615"/>
      <c r="AC35" s="491"/>
      <c r="AD35" s="545"/>
      <c r="AE35" s="493"/>
      <c r="AF35" s="493"/>
      <c r="AG35" s="493"/>
      <c r="AH35" s="493"/>
      <c r="AI35" s="493"/>
    </row>
    <row r="36" spans="1:35" ht="11.85" customHeight="1">
      <c r="A36" s="642"/>
      <c r="B36" s="650"/>
      <c r="C36" s="650"/>
      <c r="D36" s="650"/>
      <c r="E36" s="650"/>
      <c r="F36" s="650"/>
      <c r="G36" s="650"/>
      <c r="H36" s="650"/>
      <c r="I36" s="650"/>
      <c r="J36" s="650"/>
      <c r="K36" s="559"/>
      <c r="L36" s="660"/>
      <c r="M36" s="618" t="s">
        <v>455</v>
      </c>
      <c r="N36" s="623" t="s">
        <v>60</v>
      </c>
      <c r="O36" s="619">
        <v>0.05</v>
      </c>
      <c r="P36" s="619">
        <v>0.1</v>
      </c>
      <c r="Q36" s="619">
        <v>0.24</v>
      </c>
      <c r="R36" s="619"/>
      <c r="S36" s="619"/>
      <c r="T36" s="619"/>
      <c r="U36" s="624"/>
      <c r="V36" s="644"/>
      <c r="W36" s="575" t="s">
        <v>27</v>
      </c>
      <c r="X36" s="576" t="s">
        <v>398</v>
      </c>
      <c r="Y36" s="577">
        <v>0.4</v>
      </c>
      <c r="Z36" s="577">
        <v>0.32</v>
      </c>
      <c r="AA36" s="577"/>
      <c r="AB36" s="578"/>
      <c r="AC36" s="491"/>
      <c r="AD36" s="545"/>
      <c r="AE36" s="493"/>
      <c r="AF36" s="493"/>
      <c r="AG36" s="493"/>
      <c r="AH36" s="493"/>
      <c r="AI36" s="493"/>
    </row>
    <row r="37" spans="1:35" ht="11.85" customHeight="1">
      <c r="A37" s="642"/>
      <c r="B37" s="650"/>
      <c r="C37" s="650"/>
      <c r="D37" s="650"/>
      <c r="E37" s="650"/>
      <c r="F37" s="650"/>
      <c r="G37" s="650"/>
      <c r="H37" s="650"/>
      <c r="I37" s="650"/>
      <c r="J37" s="650"/>
      <c r="K37" s="559"/>
      <c r="L37" s="660"/>
      <c r="M37" s="602" t="s">
        <v>27</v>
      </c>
      <c r="N37" s="603" t="s">
        <v>61</v>
      </c>
      <c r="O37" s="604">
        <v>0</v>
      </c>
      <c r="P37" s="604">
        <v>0</v>
      </c>
      <c r="Q37" s="604">
        <v>0</v>
      </c>
      <c r="R37" s="604"/>
      <c r="S37" s="604"/>
      <c r="T37" s="604"/>
      <c r="U37" s="601"/>
      <c r="V37" s="644"/>
      <c r="W37" s="612" t="s">
        <v>457</v>
      </c>
      <c r="X37" s="613" t="s">
        <v>65</v>
      </c>
      <c r="Y37" s="614">
        <v>6.8</v>
      </c>
      <c r="Z37" s="614">
        <v>6.45</v>
      </c>
      <c r="AA37" s="614"/>
      <c r="AB37" s="615"/>
      <c r="AC37" s="491"/>
      <c r="AD37" s="491"/>
      <c r="AE37" s="493"/>
      <c r="AF37" s="493"/>
      <c r="AG37" s="493"/>
      <c r="AH37" s="493"/>
      <c r="AI37" s="493"/>
    </row>
    <row r="38" spans="1:35" ht="11.85" customHeight="1">
      <c r="A38" s="642"/>
      <c r="B38" s="650"/>
      <c r="C38" s="650"/>
      <c r="D38" s="650"/>
      <c r="E38" s="650"/>
      <c r="F38" s="650"/>
      <c r="G38" s="650"/>
      <c r="H38" s="650"/>
      <c r="I38" s="650"/>
      <c r="J38" s="650"/>
      <c r="K38" s="559"/>
      <c r="L38" s="660"/>
      <c r="M38" s="602" t="s">
        <v>27</v>
      </c>
      <c r="N38" s="603" t="s">
        <v>62</v>
      </c>
      <c r="O38" s="604">
        <v>0</v>
      </c>
      <c r="P38" s="604">
        <v>0</v>
      </c>
      <c r="Q38" s="604">
        <v>0.01</v>
      </c>
      <c r="R38" s="604"/>
      <c r="S38" s="604"/>
      <c r="T38" s="604"/>
      <c r="U38" s="601"/>
      <c r="V38" s="644"/>
      <c r="W38" s="575" t="s">
        <v>458</v>
      </c>
      <c r="X38" s="576" t="s">
        <v>66</v>
      </c>
      <c r="Y38" s="577">
        <v>5.84</v>
      </c>
      <c r="Z38" s="577">
        <v>5.72</v>
      </c>
      <c r="AA38" s="577"/>
      <c r="AB38" s="578"/>
      <c r="AC38" s="491"/>
      <c r="AD38" s="491"/>
      <c r="AE38" s="661"/>
      <c r="AF38" s="661"/>
      <c r="AG38" s="661"/>
      <c r="AH38" s="493"/>
      <c r="AI38" s="661"/>
    </row>
    <row r="39" spans="1:35" ht="11.85" customHeight="1">
      <c r="A39" s="642"/>
      <c r="B39" s="650"/>
      <c r="C39" s="650"/>
      <c r="D39" s="650"/>
      <c r="E39" s="650"/>
      <c r="F39" s="650"/>
      <c r="G39" s="650"/>
      <c r="H39" s="650"/>
      <c r="I39" s="650"/>
      <c r="J39" s="650"/>
      <c r="K39" s="559"/>
      <c r="L39" s="660"/>
      <c r="M39" s="602" t="s">
        <v>27</v>
      </c>
      <c r="N39" s="603" t="s">
        <v>63</v>
      </c>
      <c r="O39" s="604">
        <v>0</v>
      </c>
      <c r="P39" s="604">
        <v>0</v>
      </c>
      <c r="Q39" s="604">
        <v>0</v>
      </c>
      <c r="R39" s="604"/>
      <c r="S39" s="604"/>
      <c r="T39" s="604"/>
      <c r="U39" s="601"/>
      <c r="V39" s="644"/>
      <c r="W39" s="575" t="s">
        <v>459</v>
      </c>
      <c r="X39" s="576" t="s">
        <v>67</v>
      </c>
      <c r="Y39" s="577">
        <v>4.76</v>
      </c>
      <c r="Z39" s="577">
        <v>5.1100000000000003</v>
      </c>
      <c r="AA39" s="577"/>
      <c r="AB39" s="578"/>
      <c r="AC39" s="491"/>
      <c r="AD39" s="491"/>
      <c r="AE39" s="661"/>
      <c r="AF39" s="661"/>
      <c r="AG39" s="661"/>
      <c r="AH39" s="493"/>
      <c r="AI39" s="661"/>
    </row>
    <row r="40" spans="1:35" ht="11.85" customHeight="1">
      <c r="A40" s="642"/>
      <c r="B40" s="650"/>
      <c r="C40" s="650"/>
      <c r="D40" s="650"/>
      <c r="E40" s="650"/>
      <c r="F40" s="650"/>
      <c r="G40" s="650"/>
      <c r="H40" s="650"/>
      <c r="I40" s="650"/>
      <c r="J40" s="650"/>
      <c r="K40" s="559"/>
      <c r="L40" s="660"/>
      <c r="M40" s="618" t="s">
        <v>456</v>
      </c>
      <c r="N40" s="623" t="s">
        <v>64</v>
      </c>
      <c r="O40" s="619">
        <v>0.02</v>
      </c>
      <c r="P40" s="619">
        <v>0.04</v>
      </c>
      <c r="Q40" s="619">
        <v>0.08</v>
      </c>
      <c r="R40" s="619"/>
      <c r="S40" s="619"/>
      <c r="T40" s="619"/>
      <c r="U40" s="624"/>
      <c r="V40" s="644"/>
      <c r="W40" s="575" t="s">
        <v>460</v>
      </c>
      <c r="X40" s="576" t="s">
        <v>68</v>
      </c>
      <c r="Y40" s="577">
        <v>4.3499999999999996</v>
      </c>
      <c r="Z40" s="577">
        <v>5.08</v>
      </c>
      <c r="AA40" s="577"/>
      <c r="AB40" s="502"/>
      <c r="AC40" s="491"/>
      <c r="AD40" s="491"/>
      <c r="AE40" s="661"/>
      <c r="AF40" s="661"/>
      <c r="AG40" s="661"/>
      <c r="AH40" s="493"/>
      <c r="AI40" s="661"/>
    </row>
    <row r="41" spans="1:35" ht="11.85" customHeight="1">
      <c r="A41" s="642"/>
      <c r="B41" s="650"/>
      <c r="C41" s="650"/>
      <c r="D41" s="650"/>
      <c r="E41" s="650"/>
      <c r="F41" s="650"/>
      <c r="G41" s="650"/>
      <c r="H41" s="650"/>
      <c r="I41" s="650"/>
      <c r="J41" s="650"/>
      <c r="K41" s="559"/>
      <c r="L41" s="660"/>
      <c r="M41" s="602" t="s">
        <v>27</v>
      </c>
      <c r="N41" s="603" t="s">
        <v>398</v>
      </c>
      <c r="O41" s="604">
        <v>0</v>
      </c>
      <c r="P41" s="604">
        <v>0</v>
      </c>
      <c r="Q41" s="604">
        <v>0</v>
      </c>
      <c r="R41" s="604"/>
      <c r="S41" s="604"/>
      <c r="T41" s="604"/>
      <c r="U41" s="601"/>
      <c r="V41" s="644"/>
      <c r="W41" s="575" t="s">
        <v>461</v>
      </c>
      <c r="X41" s="576" t="s">
        <v>69</v>
      </c>
      <c r="Y41" s="577">
        <v>3.62</v>
      </c>
      <c r="Z41" s="577">
        <v>4.59</v>
      </c>
      <c r="AA41" s="577"/>
      <c r="AB41" s="502"/>
      <c r="AC41" s="491"/>
      <c r="AD41" s="491"/>
      <c r="AE41" s="661"/>
      <c r="AF41" s="661"/>
      <c r="AG41" s="661"/>
      <c r="AH41" s="493"/>
      <c r="AI41" s="661"/>
    </row>
    <row r="42" spans="1:35" ht="11.85" customHeight="1">
      <c r="A42" s="642"/>
      <c r="B42" s="650"/>
      <c r="C42" s="650"/>
      <c r="D42" s="650"/>
      <c r="E42" s="650"/>
      <c r="F42" s="650"/>
      <c r="G42" s="650"/>
      <c r="H42" s="650"/>
      <c r="I42" s="650"/>
      <c r="J42" s="650"/>
      <c r="K42" s="559"/>
      <c r="L42" s="660"/>
      <c r="M42" s="618" t="s">
        <v>457</v>
      </c>
      <c r="N42" s="623" t="s">
        <v>65</v>
      </c>
      <c r="O42" s="619">
        <v>0.01</v>
      </c>
      <c r="P42" s="619">
        <v>0.01</v>
      </c>
      <c r="Q42" s="619">
        <v>0.02</v>
      </c>
      <c r="R42" s="619"/>
      <c r="S42" s="619"/>
      <c r="T42" s="619"/>
      <c r="U42" s="624"/>
      <c r="V42" s="644"/>
      <c r="W42" s="575" t="s">
        <v>462</v>
      </c>
      <c r="X42" s="576" t="s">
        <v>70</v>
      </c>
      <c r="Y42" s="577">
        <v>3.45</v>
      </c>
      <c r="Z42" s="577">
        <v>4.7300000000000004</v>
      </c>
      <c r="AA42" s="577"/>
      <c r="AB42" s="502"/>
      <c r="AC42" s="491"/>
      <c r="AD42" s="491"/>
      <c r="AE42" s="661"/>
      <c r="AF42" s="661"/>
      <c r="AG42" s="661"/>
      <c r="AH42" s="493"/>
      <c r="AI42" s="661"/>
    </row>
    <row r="43" spans="1:35" ht="11.85" customHeight="1">
      <c r="A43" s="642"/>
      <c r="B43" s="650"/>
      <c r="C43" s="650"/>
      <c r="D43" s="650"/>
      <c r="E43" s="650"/>
      <c r="F43" s="650"/>
      <c r="G43" s="650"/>
      <c r="H43" s="650"/>
      <c r="I43" s="650"/>
      <c r="J43" s="650"/>
      <c r="K43" s="559"/>
      <c r="L43" s="660"/>
      <c r="M43" s="602" t="s">
        <v>464</v>
      </c>
      <c r="N43" s="603" t="s">
        <v>400</v>
      </c>
      <c r="O43" s="604">
        <v>0</v>
      </c>
      <c r="P43" s="604">
        <v>0</v>
      </c>
      <c r="Q43" s="604">
        <v>0</v>
      </c>
      <c r="R43" s="604"/>
      <c r="S43" s="604"/>
      <c r="T43" s="604"/>
      <c r="U43" s="601"/>
      <c r="V43" s="644"/>
      <c r="W43" s="575" t="s">
        <v>463</v>
      </c>
      <c r="X43" s="576" t="s">
        <v>71</v>
      </c>
      <c r="Y43" s="577">
        <v>2.57</v>
      </c>
      <c r="Z43" s="577">
        <v>3.81</v>
      </c>
      <c r="AA43" s="577"/>
      <c r="AB43" s="502"/>
      <c r="AC43" s="491"/>
      <c r="AD43" s="491"/>
      <c r="AE43" s="661"/>
      <c r="AF43" s="661"/>
      <c r="AG43" s="661"/>
      <c r="AH43" s="493"/>
      <c r="AI43" s="661"/>
    </row>
    <row r="44" spans="1:35" ht="11.85" customHeight="1">
      <c r="A44" s="642"/>
      <c r="B44" s="650"/>
      <c r="C44" s="650"/>
      <c r="D44" s="650"/>
      <c r="E44" s="650"/>
      <c r="F44" s="650"/>
      <c r="G44" s="650"/>
      <c r="H44" s="650"/>
      <c r="I44" s="650"/>
      <c r="J44" s="650"/>
      <c r="K44" s="559"/>
      <c r="L44" s="660"/>
      <c r="M44" s="662"/>
      <c r="N44" s="559"/>
      <c r="O44" s="626" t="s">
        <v>84</v>
      </c>
      <c r="P44" s="626" t="s">
        <v>84</v>
      </c>
      <c r="Q44" s="626" t="s">
        <v>84</v>
      </c>
      <c r="R44" s="626"/>
      <c r="S44" s="626"/>
      <c r="T44" s="626"/>
      <c r="U44" s="559"/>
      <c r="V44" s="644"/>
      <c r="W44" s="575" t="s">
        <v>465</v>
      </c>
      <c r="X44" s="576" t="s">
        <v>105</v>
      </c>
      <c r="Y44" s="577">
        <v>2.12</v>
      </c>
      <c r="Z44" s="577">
        <v>3.34</v>
      </c>
      <c r="AA44" s="577"/>
      <c r="AB44" s="502"/>
      <c r="AC44" s="491"/>
      <c r="AD44" s="491"/>
      <c r="AE44" s="661"/>
      <c r="AF44" s="661"/>
      <c r="AG44" s="661"/>
      <c r="AH44" s="493"/>
      <c r="AI44" s="661"/>
    </row>
    <row r="45" spans="1:35" ht="11.85" customHeight="1">
      <c r="A45" s="642"/>
      <c r="B45" s="650"/>
      <c r="C45" s="650"/>
      <c r="D45" s="650"/>
      <c r="E45" s="650"/>
      <c r="F45" s="650"/>
      <c r="G45" s="650"/>
      <c r="H45" s="650"/>
      <c r="I45" s="650"/>
      <c r="J45" s="650"/>
      <c r="K45" s="559"/>
      <c r="L45" s="660"/>
      <c r="M45" s="616"/>
      <c r="N45" s="601" t="s">
        <v>85</v>
      </c>
      <c r="O45" s="604">
        <v>99.998999999999995</v>
      </c>
      <c r="P45" s="604">
        <v>100</v>
      </c>
      <c r="Q45" s="604">
        <v>100</v>
      </c>
      <c r="R45" s="604"/>
      <c r="S45" s="604"/>
      <c r="T45" s="604"/>
      <c r="U45" s="627"/>
      <c r="V45" s="644"/>
      <c r="W45" s="575" t="s">
        <v>466</v>
      </c>
      <c r="X45" s="576" t="s">
        <v>72</v>
      </c>
      <c r="Y45" s="577">
        <v>1.96</v>
      </c>
      <c r="Z45" s="577">
        <v>3.28</v>
      </c>
      <c r="AA45" s="577"/>
      <c r="AB45" s="502"/>
      <c r="AC45" s="491"/>
      <c r="AD45" s="491"/>
      <c r="AE45" s="661"/>
      <c r="AF45" s="661"/>
      <c r="AG45" s="661"/>
      <c r="AH45" s="493"/>
      <c r="AI45" s="661"/>
    </row>
    <row r="46" spans="1:35" ht="11.85" customHeight="1">
      <c r="A46" s="642"/>
      <c r="B46" s="650"/>
      <c r="C46" s="650"/>
      <c r="D46" s="650"/>
      <c r="E46" s="650"/>
      <c r="F46" s="650"/>
      <c r="G46" s="650"/>
      <c r="H46" s="650"/>
      <c r="I46" s="650"/>
      <c r="J46" s="650"/>
      <c r="K46" s="559"/>
      <c r="L46" s="660"/>
      <c r="M46" s="611"/>
      <c r="N46" s="611"/>
      <c r="O46" s="628"/>
      <c r="P46" s="628"/>
      <c r="Q46" s="628"/>
      <c r="R46" s="628"/>
      <c r="S46" s="628"/>
      <c r="T46" s="628"/>
      <c r="U46" s="601"/>
      <c r="V46" s="644"/>
      <c r="W46" s="575" t="s">
        <v>467</v>
      </c>
      <c r="X46" s="576" t="s">
        <v>73</v>
      </c>
      <c r="Y46" s="577">
        <v>1.6</v>
      </c>
      <c r="Z46" s="577">
        <v>2.8</v>
      </c>
      <c r="AA46" s="577"/>
      <c r="AB46" s="502"/>
      <c r="AC46" s="491"/>
      <c r="AD46" s="491"/>
      <c r="AE46" s="661"/>
      <c r="AF46" s="661"/>
      <c r="AG46" s="661"/>
      <c r="AH46" s="493"/>
      <c r="AI46" s="661"/>
    </row>
    <row r="47" spans="1:35" ht="11.85" customHeight="1">
      <c r="A47" s="642"/>
      <c r="B47" s="650"/>
      <c r="C47" s="650"/>
      <c r="D47" s="650"/>
      <c r="E47" s="650"/>
      <c r="F47" s="650"/>
      <c r="G47" s="650"/>
      <c r="H47" s="650"/>
      <c r="I47" s="650"/>
      <c r="J47" s="650"/>
      <c r="K47" s="559"/>
      <c r="L47" s="660"/>
      <c r="M47" s="629"/>
      <c r="N47" s="629" t="s">
        <v>401</v>
      </c>
      <c r="O47" s="566"/>
      <c r="P47" s="566"/>
      <c r="Q47" s="566"/>
      <c r="R47" s="566"/>
      <c r="S47" s="566"/>
      <c r="T47" s="566"/>
      <c r="U47" s="567"/>
      <c r="V47" s="644"/>
      <c r="W47" s="575" t="s">
        <v>468</v>
      </c>
      <c r="X47" s="576" t="s">
        <v>74</v>
      </c>
      <c r="Y47" s="577">
        <v>1.35</v>
      </c>
      <c r="Z47" s="577">
        <v>2.4700000000000002</v>
      </c>
      <c r="AA47" s="577"/>
      <c r="AB47" s="502"/>
      <c r="AC47" s="491"/>
      <c r="AD47" s="491"/>
      <c r="AE47" s="661"/>
      <c r="AF47" s="661"/>
      <c r="AG47" s="661"/>
      <c r="AH47" s="493"/>
      <c r="AI47" s="661"/>
    </row>
    <row r="48" spans="1:35" ht="11.85" customHeight="1">
      <c r="A48" s="642"/>
      <c r="B48" s="650"/>
      <c r="C48" s="650"/>
      <c r="D48" s="650"/>
      <c r="E48" s="650"/>
      <c r="F48" s="650"/>
      <c r="G48" s="650"/>
      <c r="H48" s="650"/>
      <c r="I48" s="650"/>
      <c r="J48" s="650"/>
      <c r="K48" s="559"/>
      <c r="L48" s="660"/>
      <c r="M48" s="559"/>
      <c r="N48" s="559"/>
      <c r="O48" s="630"/>
      <c r="P48" s="631"/>
      <c r="Q48" s="631"/>
      <c r="R48" s="631"/>
      <c r="S48" s="631"/>
      <c r="T48" s="631"/>
      <c r="U48" s="595"/>
      <c r="V48" s="644"/>
      <c r="W48" s="575" t="s">
        <v>469</v>
      </c>
      <c r="X48" s="576" t="s">
        <v>75</v>
      </c>
      <c r="Y48" s="577">
        <v>1.19</v>
      </c>
      <c r="Z48" s="577">
        <v>2.2999999999999998</v>
      </c>
      <c r="AA48" s="577"/>
      <c r="AB48" s="502"/>
      <c r="AC48" s="491"/>
      <c r="AD48" s="491"/>
      <c r="AE48" s="661"/>
      <c r="AF48" s="661"/>
      <c r="AG48" s="661"/>
      <c r="AH48" s="661"/>
      <c r="AI48" s="661"/>
    </row>
    <row r="49" spans="1:35" ht="11.85" customHeight="1">
      <c r="A49" s="642"/>
      <c r="B49" s="650"/>
      <c r="C49" s="650"/>
      <c r="D49" s="650"/>
      <c r="E49" s="650"/>
      <c r="F49" s="650"/>
      <c r="G49" s="650"/>
      <c r="H49" s="650"/>
      <c r="I49" s="650"/>
      <c r="J49" s="650"/>
      <c r="K49" s="559"/>
      <c r="L49" s="660"/>
      <c r="M49" s="632"/>
      <c r="N49" s="632" t="s">
        <v>402</v>
      </c>
      <c r="O49" s="633">
        <v>0.77710000000000001</v>
      </c>
      <c r="P49" s="633">
        <v>1.0075000000000001</v>
      </c>
      <c r="Q49" s="633">
        <v>1.5219</v>
      </c>
      <c r="R49" s="633" t="s">
        <v>177</v>
      </c>
      <c r="S49" s="633" t="s">
        <v>177</v>
      </c>
      <c r="T49" s="633"/>
      <c r="U49" s="633"/>
      <c r="V49" s="644"/>
      <c r="W49" s="575" t="s">
        <v>470</v>
      </c>
      <c r="X49" s="576" t="s">
        <v>76</v>
      </c>
      <c r="Y49" s="577">
        <v>1.02</v>
      </c>
      <c r="Z49" s="577">
        <v>2.08</v>
      </c>
      <c r="AA49" s="577"/>
      <c r="AB49" s="502"/>
      <c r="AC49" s="491"/>
      <c r="AD49" s="491"/>
      <c r="AE49" s="661"/>
      <c r="AF49" s="661"/>
      <c r="AG49" s="661"/>
      <c r="AH49" s="661"/>
      <c r="AI49" s="661"/>
    </row>
    <row r="50" spans="1:35" ht="11.85" customHeight="1">
      <c r="A50" s="642"/>
      <c r="B50" s="650"/>
      <c r="C50" s="650"/>
      <c r="D50" s="650"/>
      <c r="E50" s="650"/>
      <c r="F50" s="650"/>
      <c r="G50" s="650"/>
      <c r="H50" s="650"/>
      <c r="I50" s="650"/>
      <c r="J50" s="650"/>
      <c r="K50" s="559"/>
      <c r="L50" s="660"/>
      <c r="M50" s="559"/>
      <c r="N50" s="559" t="s">
        <v>378</v>
      </c>
      <c r="O50" s="560"/>
      <c r="P50" s="559"/>
      <c r="Q50" s="559"/>
      <c r="R50" s="559"/>
      <c r="S50" s="559"/>
      <c r="T50" s="559"/>
      <c r="U50" s="559"/>
      <c r="V50" s="644"/>
      <c r="W50" s="575" t="s">
        <v>471</v>
      </c>
      <c r="X50" s="576" t="s">
        <v>77</v>
      </c>
      <c r="Y50" s="577">
        <v>0.89</v>
      </c>
      <c r="Z50" s="577">
        <v>1.9</v>
      </c>
      <c r="AA50" s="577"/>
      <c r="AB50" s="502"/>
      <c r="AC50" s="491"/>
      <c r="AD50" s="491"/>
      <c r="AE50" s="661"/>
      <c r="AF50" s="661"/>
      <c r="AG50" s="661"/>
      <c r="AH50" s="661"/>
      <c r="AI50" s="661"/>
    </row>
    <row r="51" spans="1:35" ht="11.85" customHeight="1">
      <c r="A51" s="642"/>
      <c r="B51" s="650"/>
      <c r="C51" s="650"/>
      <c r="D51" s="650"/>
      <c r="E51" s="650"/>
      <c r="F51" s="650"/>
      <c r="G51" s="650"/>
      <c r="H51" s="650"/>
      <c r="I51" s="650"/>
      <c r="J51" s="650"/>
      <c r="K51" s="559"/>
      <c r="L51" s="660"/>
      <c r="M51" s="559"/>
      <c r="N51" s="559"/>
      <c r="O51" s="560"/>
      <c r="P51" s="559"/>
      <c r="Q51" s="559"/>
      <c r="R51" s="559"/>
      <c r="S51" s="559"/>
      <c r="T51" s="559"/>
      <c r="U51" s="559"/>
      <c r="V51" s="644"/>
      <c r="W51" s="575" t="s">
        <v>472</v>
      </c>
      <c r="X51" s="576" t="s">
        <v>78</v>
      </c>
      <c r="Y51" s="577">
        <v>0.79</v>
      </c>
      <c r="Z51" s="577">
        <v>1.74</v>
      </c>
      <c r="AA51" s="577"/>
      <c r="AB51" s="502"/>
      <c r="AC51" s="491"/>
      <c r="AD51" s="491"/>
      <c r="AE51" s="661"/>
      <c r="AF51" s="661"/>
      <c r="AG51" s="661"/>
      <c r="AH51" s="661"/>
      <c r="AI51" s="661"/>
    </row>
    <row r="52" spans="1:35" ht="11.85" customHeight="1">
      <c r="A52" s="642"/>
      <c r="B52" s="650"/>
      <c r="C52" s="650"/>
      <c r="D52" s="650"/>
      <c r="E52" s="650"/>
      <c r="F52" s="650"/>
      <c r="G52" s="650"/>
      <c r="H52" s="650"/>
      <c r="I52" s="650"/>
      <c r="J52" s="650"/>
      <c r="K52" s="559"/>
      <c r="L52" s="660"/>
      <c r="M52" s="559"/>
      <c r="N52" s="559"/>
      <c r="O52" s="560"/>
      <c r="P52" s="559"/>
      <c r="Q52" s="559"/>
      <c r="R52" s="559"/>
      <c r="S52" s="559"/>
      <c r="T52" s="559"/>
      <c r="U52" s="559"/>
      <c r="V52" s="644"/>
      <c r="W52" s="575" t="s">
        <v>473</v>
      </c>
      <c r="X52" s="576" t="s">
        <v>79</v>
      </c>
      <c r="Y52" s="577">
        <v>0.67</v>
      </c>
      <c r="Z52" s="577">
        <v>1.54</v>
      </c>
      <c r="AA52" s="577"/>
      <c r="AB52" s="502"/>
      <c r="AC52" s="491"/>
      <c r="AD52" s="491"/>
      <c r="AE52" s="661"/>
      <c r="AF52" s="661"/>
      <c r="AG52" s="661"/>
      <c r="AH52" s="661"/>
      <c r="AI52" s="661"/>
    </row>
    <row r="53" spans="1:35" ht="11.85" customHeight="1">
      <c r="A53" s="642"/>
      <c r="B53" s="650"/>
      <c r="C53" s="650"/>
      <c r="D53" s="650"/>
      <c r="E53" s="650"/>
      <c r="F53" s="650"/>
      <c r="G53" s="650"/>
      <c r="H53" s="650"/>
      <c r="I53" s="650"/>
      <c r="J53" s="650"/>
      <c r="K53" s="559"/>
      <c r="L53" s="660"/>
      <c r="M53" s="559"/>
      <c r="N53" s="634" t="s">
        <v>405</v>
      </c>
      <c r="O53" s="560"/>
      <c r="P53" s="559"/>
      <c r="Q53" s="559"/>
      <c r="R53" s="559"/>
      <c r="S53" s="559"/>
      <c r="T53" s="559"/>
      <c r="U53" s="559"/>
      <c r="V53" s="644"/>
      <c r="W53" s="575" t="s">
        <v>474</v>
      </c>
      <c r="X53" s="576" t="s">
        <v>80</v>
      </c>
      <c r="Y53" s="577">
        <v>0.56000000000000005</v>
      </c>
      <c r="Z53" s="577">
        <v>1.35</v>
      </c>
      <c r="AA53" s="577"/>
      <c r="AB53" s="502"/>
      <c r="AC53" s="491"/>
      <c r="AD53" s="491"/>
      <c r="AE53" s="661"/>
      <c r="AF53" s="661"/>
      <c r="AG53" s="661"/>
      <c r="AH53" s="661"/>
      <c r="AI53" s="661"/>
    </row>
    <row r="54" spans="1:35" ht="11.85" customHeight="1">
      <c r="A54" s="642"/>
      <c r="B54" s="650"/>
      <c r="C54" s="650"/>
      <c r="D54" s="650"/>
      <c r="E54" s="650"/>
      <c r="F54" s="650"/>
      <c r="G54" s="650"/>
      <c r="H54" s="650"/>
      <c r="I54" s="650"/>
      <c r="J54" s="650"/>
      <c r="K54" s="559"/>
      <c r="L54" s="660"/>
      <c r="M54" s="637"/>
      <c r="N54" s="637"/>
      <c r="O54" s="637"/>
      <c r="P54" s="637"/>
      <c r="Q54" s="637"/>
      <c r="R54" s="637"/>
      <c r="S54" s="637"/>
      <c r="T54" s="637"/>
      <c r="U54" s="637"/>
      <c r="V54" s="644"/>
      <c r="W54" s="575" t="s">
        <v>475</v>
      </c>
      <c r="X54" s="576" t="s">
        <v>81</v>
      </c>
      <c r="Y54" s="577">
        <v>0.47</v>
      </c>
      <c r="Z54" s="577">
        <v>1.18</v>
      </c>
      <c r="AA54" s="577"/>
      <c r="AB54" s="502"/>
      <c r="AC54" s="491"/>
      <c r="AD54" s="491"/>
      <c r="AE54" s="661"/>
      <c r="AF54" s="661"/>
      <c r="AG54" s="661"/>
      <c r="AH54" s="661"/>
      <c r="AI54" s="661"/>
    </row>
    <row r="55" spans="1:35" ht="11.85" customHeight="1">
      <c r="A55" s="642"/>
      <c r="B55" s="650"/>
      <c r="C55" s="650"/>
      <c r="D55" s="650"/>
      <c r="E55" s="650"/>
      <c r="F55" s="650"/>
      <c r="G55" s="650"/>
      <c r="H55" s="650"/>
      <c r="I55" s="650"/>
      <c r="J55" s="650"/>
      <c r="K55" s="559"/>
      <c r="L55" s="660"/>
      <c r="M55" s="637"/>
      <c r="N55" s="637"/>
      <c r="O55" s="637"/>
      <c r="P55" s="637"/>
      <c r="Q55" s="637"/>
      <c r="R55" s="637"/>
      <c r="S55" s="637"/>
      <c r="T55" s="637"/>
      <c r="U55" s="637"/>
      <c r="V55" s="644"/>
      <c r="W55" s="575" t="s">
        <v>476</v>
      </c>
      <c r="X55" s="576" t="s">
        <v>82</v>
      </c>
      <c r="Y55" s="577">
        <v>0.41</v>
      </c>
      <c r="Z55" s="577">
        <v>1.07</v>
      </c>
      <c r="AA55" s="577"/>
      <c r="AB55" s="502"/>
      <c r="AC55" s="491"/>
      <c r="AD55" s="491"/>
      <c r="AE55" s="661"/>
      <c r="AF55" s="661"/>
      <c r="AG55" s="661"/>
      <c r="AH55" s="661"/>
      <c r="AI55" s="661"/>
    </row>
    <row r="56" spans="1:35" ht="11.85" customHeight="1">
      <c r="A56" s="642"/>
      <c r="C56" s="650"/>
      <c r="D56" s="650"/>
      <c r="E56" s="650"/>
      <c r="F56" s="650"/>
      <c r="G56" s="650"/>
      <c r="H56" s="650"/>
      <c r="I56" s="650"/>
      <c r="J56" s="650"/>
      <c r="K56" s="559"/>
      <c r="L56" s="660"/>
      <c r="M56" s="637"/>
      <c r="N56" s="637"/>
      <c r="O56" s="637"/>
      <c r="P56" s="637"/>
      <c r="Q56" s="637"/>
      <c r="R56" s="637"/>
      <c r="S56" s="637"/>
      <c r="T56" s="637"/>
      <c r="U56" s="637"/>
      <c r="V56" s="644"/>
      <c r="W56" s="575" t="s">
        <v>477</v>
      </c>
      <c r="X56" s="576" t="s">
        <v>83</v>
      </c>
      <c r="Y56" s="577">
        <v>0.35</v>
      </c>
      <c r="Z56" s="577">
        <v>0.93</v>
      </c>
      <c r="AA56" s="577"/>
      <c r="AB56" s="502"/>
      <c r="AC56" s="491"/>
      <c r="AD56" s="491"/>
      <c r="AE56" s="661"/>
      <c r="AF56" s="661"/>
      <c r="AG56" s="661"/>
      <c r="AH56" s="661"/>
      <c r="AI56" s="661"/>
    </row>
    <row r="57" spans="1:35" ht="11.85" customHeight="1">
      <c r="A57" s="642"/>
      <c r="C57" s="650"/>
      <c r="D57" s="650"/>
      <c r="E57" s="650"/>
      <c r="F57" s="650"/>
      <c r="G57" s="650"/>
      <c r="H57" s="650"/>
      <c r="I57" s="650"/>
      <c r="J57" s="650"/>
      <c r="K57" s="559"/>
      <c r="L57" s="660"/>
      <c r="V57" s="644"/>
      <c r="W57" s="575" t="s">
        <v>478</v>
      </c>
      <c r="X57" s="576" t="s">
        <v>131</v>
      </c>
      <c r="Y57" s="577">
        <v>0.3</v>
      </c>
      <c r="Z57" s="577">
        <v>0.83</v>
      </c>
      <c r="AA57" s="577"/>
      <c r="AB57" s="502"/>
      <c r="AC57" s="491"/>
      <c r="AD57" s="491"/>
      <c r="AE57" s="661"/>
      <c r="AF57" s="661"/>
      <c r="AG57" s="661"/>
      <c r="AH57" s="661"/>
      <c r="AI57" s="661"/>
    </row>
    <row r="58" spans="1:35" ht="11.85" customHeight="1">
      <c r="A58" s="642"/>
      <c r="C58" s="650"/>
      <c r="D58" s="650"/>
      <c r="E58" s="650"/>
      <c r="F58" s="650"/>
      <c r="G58" s="650"/>
      <c r="H58" s="650"/>
      <c r="I58" s="650"/>
      <c r="J58" s="650"/>
      <c r="K58" s="559"/>
      <c r="L58" s="660"/>
      <c r="V58" s="644"/>
      <c r="W58" s="575" t="s">
        <v>479</v>
      </c>
      <c r="X58" s="576" t="s">
        <v>135</v>
      </c>
      <c r="Y58" s="577">
        <v>0.24</v>
      </c>
      <c r="Z58" s="577">
        <v>0.7</v>
      </c>
      <c r="AA58" s="577"/>
      <c r="AB58" s="502"/>
      <c r="AC58" s="491"/>
      <c r="AD58" s="491"/>
      <c r="AE58" s="661"/>
      <c r="AF58" s="661"/>
      <c r="AG58" s="661"/>
      <c r="AH58" s="661"/>
      <c r="AI58" s="661"/>
    </row>
    <row r="59" spans="1:35" ht="11.85" customHeight="1">
      <c r="A59" s="642"/>
      <c r="C59" s="650"/>
      <c r="D59" s="650"/>
      <c r="E59" s="650"/>
      <c r="F59" s="650"/>
      <c r="G59" s="650"/>
      <c r="H59" s="650"/>
      <c r="I59" s="650"/>
      <c r="J59" s="650"/>
      <c r="K59" s="559"/>
      <c r="L59" s="660"/>
      <c r="V59" s="644"/>
      <c r="W59" s="575" t="s">
        <v>480</v>
      </c>
      <c r="X59" s="576" t="s">
        <v>138</v>
      </c>
      <c r="Y59" s="577">
        <v>0.19</v>
      </c>
      <c r="Z59" s="577">
        <v>0.56999999999999995</v>
      </c>
      <c r="AA59" s="577"/>
      <c r="AB59" s="502"/>
      <c r="AC59" s="491"/>
      <c r="AD59" s="491"/>
      <c r="AE59" s="661"/>
      <c r="AF59" s="661"/>
      <c r="AG59" s="661"/>
      <c r="AH59" s="661"/>
      <c r="AI59" s="661"/>
    </row>
    <row r="60" spans="1:35" ht="11.85" customHeight="1">
      <c r="A60" s="642"/>
      <c r="B60" s="637"/>
      <c r="C60" s="637"/>
      <c r="D60" s="637"/>
      <c r="E60" s="637"/>
      <c r="F60" s="637"/>
      <c r="G60" s="637"/>
      <c r="H60" s="637"/>
      <c r="I60" s="637"/>
      <c r="J60" s="637"/>
      <c r="K60" s="637"/>
      <c r="L60" s="660"/>
      <c r="V60" s="644"/>
      <c r="W60" s="575" t="s">
        <v>481</v>
      </c>
      <c r="X60" s="576" t="s">
        <v>140</v>
      </c>
      <c r="Y60" s="577">
        <v>0.17</v>
      </c>
      <c r="Z60" s="577">
        <v>0.52</v>
      </c>
      <c r="AA60" s="577"/>
      <c r="AB60" s="502"/>
      <c r="AC60" s="491"/>
      <c r="AD60" s="491"/>
      <c r="AE60" s="661"/>
      <c r="AF60" s="661"/>
      <c r="AG60" s="661"/>
      <c r="AH60" s="661"/>
      <c r="AI60" s="661"/>
    </row>
    <row r="61" spans="1:35" ht="11.85" customHeight="1">
      <c r="A61" s="642"/>
      <c r="B61" s="637"/>
      <c r="C61" s="637"/>
      <c r="D61" s="637"/>
      <c r="E61" s="637"/>
      <c r="F61" s="637"/>
      <c r="G61" s="637"/>
      <c r="H61" s="637"/>
      <c r="I61" s="637"/>
      <c r="J61" s="637"/>
      <c r="K61" s="637"/>
      <c r="L61" s="660"/>
      <c r="V61" s="644"/>
      <c r="W61" s="575" t="s">
        <v>482</v>
      </c>
      <c r="X61" s="576" t="s">
        <v>142</v>
      </c>
      <c r="Y61" s="577">
        <v>0.14000000000000001</v>
      </c>
      <c r="Z61" s="577">
        <v>0.44</v>
      </c>
      <c r="AA61" s="577"/>
      <c r="AB61" s="502"/>
      <c r="AC61" s="491"/>
      <c r="AD61" s="491"/>
      <c r="AE61" s="661"/>
      <c r="AF61" s="661"/>
      <c r="AG61" s="661"/>
      <c r="AH61" s="661"/>
      <c r="AI61" s="661"/>
    </row>
    <row r="62" spans="1:35" ht="11.85" customHeight="1">
      <c r="B62" s="665" t="s">
        <v>425</v>
      </c>
      <c r="L62" s="667"/>
      <c r="V62" s="637"/>
      <c r="W62" s="575" t="s">
        <v>483</v>
      </c>
      <c r="X62" s="576" t="s">
        <v>143</v>
      </c>
      <c r="Y62" s="577">
        <v>0.12</v>
      </c>
      <c r="Z62" s="577">
        <v>0.4</v>
      </c>
      <c r="AA62" s="577"/>
      <c r="AB62" s="502"/>
      <c r="AC62" s="491"/>
      <c r="AD62" s="491"/>
      <c r="AE62" s="661"/>
      <c r="AF62" s="661"/>
      <c r="AG62" s="661"/>
      <c r="AH62" s="661"/>
      <c r="AI62" s="661"/>
    </row>
    <row r="63" spans="1:35" ht="11.85" customHeight="1">
      <c r="B63" s="665" t="s">
        <v>426</v>
      </c>
      <c r="L63" s="667"/>
      <c r="V63" s="637"/>
      <c r="W63" s="575" t="s">
        <v>484</v>
      </c>
      <c r="X63" s="576" t="s">
        <v>228</v>
      </c>
      <c r="Y63" s="577">
        <v>0.57999999999999996</v>
      </c>
      <c r="Z63" s="577">
        <v>2.12</v>
      </c>
      <c r="AA63" s="577"/>
      <c r="AB63" s="502"/>
      <c r="AC63" s="491"/>
      <c r="AD63" s="491"/>
      <c r="AE63" s="661"/>
      <c r="AF63" s="661"/>
      <c r="AG63" s="661"/>
      <c r="AH63" s="661"/>
      <c r="AI63" s="661"/>
    </row>
    <row r="64" spans="1:35" ht="11.85" customHeight="1">
      <c r="B64" s="665" t="s">
        <v>606</v>
      </c>
      <c r="L64" s="667"/>
      <c r="V64" s="637"/>
      <c r="W64" s="575"/>
      <c r="X64" s="493"/>
      <c r="Y64" s="626" t="s">
        <v>84</v>
      </c>
      <c r="Z64" s="626" t="s">
        <v>84</v>
      </c>
      <c r="AA64" s="493"/>
      <c r="AB64" s="493"/>
      <c r="AC64" s="491"/>
      <c r="AD64" s="491"/>
      <c r="AE64" s="661"/>
      <c r="AF64" s="661"/>
      <c r="AG64" s="661"/>
      <c r="AH64" s="661"/>
      <c r="AI64" s="661"/>
    </row>
    <row r="65" spans="2:48" ht="11.85" customHeight="1">
      <c r="B65" s="665" t="s">
        <v>427</v>
      </c>
      <c r="L65" s="667"/>
      <c r="V65" s="637"/>
      <c r="W65" s="635"/>
      <c r="X65" s="518" t="s">
        <v>413</v>
      </c>
      <c r="Y65" s="668">
        <v>100</v>
      </c>
      <c r="Z65" s="668">
        <v>100</v>
      </c>
      <c r="AA65" s="493"/>
      <c r="AB65" s="661"/>
      <c r="AC65" s="491"/>
      <c r="AD65" s="491"/>
      <c r="AE65" s="661"/>
      <c r="AF65" s="661"/>
      <c r="AG65" s="661"/>
      <c r="AH65" s="661"/>
      <c r="AI65" s="661"/>
    </row>
    <row r="66" spans="2:48" ht="11.85" customHeight="1">
      <c r="L66" s="667"/>
      <c r="V66" s="667"/>
      <c r="W66" s="491"/>
      <c r="X66" s="634" t="s">
        <v>405</v>
      </c>
      <c r="Y66" s="493"/>
      <c r="Z66" s="493"/>
      <c r="AA66" s="493"/>
      <c r="AB66" s="493"/>
      <c r="AC66" s="491"/>
      <c r="AD66" s="491"/>
      <c r="AE66" s="661"/>
      <c r="AF66" s="661"/>
      <c r="AG66" s="661"/>
      <c r="AH66" s="661"/>
      <c r="AI66" s="661"/>
    </row>
    <row r="67" spans="2:48" ht="11.85" customHeight="1">
      <c r="L67" s="667"/>
      <c r="V67" s="667"/>
      <c r="AC67" s="491"/>
      <c r="AD67" s="491"/>
      <c r="AE67" s="661"/>
      <c r="AF67" s="661"/>
      <c r="AG67" s="661"/>
      <c r="AH67" s="661"/>
      <c r="AI67" s="661"/>
    </row>
    <row r="68" spans="2:48" ht="11.85" customHeight="1">
      <c r="L68" s="667"/>
      <c r="V68" s="667"/>
      <c r="AC68" s="491"/>
      <c r="AD68" s="491"/>
      <c r="AE68" s="661"/>
      <c r="AF68" s="661"/>
      <c r="AG68" s="661"/>
      <c r="AH68" s="661"/>
      <c r="AI68" s="661"/>
      <c r="AJ68" s="667"/>
      <c r="AK68" s="667"/>
      <c r="AL68" s="667"/>
      <c r="AM68" s="667"/>
      <c r="AN68" s="667"/>
      <c r="AO68" s="667"/>
      <c r="AP68" s="667"/>
      <c r="AQ68" s="667"/>
      <c r="AR68" s="667"/>
      <c r="AS68" s="667"/>
      <c r="AT68" s="667"/>
      <c r="AU68" s="667"/>
      <c r="AV68" s="667"/>
    </row>
    <row r="69" spans="2:48" ht="11.85" customHeight="1">
      <c r="L69" s="667"/>
      <c r="V69" s="667"/>
      <c r="AC69" s="491"/>
      <c r="AD69" s="491"/>
      <c r="AE69" s="661"/>
      <c r="AF69" s="661"/>
      <c r="AG69" s="661"/>
      <c r="AH69" s="661"/>
      <c r="AI69" s="661"/>
      <c r="AJ69" s="667"/>
      <c r="AK69" s="667"/>
      <c r="AL69" s="667"/>
      <c r="AM69" s="667"/>
      <c r="AN69" s="667"/>
      <c r="AO69" s="667"/>
      <c r="AP69" s="667"/>
      <c r="AQ69" s="667"/>
      <c r="AR69" s="667"/>
      <c r="AS69" s="667"/>
      <c r="AT69" s="667"/>
      <c r="AU69" s="667"/>
      <c r="AV69" s="667"/>
    </row>
    <row r="70" spans="2:48" ht="11.85" customHeight="1">
      <c r="L70" s="667"/>
      <c r="V70" s="667"/>
      <c r="AC70" s="667"/>
      <c r="AE70" s="669"/>
      <c r="AF70" s="669"/>
      <c r="AG70" s="669"/>
      <c r="AH70" s="669"/>
      <c r="AI70" s="669"/>
      <c r="AJ70" s="667"/>
      <c r="AK70" s="667"/>
      <c r="AL70" s="667"/>
      <c r="AM70" s="667"/>
      <c r="AN70" s="667"/>
      <c r="AO70" s="667"/>
      <c r="AP70" s="667"/>
      <c r="AQ70" s="667"/>
      <c r="AR70" s="667"/>
      <c r="AS70" s="667"/>
      <c r="AT70" s="667"/>
      <c r="AU70" s="667"/>
      <c r="AV70" s="667"/>
    </row>
    <row r="71" spans="2:48" ht="11.85" customHeight="1">
      <c r="L71" s="667"/>
      <c r="V71" s="667"/>
      <c r="AC71" s="667"/>
      <c r="AE71" s="669"/>
      <c r="AF71" s="669"/>
      <c r="AG71" s="669"/>
      <c r="AH71" s="669"/>
      <c r="AI71" s="669"/>
      <c r="AJ71" s="667"/>
      <c r="AK71" s="667"/>
      <c r="AL71" s="667"/>
      <c r="AM71" s="667"/>
      <c r="AN71" s="667"/>
      <c r="AO71" s="667"/>
      <c r="AP71" s="667"/>
      <c r="AQ71" s="667"/>
      <c r="AR71" s="667"/>
      <c r="AS71" s="667"/>
      <c r="AT71" s="667"/>
      <c r="AU71" s="667"/>
      <c r="AV71" s="667"/>
    </row>
    <row r="72" spans="2:48" ht="11.85" customHeight="1">
      <c r="L72" s="667"/>
      <c r="V72" s="667"/>
      <c r="AC72" s="667"/>
      <c r="AE72" s="669"/>
      <c r="AF72" s="669"/>
      <c r="AG72" s="669"/>
      <c r="AH72" s="669"/>
      <c r="AI72" s="669"/>
    </row>
    <row r="73" spans="2:48" ht="11.85" customHeight="1">
      <c r="L73" s="667"/>
      <c r="V73" s="667"/>
      <c r="AC73" s="667"/>
      <c r="AE73" s="669"/>
      <c r="AF73" s="669"/>
      <c r="AG73" s="669"/>
      <c r="AH73" s="669"/>
      <c r="AI73" s="669"/>
    </row>
    <row r="74" spans="2:48" ht="11.85" customHeight="1">
      <c r="L74" s="667"/>
      <c r="V74" s="667"/>
      <c r="AC74" s="667"/>
      <c r="AE74" s="669"/>
      <c r="AF74" s="669"/>
      <c r="AG74" s="669"/>
      <c r="AH74" s="669"/>
      <c r="AI74" s="669"/>
    </row>
    <row r="75" spans="2:48" ht="11.85" customHeight="1">
      <c r="L75" s="667"/>
      <c r="V75" s="667"/>
      <c r="AC75" s="667"/>
      <c r="AE75" s="669"/>
      <c r="AF75" s="669"/>
      <c r="AG75" s="669"/>
      <c r="AH75" s="669"/>
      <c r="AI75" s="669"/>
    </row>
    <row r="76" spans="2:48" ht="11.85" customHeight="1">
      <c r="L76" s="667"/>
      <c r="V76" s="667"/>
      <c r="AC76" s="667"/>
      <c r="AE76" s="669"/>
      <c r="AF76" s="669"/>
      <c r="AG76" s="669"/>
      <c r="AH76" s="669"/>
      <c r="AI76" s="669"/>
    </row>
    <row r="77" spans="2:48" ht="11.85" customHeight="1">
      <c r="L77" s="667"/>
      <c r="V77" s="667"/>
      <c r="AC77" s="667"/>
      <c r="AE77" s="669"/>
      <c r="AF77" s="669"/>
      <c r="AG77" s="669"/>
      <c r="AH77" s="669"/>
      <c r="AI77" s="669"/>
    </row>
    <row r="78" spans="2:48" ht="11.85" customHeight="1">
      <c r="L78" s="667"/>
      <c r="V78" s="667"/>
      <c r="AC78" s="667"/>
      <c r="AE78" s="669"/>
      <c r="AF78" s="669"/>
      <c r="AG78" s="669"/>
      <c r="AH78" s="669"/>
      <c r="AI78" s="669"/>
    </row>
    <row r="79" spans="2:48" ht="11.85" customHeight="1">
      <c r="L79" s="667"/>
      <c r="V79" s="667"/>
      <c r="AC79" s="667"/>
      <c r="AE79" s="669"/>
      <c r="AF79" s="669"/>
      <c r="AG79" s="669"/>
      <c r="AH79" s="669"/>
      <c r="AI79" s="669"/>
    </row>
    <row r="80" spans="2:48" ht="11.85" customHeight="1">
      <c r="L80" s="667"/>
      <c r="V80" s="667"/>
      <c r="AC80" s="667"/>
      <c r="AE80" s="669"/>
      <c r="AF80" s="669"/>
      <c r="AG80" s="669"/>
      <c r="AH80" s="669"/>
      <c r="AI80" s="669"/>
    </row>
    <row r="81" spans="12:35" ht="11.85" customHeight="1">
      <c r="L81" s="667"/>
      <c r="V81" s="667"/>
      <c r="AC81" s="667"/>
      <c r="AE81" s="669"/>
      <c r="AF81" s="669"/>
      <c r="AG81" s="669"/>
      <c r="AH81" s="669"/>
      <c r="AI81" s="669"/>
    </row>
    <row r="82" spans="12:35" ht="11.85" customHeight="1">
      <c r="L82" s="667"/>
      <c r="V82" s="667"/>
      <c r="AC82" s="667"/>
      <c r="AE82" s="669"/>
      <c r="AF82" s="669"/>
      <c r="AG82" s="669"/>
      <c r="AH82" s="669"/>
      <c r="AI82" s="669"/>
    </row>
    <row r="83" spans="12:35" ht="11.85" customHeight="1">
      <c r="L83" s="667"/>
      <c r="V83" s="667"/>
      <c r="AC83" s="667"/>
      <c r="AE83" s="669"/>
      <c r="AF83" s="669"/>
      <c r="AG83" s="669"/>
      <c r="AH83" s="669"/>
      <c r="AI83" s="669"/>
    </row>
    <row r="84" spans="12:35" ht="11.85" customHeight="1">
      <c r="L84" s="667"/>
      <c r="V84" s="667"/>
      <c r="AC84" s="667"/>
      <c r="AE84" s="669"/>
      <c r="AF84" s="669"/>
      <c r="AG84" s="669"/>
      <c r="AH84" s="669"/>
      <c r="AI84" s="669"/>
    </row>
    <row r="85" spans="12:35" ht="11.85" customHeight="1">
      <c r="L85" s="640"/>
      <c r="V85" s="667"/>
      <c r="AC85" s="667"/>
      <c r="AE85" s="669"/>
      <c r="AF85" s="669"/>
      <c r="AG85" s="669"/>
      <c r="AH85" s="669"/>
      <c r="AI85" s="669"/>
    </row>
    <row r="86" spans="12:35" ht="11.85" customHeight="1">
      <c r="L86" s="667"/>
      <c r="V86" s="640"/>
      <c r="AC86" s="667"/>
      <c r="AE86" s="669"/>
      <c r="AF86" s="669"/>
      <c r="AG86" s="669"/>
      <c r="AH86" s="669"/>
      <c r="AI86" s="669"/>
    </row>
    <row r="87" spans="12:35" ht="11.85" customHeight="1">
      <c r="L87" s="667"/>
      <c r="V87" s="667"/>
      <c r="AC87" s="667"/>
      <c r="AE87" s="669"/>
      <c r="AF87" s="669"/>
      <c r="AG87" s="669"/>
      <c r="AH87" s="669"/>
      <c r="AI87" s="669"/>
    </row>
    <row r="88" spans="12:35" ht="11.85" customHeight="1">
      <c r="L88" s="640"/>
      <c r="V88" s="667"/>
      <c r="AC88" s="640"/>
      <c r="AE88" s="669"/>
      <c r="AF88" s="669"/>
      <c r="AG88" s="669"/>
      <c r="AH88" s="669"/>
      <c r="AI88" s="669"/>
    </row>
    <row r="89" spans="12:35" ht="11.85" customHeight="1">
      <c r="L89" s="667"/>
      <c r="V89" s="640"/>
      <c r="AC89" s="640"/>
      <c r="AE89" s="669"/>
      <c r="AF89" s="669"/>
      <c r="AG89" s="669"/>
      <c r="AH89" s="669"/>
      <c r="AI89" s="669"/>
    </row>
    <row r="90" spans="12:35" ht="11.85" customHeight="1">
      <c r="L90" s="667"/>
      <c r="V90" s="667"/>
      <c r="AC90" s="667"/>
      <c r="AE90" s="669"/>
      <c r="AF90" s="669"/>
      <c r="AG90" s="669"/>
      <c r="AH90" s="669"/>
      <c r="AI90" s="669"/>
    </row>
    <row r="91" spans="12:35" ht="11.85" customHeight="1">
      <c r="L91" s="667"/>
      <c r="V91" s="667"/>
      <c r="AC91" s="667"/>
      <c r="AE91" s="669"/>
      <c r="AF91" s="669"/>
      <c r="AG91" s="669"/>
      <c r="AH91" s="669"/>
      <c r="AI91" s="669"/>
    </row>
    <row r="92" spans="12:35" ht="11.85" customHeight="1">
      <c r="L92" s="640"/>
      <c r="V92" s="667"/>
      <c r="AC92" s="667"/>
      <c r="AE92" s="669"/>
      <c r="AF92" s="669"/>
      <c r="AG92" s="669"/>
      <c r="AH92" s="669"/>
      <c r="AI92" s="669"/>
    </row>
    <row r="93" spans="12:35" ht="11.85" customHeight="1">
      <c r="L93" s="640"/>
      <c r="V93" s="640"/>
      <c r="AC93" s="667"/>
      <c r="AE93" s="669"/>
      <c r="AF93" s="669"/>
      <c r="AG93" s="669"/>
      <c r="AH93" s="669"/>
      <c r="AI93" s="669"/>
    </row>
    <row r="94" spans="12:35" ht="11.85" customHeight="1">
      <c r="L94" s="640"/>
      <c r="V94" s="640"/>
      <c r="AC94" s="667"/>
      <c r="AE94" s="669"/>
      <c r="AF94" s="669"/>
      <c r="AG94" s="669"/>
      <c r="AH94" s="669"/>
      <c r="AI94" s="669"/>
    </row>
    <row r="95" spans="12:35" ht="11.85" customHeight="1">
      <c r="L95" s="640"/>
      <c r="V95" s="640"/>
      <c r="AC95" s="667"/>
      <c r="AE95" s="669"/>
      <c r="AF95" s="669"/>
      <c r="AG95" s="669"/>
      <c r="AH95" s="669"/>
      <c r="AI95" s="669"/>
    </row>
    <row r="96" spans="12:35" ht="11.85" customHeight="1">
      <c r="L96" s="640"/>
      <c r="V96" s="640"/>
      <c r="AC96" s="667"/>
      <c r="AE96" s="669"/>
      <c r="AF96" s="669"/>
      <c r="AG96" s="669"/>
      <c r="AH96" s="669"/>
      <c r="AI96" s="669"/>
    </row>
    <row r="97" spans="12:35" ht="11.85" customHeight="1">
      <c r="L97" s="640"/>
      <c r="V97" s="640"/>
      <c r="AC97" s="667"/>
      <c r="AE97" s="669"/>
      <c r="AF97" s="669"/>
      <c r="AG97" s="669"/>
      <c r="AH97" s="669"/>
      <c r="AI97" s="669"/>
    </row>
    <row r="98" spans="12:35" ht="11.85" customHeight="1">
      <c r="L98" s="640"/>
      <c r="V98" s="640"/>
      <c r="AC98" s="667"/>
      <c r="AE98" s="669"/>
      <c r="AF98" s="669"/>
      <c r="AG98" s="669"/>
      <c r="AH98" s="669"/>
      <c r="AI98" s="669"/>
    </row>
    <row r="99" spans="12:35" ht="11.85" customHeight="1">
      <c r="L99" s="640"/>
      <c r="V99" s="640"/>
      <c r="AC99" s="667"/>
      <c r="AE99" s="669"/>
      <c r="AF99" s="669"/>
      <c r="AG99" s="669"/>
      <c r="AH99" s="669"/>
      <c r="AI99" s="669"/>
    </row>
    <row r="100" spans="12:35" ht="11.85" customHeight="1">
      <c r="L100" s="640"/>
      <c r="V100" s="640"/>
      <c r="AC100" s="667"/>
      <c r="AE100" s="669"/>
      <c r="AF100" s="669"/>
      <c r="AG100" s="669"/>
      <c r="AH100" s="669"/>
      <c r="AI100" s="669"/>
    </row>
    <row r="101" spans="12:35" ht="11.85" customHeight="1">
      <c r="L101" s="640"/>
      <c r="V101" s="640"/>
      <c r="AC101" s="667"/>
      <c r="AE101" s="669"/>
      <c r="AF101" s="669"/>
      <c r="AG101" s="669"/>
      <c r="AH101" s="669"/>
      <c r="AI101" s="669"/>
    </row>
    <row r="102" spans="12:35" ht="11.85" customHeight="1">
      <c r="L102" s="640"/>
      <c r="V102" s="640"/>
      <c r="AC102" s="667"/>
      <c r="AE102" s="669"/>
      <c r="AF102" s="669"/>
      <c r="AG102" s="669"/>
      <c r="AH102" s="669"/>
      <c r="AI102" s="669"/>
    </row>
    <row r="103" spans="12:35" ht="11.85" customHeight="1">
      <c r="L103" s="640"/>
      <c r="V103" s="640"/>
      <c r="AC103" s="667"/>
      <c r="AE103" s="669"/>
      <c r="AF103" s="669"/>
      <c r="AG103" s="669"/>
      <c r="AH103" s="669"/>
      <c r="AI103" s="669"/>
    </row>
    <row r="104" spans="12:35" ht="11.85" customHeight="1">
      <c r="L104" s="640"/>
      <c r="V104" s="640"/>
      <c r="AC104" s="667"/>
      <c r="AE104" s="669"/>
      <c r="AF104" s="669"/>
      <c r="AG104" s="669"/>
      <c r="AH104" s="669"/>
      <c r="AI104" s="669"/>
    </row>
    <row r="105" spans="12:35" ht="11.85" customHeight="1">
      <c r="L105" s="640"/>
      <c r="V105" s="640"/>
      <c r="AC105" s="667"/>
      <c r="AE105" s="669"/>
      <c r="AF105" s="669"/>
      <c r="AG105" s="669"/>
      <c r="AH105" s="669"/>
      <c r="AI105" s="669"/>
    </row>
    <row r="106" spans="12:35" ht="11.85" customHeight="1">
      <c r="L106" s="640"/>
      <c r="V106" s="640"/>
      <c r="AC106" s="667"/>
      <c r="AE106" s="669"/>
      <c r="AF106" s="669"/>
      <c r="AG106" s="669"/>
      <c r="AH106" s="669"/>
      <c r="AI106" s="669"/>
    </row>
    <row r="107" spans="12:35" ht="11.85" customHeight="1">
      <c r="L107" s="640"/>
      <c r="V107" s="640"/>
      <c r="AC107" s="667"/>
      <c r="AE107" s="669"/>
      <c r="AF107" s="669"/>
      <c r="AG107" s="669"/>
      <c r="AH107" s="669"/>
      <c r="AI107" s="669"/>
    </row>
    <row r="108" spans="12:35" ht="11.85" customHeight="1">
      <c r="L108" s="640"/>
      <c r="V108" s="640"/>
      <c r="AC108" s="667"/>
      <c r="AE108" s="669"/>
      <c r="AF108" s="669"/>
      <c r="AG108" s="669"/>
      <c r="AH108" s="669"/>
      <c r="AI108" s="669"/>
    </row>
    <row r="109" spans="12:35" ht="11.85" customHeight="1">
      <c r="L109" s="640"/>
      <c r="V109" s="640"/>
      <c r="AC109" s="667"/>
      <c r="AE109" s="669"/>
      <c r="AF109" s="669"/>
      <c r="AG109" s="669"/>
      <c r="AH109" s="669"/>
      <c r="AI109" s="669"/>
    </row>
    <row r="110" spans="12:35" ht="11.85" customHeight="1">
      <c r="L110" s="640"/>
      <c r="V110" s="640"/>
      <c r="AC110" s="667"/>
      <c r="AE110" s="669"/>
      <c r="AF110" s="669"/>
      <c r="AG110" s="669"/>
      <c r="AH110" s="669"/>
      <c r="AI110" s="669"/>
    </row>
    <row r="111" spans="12:35" ht="11.85" customHeight="1">
      <c r="L111" s="640"/>
      <c r="V111" s="640"/>
      <c r="AC111" s="667"/>
      <c r="AE111" s="669"/>
      <c r="AF111" s="669"/>
      <c r="AG111" s="669"/>
      <c r="AH111" s="669"/>
      <c r="AI111" s="669"/>
    </row>
    <row r="112" spans="12:35" ht="11.85" customHeight="1">
      <c r="L112" s="640"/>
      <c r="V112" s="640"/>
      <c r="AC112" s="667"/>
      <c r="AE112" s="669"/>
      <c r="AF112" s="669"/>
      <c r="AG112" s="669"/>
      <c r="AH112" s="669"/>
      <c r="AI112" s="669"/>
    </row>
    <row r="113" spans="12:35" ht="11.85" customHeight="1">
      <c r="L113" s="640"/>
      <c r="V113" s="640"/>
      <c r="AC113" s="667"/>
      <c r="AE113" s="669"/>
      <c r="AF113" s="669"/>
      <c r="AG113" s="669"/>
      <c r="AH113" s="669"/>
      <c r="AI113" s="669"/>
    </row>
    <row r="114" spans="12:35" ht="11.85" customHeight="1">
      <c r="L114" s="640"/>
      <c r="V114" s="640"/>
      <c r="AC114" s="667"/>
      <c r="AE114" s="669"/>
      <c r="AF114" s="669"/>
      <c r="AG114" s="669"/>
      <c r="AH114" s="669"/>
      <c r="AI114" s="669"/>
    </row>
    <row r="115" spans="12:35" ht="11.85" customHeight="1">
      <c r="L115" s="640"/>
      <c r="V115" s="640"/>
      <c r="AC115" s="667"/>
      <c r="AE115" s="669"/>
      <c r="AF115" s="669"/>
      <c r="AG115" s="669"/>
      <c r="AH115" s="669"/>
      <c r="AI115" s="669"/>
    </row>
    <row r="116" spans="12:35" ht="11.85" customHeight="1">
      <c r="L116" s="640"/>
      <c r="V116" s="640"/>
      <c r="AC116" s="667"/>
      <c r="AE116" s="669"/>
      <c r="AF116" s="669"/>
      <c r="AG116" s="669"/>
      <c r="AH116" s="669"/>
      <c r="AI116" s="669"/>
    </row>
    <row r="117" spans="12:35" ht="11.85" customHeight="1">
      <c r="L117" s="640"/>
      <c r="V117" s="640"/>
      <c r="AC117" s="667"/>
      <c r="AE117" s="669"/>
      <c r="AF117" s="669"/>
      <c r="AG117" s="669"/>
      <c r="AH117" s="669"/>
      <c r="AI117" s="669"/>
    </row>
    <row r="118" spans="12:35" ht="11.85" customHeight="1">
      <c r="L118" s="640"/>
      <c r="V118" s="640"/>
      <c r="AC118" s="667"/>
      <c r="AE118" s="669"/>
      <c r="AF118" s="669"/>
      <c r="AG118" s="669"/>
      <c r="AH118" s="669"/>
      <c r="AI118" s="669"/>
    </row>
    <row r="119" spans="12:35" ht="11.85" customHeight="1">
      <c r="L119" s="640"/>
      <c r="V119" s="640"/>
      <c r="AC119" s="667"/>
      <c r="AE119" s="669"/>
      <c r="AF119" s="669"/>
      <c r="AG119" s="669"/>
      <c r="AH119" s="669"/>
      <c r="AI119" s="669"/>
    </row>
    <row r="120" spans="12:35" ht="11.85" customHeight="1">
      <c r="L120" s="640"/>
      <c r="V120" s="640"/>
      <c r="AC120" s="667"/>
      <c r="AE120" s="669"/>
      <c r="AF120" s="669"/>
      <c r="AG120" s="669"/>
      <c r="AH120" s="669"/>
      <c r="AI120" s="669"/>
    </row>
    <row r="121" spans="12:35" ht="11.85" customHeight="1">
      <c r="L121" s="640"/>
      <c r="V121" s="640"/>
      <c r="AC121" s="667"/>
      <c r="AE121" s="669"/>
      <c r="AF121" s="669"/>
      <c r="AG121" s="669"/>
      <c r="AH121" s="669"/>
      <c r="AI121" s="669"/>
    </row>
    <row r="122" spans="12:35" ht="11.85" customHeight="1">
      <c r="L122" s="640"/>
      <c r="V122" s="640"/>
      <c r="AC122" s="667"/>
      <c r="AE122" s="669"/>
      <c r="AF122" s="669"/>
      <c r="AG122" s="669"/>
      <c r="AH122" s="669"/>
      <c r="AI122" s="669"/>
    </row>
    <row r="123" spans="12:35" ht="11.85" customHeight="1">
      <c r="L123" s="640"/>
      <c r="V123" s="640"/>
      <c r="AC123" s="667"/>
      <c r="AE123" s="669"/>
      <c r="AF123" s="669"/>
      <c r="AG123" s="669"/>
      <c r="AH123" s="669"/>
      <c r="AI123" s="669"/>
    </row>
    <row r="124" spans="12:35" ht="11.85" customHeight="1">
      <c r="L124" s="640"/>
      <c r="V124" s="640"/>
      <c r="AC124" s="667"/>
      <c r="AE124" s="669"/>
      <c r="AF124" s="669"/>
      <c r="AG124" s="669"/>
      <c r="AH124" s="669"/>
      <c r="AI124" s="669"/>
    </row>
    <row r="125" spans="12:35" ht="11.85" customHeight="1">
      <c r="L125" s="640"/>
      <c r="V125" s="640"/>
      <c r="AC125" s="667"/>
      <c r="AE125" s="669"/>
      <c r="AF125" s="669"/>
      <c r="AG125" s="669"/>
      <c r="AH125" s="669"/>
      <c r="AI125" s="669"/>
    </row>
    <row r="126" spans="12:35" ht="11.85" customHeight="1">
      <c r="L126" s="640"/>
      <c r="V126" s="640"/>
      <c r="AC126" s="667"/>
      <c r="AE126" s="669"/>
      <c r="AF126" s="669"/>
      <c r="AG126" s="669"/>
      <c r="AH126" s="669"/>
      <c r="AI126" s="669"/>
    </row>
    <row r="127" spans="12:35" ht="11.85" customHeight="1">
      <c r="L127" s="640"/>
      <c r="V127" s="640"/>
      <c r="AC127" s="667"/>
      <c r="AE127" s="669"/>
      <c r="AF127" s="669"/>
      <c r="AG127" s="669"/>
      <c r="AH127" s="669"/>
      <c r="AI127" s="669"/>
    </row>
    <row r="128" spans="12:35" ht="11.85" customHeight="1">
      <c r="L128" s="640"/>
      <c r="V128" s="640"/>
      <c r="AC128" s="667"/>
      <c r="AE128" s="669"/>
      <c r="AF128" s="669"/>
      <c r="AG128" s="669"/>
      <c r="AH128" s="669"/>
      <c r="AI128" s="669"/>
    </row>
    <row r="129" spans="12:35" ht="11.85" customHeight="1">
      <c r="L129" s="640"/>
      <c r="V129" s="640"/>
      <c r="AC129" s="667"/>
      <c r="AE129" s="669"/>
      <c r="AF129" s="669"/>
      <c r="AG129" s="669"/>
      <c r="AH129" s="669"/>
      <c r="AI129" s="669"/>
    </row>
    <row r="130" spans="12:35" ht="11.85" customHeight="1">
      <c r="L130" s="640"/>
      <c r="V130" s="640"/>
      <c r="AC130" s="667"/>
      <c r="AE130" s="669"/>
      <c r="AF130" s="669"/>
      <c r="AG130" s="669"/>
      <c r="AH130" s="669"/>
      <c r="AI130" s="669"/>
    </row>
    <row r="131" spans="12:35" ht="11.85" customHeight="1">
      <c r="L131" s="640"/>
      <c r="V131" s="640"/>
      <c r="AC131" s="667"/>
      <c r="AE131" s="669"/>
      <c r="AF131" s="669"/>
      <c r="AG131" s="669"/>
      <c r="AH131" s="669"/>
      <c r="AI131" s="669"/>
    </row>
    <row r="132" spans="12:35" ht="11.85" customHeight="1">
      <c r="L132" s="640"/>
      <c r="V132" s="640"/>
      <c r="AC132" s="667"/>
      <c r="AE132" s="669"/>
      <c r="AF132" s="669"/>
      <c r="AG132" s="669"/>
      <c r="AH132" s="669"/>
      <c r="AI132" s="669"/>
    </row>
    <row r="133" spans="12:35" ht="11.85" customHeight="1">
      <c r="L133" s="640"/>
      <c r="V133" s="640"/>
      <c r="AC133" s="667"/>
      <c r="AE133" s="669"/>
      <c r="AF133" s="669"/>
      <c r="AG133" s="669"/>
      <c r="AH133" s="669"/>
      <c r="AI133" s="669"/>
    </row>
    <row r="134" spans="12:35" ht="11.85" customHeight="1">
      <c r="L134" s="640"/>
      <c r="V134" s="640"/>
      <c r="AC134" s="667"/>
      <c r="AE134" s="669"/>
      <c r="AF134" s="669"/>
      <c r="AG134" s="669"/>
      <c r="AH134" s="669"/>
      <c r="AI134" s="669"/>
    </row>
    <row r="135" spans="12:35" ht="11.85" customHeight="1">
      <c r="L135" s="640"/>
      <c r="V135" s="640"/>
      <c r="AC135" s="667"/>
      <c r="AE135" s="669"/>
      <c r="AF135" s="669"/>
      <c r="AG135" s="669"/>
      <c r="AH135" s="669"/>
      <c r="AI135" s="669"/>
    </row>
    <row r="136" spans="12:35" ht="11.85" customHeight="1">
      <c r="L136" s="640"/>
      <c r="V136" s="640"/>
      <c r="AC136" s="667"/>
      <c r="AE136" s="669"/>
      <c r="AF136" s="669"/>
      <c r="AG136" s="669"/>
      <c r="AH136" s="669"/>
      <c r="AI136" s="669"/>
    </row>
    <row r="137" spans="12:35" ht="11.85" customHeight="1">
      <c r="L137" s="640"/>
      <c r="V137" s="640"/>
      <c r="AC137" s="667"/>
      <c r="AE137" s="669"/>
      <c r="AF137" s="669"/>
      <c r="AG137" s="669"/>
      <c r="AH137" s="669"/>
      <c r="AI137" s="669"/>
    </row>
    <row r="138" spans="12:35" ht="11.85" customHeight="1">
      <c r="L138" s="640"/>
      <c r="V138" s="640"/>
      <c r="AC138" s="667"/>
      <c r="AE138" s="669"/>
      <c r="AF138" s="669"/>
      <c r="AG138" s="669"/>
      <c r="AH138" s="669"/>
      <c r="AI138" s="669"/>
    </row>
    <row r="139" spans="12:35" ht="11.85" customHeight="1">
      <c r="L139" s="640"/>
      <c r="V139" s="640"/>
      <c r="AC139" s="667"/>
      <c r="AE139" s="669"/>
      <c r="AF139" s="669"/>
      <c r="AG139" s="669"/>
      <c r="AH139" s="669"/>
      <c r="AI139" s="669"/>
    </row>
    <row r="140" spans="12:35" ht="11.85" customHeight="1">
      <c r="L140" s="640"/>
      <c r="V140" s="640"/>
      <c r="AC140" s="667"/>
      <c r="AE140" s="669"/>
      <c r="AF140" s="669"/>
      <c r="AG140" s="669"/>
      <c r="AH140" s="669"/>
      <c r="AI140" s="669"/>
    </row>
    <row r="141" spans="12:35" ht="11.85" customHeight="1">
      <c r="L141" s="640"/>
      <c r="V141" s="640"/>
      <c r="AC141" s="667"/>
      <c r="AE141" s="669"/>
      <c r="AF141" s="669"/>
      <c r="AG141" s="669"/>
      <c r="AH141" s="669"/>
      <c r="AI141" s="669"/>
    </row>
    <row r="142" spans="12:35" ht="11.85" customHeight="1">
      <c r="L142" s="640"/>
      <c r="V142" s="640"/>
      <c r="AC142" s="667"/>
      <c r="AE142" s="669"/>
      <c r="AF142" s="669"/>
      <c r="AG142" s="669"/>
      <c r="AH142" s="669"/>
      <c r="AI142" s="669"/>
    </row>
    <row r="143" spans="12:35" ht="11.85" customHeight="1">
      <c r="L143" s="640"/>
      <c r="V143" s="640"/>
      <c r="AC143" s="667"/>
      <c r="AE143" s="669"/>
      <c r="AF143" s="669"/>
      <c r="AG143" s="669"/>
      <c r="AH143" s="669"/>
      <c r="AI143" s="669"/>
    </row>
    <row r="144" spans="12:35" ht="11.85" customHeight="1">
      <c r="L144" s="640"/>
      <c r="V144" s="640"/>
      <c r="AC144" s="667"/>
      <c r="AE144" s="669"/>
      <c r="AF144" s="669"/>
      <c r="AG144" s="669"/>
      <c r="AH144" s="669"/>
      <c r="AI144" s="669"/>
    </row>
    <row r="145" spans="12:35" ht="11.85" customHeight="1">
      <c r="L145" s="640"/>
      <c r="V145" s="640"/>
      <c r="AC145" s="667"/>
      <c r="AE145" s="669"/>
      <c r="AF145" s="669"/>
      <c r="AG145" s="669"/>
      <c r="AH145" s="669"/>
      <c r="AI145" s="669"/>
    </row>
    <row r="146" spans="12:35" ht="11.85" customHeight="1">
      <c r="L146" s="640"/>
      <c r="V146" s="640"/>
      <c r="AC146" s="667"/>
      <c r="AE146" s="669"/>
      <c r="AF146" s="669"/>
      <c r="AG146" s="669"/>
      <c r="AH146" s="669"/>
      <c r="AI146" s="669"/>
    </row>
    <row r="147" spans="12:35" ht="11.85" customHeight="1">
      <c r="L147" s="640"/>
      <c r="V147" s="640"/>
      <c r="AC147" s="667"/>
      <c r="AE147" s="669"/>
      <c r="AF147" s="669"/>
      <c r="AG147" s="669"/>
      <c r="AH147" s="669"/>
      <c r="AI147" s="669"/>
    </row>
    <row r="148" spans="12:35" ht="11.85" customHeight="1">
      <c r="L148" s="640"/>
      <c r="V148" s="640"/>
      <c r="AC148" s="667"/>
      <c r="AE148" s="669"/>
      <c r="AF148" s="669"/>
      <c r="AG148" s="669"/>
      <c r="AH148" s="669"/>
      <c r="AI148" s="669"/>
    </row>
    <row r="149" spans="12:35" ht="11.85" customHeight="1">
      <c r="L149" s="640"/>
      <c r="V149" s="640"/>
      <c r="AC149" s="667"/>
      <c r="AE149" s="669"/>
      <c r="AF149" s="669"/>
      <c r="AG149" s="669"/>
      <c r="AH149" s="669"/>
      <c r="AI149" s="669"/>
    </row>
    <row r="150" spans="12:35" ht="11.85" customHeight="1">
      <c r="L150" s="640"/>
      <c r="V150" s="640"/>
      <c r="AC150" s="667"/>
      <c r="AE150" s="669"/>
      <c r="AF150" s="669"/>
      <c r="AG150" s="669"/>
      <c r="AH150" s="669"/>
      <c r="AI150" s="669"/>
    </row>
    <row r="151" spans="12:35" ht="11.85" customHeight="1">
      <c r="L151" s="640"/>
      <c r="V151" s="640"/>
      <c r="AC151" s="667"/>
      <c r="AE151" s="669"/>
      <c r="AF151" s="669"/>
      <c r="AG151" s="669"/>
      <c r="AH151" s="669"/>
      <c r="AI151" s="669"/>
    </row>
    <row r="152" spans="12:35" ht="11.85" customHeight="1">
      <c r="L152" s="640"/>
      <c r="V152" s="640"/>
      <c r="AC152" s="667"/>
      <c r="AE152" s="669"/>
      <c r="AF152" s="669"/>
      <c r="AG152" s="669"/>
      <c r="AH152" s="669"/>
      <c r="AI152" s="669"/>
    </row>
    <row r="153" spans="12:35" ht="11.85" customHeight="1">
      <c r="L153" s="640"/>
      <c r="V153" s="640"/>
      <c r="AC153" s="667"/>
      <c r="AE153" s="669"/>
      <c r="AF153" s="669"/>
      <c r="AG153" s="669"/>
      <c r="AH153" s="669"/>
      <c r="AI153" s="669"/>
    </row>
    <row r="154" spans="12:35" ht="11.85" customHeight="1">
      <c r="L154" s="640"/>
      <c r="V154" s="640"/>
      <c r="AC154" s="667"/>
      <c r="AE154" s="669"/>
      <c r="AF154" s="669"/>
      <c r="AG154" s="669"/>
      <c r="AH154" s="669"/>
      <c r="AI154" s="669"/>
    </row>
    <row r="155" spans="12:35" ht="11.85" customHeight="1">
      <c r="L155" s="640"/>
      <c r="V155" s="640"/>
      <c r="AC155" s="667"/>
      <c r="AE155" s="669"/>
      <c r="AF155" s="669"/>
      <c r="AG155" s="669"/>
      <c r="AH155" s="669"/>
      <c r="AI155" s="669"/>
    </row>
    <row r="156" spans="12:35" ht="11.85" customHeight="1">
      <c r="L156" s="640"/>
      <c r="V156" s="640"/>
      <c r="AC156" s="667"/>
      <c r="AE156" s="669"/>
      <c r="AF156" s="669"/>
      <c r="AG156" s="669"/>
      <c r="AH156" s="669"/>
      <c r="AI156" s="669"/>
    </row>
    <row r="157" spans="12:35" ht="11.85" customHeight="1">
      <c r="L157" s="640"/>
      <c r="V157" s="640"/>
      <c r="AC157" s="667"/>
      <c r="AE157" s="669"/>
      <c r="AF157" s="669"/>
      <c r="AG157" s="669"/>
      <c r="AH157" s="669"/>
      <c r="AI157" s="669"/>
    </row>
    <row r="158" spans="12:35" ht="11.85" customHeight="1">
      <c r="L158" s="640"/>
      <c r="V158" s="640"/>
      <c r="AC158" s="667"/>
      <c r="AE158" s="669"/>
      <c r="AF158" s="669"/>
      <c r="AG158" s="669"/>
      <c r="AH158" s="669"/>
      <c r="AI158" s="669"/>
    </row>
    <row r="159" spans="12:35" ht="11.85" customHeight="1">
      <c r="L159" s="640"/>
      <c r="V159" s="640"/>
      <c r="AC159" s="667"/>
      <c r="AE159" s="669"/>
      <c r="AF159" s="669"/>
      <c r="AG159" s="669"/>
      <c r="AH159" s="669"/>
      <c r="AI159" s="669"/>
    </row>
    <row r="160" spans="12:35" ht="11.85" customHeight="1">
      <c r="L160" s="640"/>
      <c r="V160" s="640"/>
      <c r="AC160" s="667"/>
      <c r="AE160" s="669"/>
      <c r="AF160" s="669"/>
      <c r="AG160" s="669"/>
      <c r="AH160" s="669"/>
      <c r="AI160" s="669"/>
    </row>
    <row r="161" spans="12:35" ht="11.85" customHeight="1">
      <c r="L161" s="640"/>
      <c r="V161" s="640"/>
      <c r="AC161" s="667"/>
      <c r="AE161" s="669"/>
      <c r="AF161" s="669"/>
      <c r="AG161" s="669"/>
      <c r="AH161" s="669"/>
      <c r="AI161" s="669"/>
    </row>
    <row r="162" spans="12:35" ht="11.85" customHeight="1">
      <c r="L162" s="640"/>
      <c r="V162" s="640"/>
      <c r="AC162" s="667"/>
      <c r="AE162" s="669"/>
      <c r="AF162" s="669"/>
      <c r="AG162" s="669"/>
      <c r="AH162" s="669"/>
      <c r="AI162" s="669"/>
    </row>
    <row r="163" spans="12:35" ht="11.85" customHeight="1">
      <c r="L163" s="640"/>
      <c r="V163" s="640"/>
      <c r="AC163" s="667"/>
      <c r="AE163" s="669"/>
      <c r="AF163" s="669"/>
      <c r="AG163" s="669"/>
      <c r="AH163" s="669"/>
      <c r="AI163" s="669"/>
    </row>
    <row r="164" spans="12:35" ht="11.85" customHeight="1">
      <c r="L164" s="640"/>
      <c r="V164" s="640"/>
      <c r="AC164" s="667"/>
      <c r="AE164" s="669"/>
      <c r="AF164" s="669"/>
      <c r="AG164" s="669"/>
      <c r="AH164" s="669"/>
      <c r="AI164" s="669"/>
    </row>
    <row r="165" spans="12:35" ht="11.85" customHeight="1">
      <c r="L165" s="640"/>
      <c r="V165" s="640"/>
      <c r="AC165" s="667"/>
      <c r="AE165" s="669"/>
      <c r="AF165" s="669"/>
      <c r="AG165" s="669"/>
      <c r="AH165" s="669"/>
      <c r="AI165" s="669"/>
    </row>
    <row r="166" spans="12:35" ht="11.85" customHeight="1">
      <c r="L166" s="640"/>
      <c r="V166" s="640"/>
      <c r="AC166" s="667"/>
      <c r="AE166" s="669"/>
      <c r="AF166" s="669"/>
      <c r="AG166" s="669"/>
      <c r="AH166" s="669"/>
      <c r="AI166" s="669"/>
    </row>
    <row r="167" spans="12:35" ht="11.85" customHeight="1">
      <c r="L167" s="640"/>
      <c r="V167" s="640"/>
      <c r="AC167" s="667"/>
      <c r="AE167" s="669"/>
      <c r="AF167" s="669"/>
      <c r="AG167" s="669"/>
      <c r="AH167" s="669"/>
      <c r="AI167" s="669"/>
    </row>
    <row r="168" spans="12:35" ht="11.85" customHeight="1">
      <c r="L168" s="640"/>
      <c r="V168" s="640"/>
      <c r="AC168" s="667"/>
      <c r="AE168" s="669"/>
      <c r="AF168" s="669"/>
      <c r="AG168" s="669"/>
      <c r="AH168" s="669"/>
      <c r="AI168" s="669"/>
    </row>
    <row r="169" spans="12:35" ht="11.85" customHeight="1">
      <c r="L169" s="640"/>
      <c r="V169" s="640"/>
      <c r="AC169" s="667"/>
      <c r="AE169" s="669"/>
      <c r="AF169" s="669"/>
      <c r="AG169" s="669"/>
      <c r="AH169" s="669"/>
      <c r="AI169" s="669"/>
    </row>
    <row r="170" spans="12:35" ht="11.85" customHeight="1">
      <c r="L170" s="640"/>
      <c r="V170" s="640"/>
      <c r="AC170" s="667"/>
      <c r="AE170" s="669"/>
      <c r="AF170" s="669"/>
      <c r="AG170" s="669"/>
      <c r="AH170" s="669"/>
      <c r="AI170" s="669"/>
    </row>
    <row r="171" spans="12:35" ht="11.85" customHeight="1">
      <c r="L171" s="640"/>
      <c r="V171" s="640"/>
      <c r="AC171" s="667"/>
      <c r="AE171" s="669"/>
      <c r="AF171" s="669"/>
      <c r="AG171" s="669"/>
      <c r="AH171" s="669"/>
      <c r="AI171" s="669"/>
    </row>
    <row r="172" spans="12:35" ht="11.85" customHeight="1">
      <c r="L172" s="640"/>
      <c r="V172" s="640"/>
      <c r="AC172" s="667"/>
      <c r="AE172" s="669"/>
      <c r="AF172" s="669"/>
      <c r="AG172" s="669"/>
      <c r="AH172" s="669"/>
      <c r="AI172" s="669"/>
    </row>
    <row r="173" spans="12:35" ht="11.85" customHeight="1">
      <c r="L173" s="640"/>
      <c r="V173" s="640"/>
      <c r="AC173" s="667"/>
      <c r="AE173" s="669"/>
      <c r="AF173" s="669"/>
      <c r="AG173" s="669"/>
      <c r="AH173" s="669"/>
      <c r="AI173" s="669"/>
    </row>
    <row r="174" spans="12:35" ht="11.85" customHeight="1">
      <c r="L174" s="640"/>
      <c r="V174" s="640"/>
      <c r="AC174" s="667"/>
      <c r="AE174" s="669"/>
      <c r="AF174" s="669"/>
      <c r="AG174" s="669"/>
      <c r="AH174" s="669"/>
      <c r="AI174" s="669"/>
    </row>
    <row r="175" spans="12:35" ht="11.85" customHeight="1">
      <c r="L175" s="640"/>
      <c r="V175" s="640"/>
      <c r="AC175" s="640"/>
      <c r="AE175" s="669"/>
      <c r="AF175" s="669"/>
      <c r="AG175" s="669"/>
      <c r="AH175" s="669"/>
      <c r="AI175" s="669"/>
    </row>
    <row r="176" spans="12:35" ht="11.85" customHeight="1">
      <c r="V176" s="640"/>
      <c r="AC176" s="640"/>
      <c r="AE176" s="669"/>
      <c r="AF176" s="669"/>
      <c r="AG176" s="669"/>
      <c r="AH176" s="669"/>
      <c r="AI176" s="669"/>
    </row>
    <row r="177" spans="31:35" ht="11.85" customHeight="1">
      <c r="AE177" s="669"/>
      <c r="AF177" s="669"/>
      <c r="AG177" s="669"/>
      <c r="AH177" s="669"/>
      <c r="AI177" s="669"/>
    </row>
    <row r="178" spans="31:35" ht="11.85" customHeight="1">
      <c r="AE178" s="669"/>
      <c r="AF178" s="669"/>
      <c r="AG178" s="669"/>
      <c r="AH178" s="669"/>
      <c r="AI178" s="669"/>
    </row>
    <row r="179" spans="31:35" ht="11.85" customHeight="1">
      <c r="AE179" s="669"/>
      <c r="AF179" s="669"/>
      <c r="AG179" s="669"/>
      <c r="AH179" s="669"/>
      <c r="AI179" s="669"/>
    </row>
    <row r="180" spans="31:35" ht="11.85" customHeight="1">
      <c r="AE180" s="669"/>
      <c r="AF180" s="669"/>
      <c r="AG180" s="669"/>
      <c r="AH180" s="669"/>
      <c r="AI180" s="669"/>
    </row>
    <row r="181" spans="31:35" ht="11.85" customHeight="1">
      <c r="AE181" s="669"/>
      <c r="AF181" s="669"/>
      <c r="AG181" s="669"/>
      <c r="AH181" s="669"/>
      <c r="AI181" s="669"/>
    </row>
    <row r="182" spans="31:35" ht="11.85" customHeight="1">
      <c r="AE182" s="669"/>
      <c r="AF182" s="669"/>
      <c r="AG182" s="669"/>
      <c r="AH182" s="669"/>
      <c r="AI182" s="669"/>
    </row>
    <row r="183" spans="31:35" ht="11.85" customHeight="1">
      <c r="AE183" s="669"/>
      <c r="AF183" s="669"/>
      <c r="AG183" s="669"/>
      <c r="AH183" s="669"/>
      <c r="AI183" s="669"/>
    </row>
    <row r="184" spans="31:35" ht="11.85" customHeight="1">
      <c r="AE184" s="669"/>
      <c r="AF184" s="669"/>
      <c r="AG184" s="669"/>
      <c r="AH184" s="669"/>
      <c r="AI184" s="669"/>
    </row>
    <row r="185" spans="31:35" ht="11.85" customHeight="1">
      <c r="AE185" s="669"/>
      <c r="AF185" s="669"/>
      <c r="AG185" s="669"/>
      <c r="AH185" s="669"/>
      <c r="AI185" s="669"/>
    </row>
    <row r="186" spans="31:35" ht="11.85" customHeight="1">
      <c r="AE186" s="669"/>
      <c r="AF186" s="669"/>
      <c r="AG186" s="669"/>
      <c r="AH186" s="669"/>
      <c r="AI186" s="669"/>
    </row>
    <row r="187" spans="31:35" ht="11.85" customHeight="1">
      <c r="AE187" s="669"/>
      <c r="AF187" s="669"/>
      <c r="AG187" s="669"/>
      <c r="AH187" s="669"/>
      <c r="AI187" s="669"/>
    </row>
    <row r="188" spans="31:35" ht="11.85" customHeight="1">
      <c r="AE188" s="669"/>
      <c r="AF188" s="669"/>
      <c r="AG188" s="669"/>
      <c r="AH188" s="669"/>
      <c r="AI188" s="669"/>
    </row>
    <row r="189" spans="31:35" ht="11.85" customHeight="1">
      <c r="AE189" s="669"/>
      <c r="AF189" s="669"/>
      <c r="AG189" s="669"/>
      <c r="AH189" s="669"/>
      <c r="AI189" s="669"/>
    </row>
    <row r="190" spans="31:35" ht="11.85" customHeight="1">
      <c r="AE190" s="669"/>
      <c r="AF190" s="669"/>
      <c r="AG190" s="669"/>
      <c r="AH190" s="669"/>
      <c r="AI190" s="669"/>
    </row>
    <row r="191" spans="31:35" ht="11.85" customHeight="1">
      <c r="AE191" s="669"/>
      <c r="AF191" s="669"/>
      <c r="AG191" s="669"/>
      <c r="AH191" s="669"/>
      <c r="AI191" s="669"/>
    </row>
    <row r="192" spans="31:35" ht="11.85" customHeight="1">
      <c r="AE192" s="669"/>
      <c r="AF192" s="669"/>
      <c r="AG192" s="669"/>
      <c r="AH192" s="669"/>
      <c r="AI192" s="669"/>
    </row>
    <row r="193" spans="31:35" ht="11.85" customHeight="1">
      <c r="AE193" s="669"/>
      <c r="AF193" s="669"/>
      <c r="AG193" s="669"/>
      <c r="AH193" s="669"/>
      <c r="AI193" s="669"/>
    </row>
    <row r="194" spans="31:35" ht="11.85" customHeight="1">
      <c r="AE194" s="669"/>
      <c r="AF194" s="669"/>
      <c r="AG194" s="669"/>
      <c r="AH194" s="669"/>
      <c r="AI194" s="669"/>
    </row>
    <row r="195" spans="31:35" ht="11.85" customHeight="1">
      <c r="AE195" s="669"/>
      <c r="AF195" s="669"/>
      <c r="AG195" s="669"/>
      <c r="AH195" s="669"/>
      <c r="AI195" s="669"/>
    </row>
    <row r="196" spans="31:35" ht="11.85" customHeight="1">
      <c r="AE196" s="669"/>
      <c r="AF196" s="669"/>
      <c r="AG196" s="669"/>
      <c r="AH196" s="669"/>
      <c r="AI196" s="669"/>
    </row>
    <row r="197" spans="31:35" ht="11.85" customHeight="1">
      <c r="AE197" s="669"/>
      <c r="AF197" s="669"/>
      <c r="AG197" s="669"/>
      <c r="AH197" s="669"/>
      <c r="AI197" s="669"/>
    </row>
    <row r="198" spans="31:35" ht="11.85" customHeight="1">
      <c r="AE198" s="669"/>
      <c r="AF198" s="669"/>
      <c r="AG198" s="669"/>
      <c r="AH198" s="669"/>
      <c r="AI198" s="669"/>
    </row>
    <row r="199" spans="31:35" ht="11.85" customHeight="1">
      <c r="AE199" s="669"/>
      <c r="AF199" s="669"/>
      <c r="AG199" s="669"/>
      <c r="AH199" s="669"/>
      <c r="AI199" s="669"/>
    </row>
    <row r="200" spans="31:35" ht="11.85" customHeight="1">
      <c r="AE200" s="669"/>
      <c r="AF200" s="669"/>
      <c r="AG200" s="669"/>
      <c r="AH200" s="669"/>
      <c r="AI200" s="669"/>
    </row>
    <row r="201" spans="31:35" ht="11.85" customHeight="1">
      <c r="AE201" s="669"/>
      <c r="AF201" s="669"/>
      <c r="AG201" s="669"/>
      <c r="AH201" s="669"/>
      <c r="AI201" s="669"/>
    </row>
    <row r="202" spans="31:35" ht="11.85" customHeight="1">
      <c r="AE202" s="669"/>
      <c r="AF202" s="669"/>
      <c r="AG202" s="669"/>
      <c r="AH202" s="669"/>
      <c r="AI202" s="669"/>
    </row>
    <row r="203" spans="31:35" ht="11.85" customHeight="1">
      <c r="AE203" s="669"/>
      <c r="AF203" s="669"/>
      <c r="AG203" s="669"/>
      <c r="AH203" s="669"/>
      <c r="AI203" s="669"/>
    </row>
    <row r="204" spans="31:35" ht="11.85" customHeight="1">
      <c r="AE204" s="669"/>
      <c r="AF204" s="669"/>
      <c r="AG204" s="669"/>
      <c r="AH204" s="669"/>
      <c r="AI204" s="669"/>
    </row>
    <row r="205" spans="31:35" ht="11.85" customHeight="1">
      <c r="AE205" s="669"/>
      <c r="AF205" s="669"/>
      <c r="AG205" s="669"/>
      <c r="AH205" s="669"/>
      <c r="AI205" s="669"/>
    </row>
    <row r="206" spans="31:35" ht="11.85" customHeight="1">
      <c r="AE206" s="669"/>
      <c r="AF206" s="669"/>
      <c r="AG206" s="669"/>
      <c r="AH206" s="669"/>
      <c r="AI206" s="669"/>
    </row>
    <row r="207" spans="31:35" ht="11.85" customHeight="1">
      <c r="AE207" s="669"/>
      <c r="AF207" s="669"/>
      <c r="AG207" s="669"/>
      <c r="AH207" s="669"/>
      <c r="AI207" s="669"/>
    </row>
    <row r="208" spans="31:35" ht="11.85" customHeight="1">
      <c r="AE208" s="669"/>
      <c r="AF208" s="669"/>
      <c r="AG208" s="669"/>
      <c r="AH208" s="669"/>
      <c r="AI208" s="669"/>
    </row>
    <row r="209" spans="12:35" ht="11.85" customHeight="1">
      <c r="AE209" s="669"/>
      <c r="AF209" s="669"/>
      <c r="AG209" s="669"/>
      <c r="AH209" s="669"/>
      <c r="AI209" s="669"/>
    </row>
    <row r="210" spans="12:35" ht="11.85" customHeight="1">
      <c r="AE210" s="669"/>
      <c r="AF210" s="669"/>
      <c r="AG210" s="669"/>
      <c r="AH210" s="669"/>
      <c r="AI210" s="669"/>
    </row>
    <row r="211" spans="12:35" ht="11.85" customHeight="1">
      <c r="AE211" s="669"/>
      <c r="AF211" s="669"/>
      <c r="AG211" s="669"/>
      <c r="AH211" s="669"/>
      <c r="AI211" s="669"/>
    </row>
    <row r="212" spans="12:35" ht="11.85" customHeight="1">
      <c r="AE212" s="669"/>
      <c r="AF212" s="669"/>
      <c r="AG212" s="669"/>
      <c r="AH212" s="669"/>
      <c r="AI212" s="669"/>
    </row>
    <row r="213" spans="12:35" ht="11.85" customHeight="1">
      <c r="AE213" s="669"/>
      <c r="AF213" s="669"/>
      <c r="AG213" s="669"/>
      <c r="AH213" s="669"/>
      <c r="AI213" s="669"/>
    </row>
    <row r="214" spans="12:35" ht="11.85" customHeight="1">
      <c r="AE214" s="669"/>
      <c r="AF214" s="669"/>
      <c r="AG214" s="669"/>
      <c r="AH214" s="669"/>
      <c r="AI214" s="669"/>
    </row>
    <row r="215" spans="12:35" ht="11.85" customHeight="1">
      <c r="AE215" s="669"/>
      <c r="AF215" s="669"/>
      <c r="AG215" s="669"/>
      <c r="AH215" s="669"/>
      <c r="AI215" s="669"/>
    </row>
    <row r="216" spans="12:35" ht="11.85" customHeight="1">
      <c r="AE216" s="669"/>
      <c r="AF216" s="669"/>
      <c r="AG216" s="669"/>
      <c r="AH216" s="669"/>
      <c r="AI216" s="669"/>
    </row>
    <row r="217" spans="12:35" ht="11.85" customHeight="1">
      <c r="AE217" s="669"/>
      <c r="AF217" s="669"/>
      <c r="AG217" s="669"/>
      <c r="AH217" s="669"/>
      <c r="AI217" s="669"/>
    </row>
    <row r="218" spans="12:35" ht="11.85" customHeight="1">
      <c r="AE218" s="669"/>
      <c r="AF218" s="669"/>
      <c r="AG218" s="669"/>
      <c r="AH218" s="669"/>
      <c r="AI218" s="669"/>
    </row>
    <row r="219" spans="12:35" ht="11.85" customHeight="1">
      <c r="AE219" s="669"/>
      <c r="AF219" s="669"/>
      <c r="AG219" s="669"/>
      <c r="AH219" s="669"/>
      <c r="AI219" s="669"/>
    </row>
    <row r="220" spans="12:35" ht="11.85" customHeight="1">
      <c r="AE220" s="669"/>
      <c r="AF220" s="669"/>
      <c r="AG220" s="669"/>
      <c r="AH220" s="669"/>
      <c r="AI220" s="669"/>
    </row>
    <row r="221" spans="12:35" ht="11.85" customHeight="1">
      <c r="L221" s="670"/>
      <c r="AE221" s="669"/>
      <c r="AF221" s="669"/>
      <c r="AG221" s="669"/>
      <c r="AH221" s="669"/>
      <c r="AI221" s="669"/>
    </row>
    <row r="222" spans="12:35" ht="11.85" customHeight="1">
      <c r="V222" s="670"/>
      <c r="AC222" s="670"/>
      <c r="AE222" s="669"/>
      <c r="AF222" s="669"/>
      <c r="AG222" s="669"/>
      <c r="AH222" s="669"/>
      <c r="AI222" s="669"/>
    </row>
    <row r="223" spans="12:35" ht="11.85" customHeight="1">
      <c r="AE223" s="669"/>
      <c r="AF223" s="669"/>
      <c r="AG223" s="669"/>
      <c r="AH223" s="669"/>
      <c r="AI223" s="669"/>
    </row>
    <row r="224" spans="12:35" ht="11.85" customHeight="1">
      <c r="AE224" s="669"/>
      <c r="AF224" s="669"/>
      <c r="AG224" s="669"/>
      <c r="AH224" s="669"/>
      <c r="AI224" s="669"/>
    </row>
    <row r="225" spans="31:35" ht="11.85" customHeight="1">
      <c r="AE225" s="669"/>
      <c r="AF225" s="669"/>
      <c r="AG225" s="669"/>
      <c r="AH225" s="669"/>
      <c r="AI225" s="669"/>
    </row>
    <row r="226" spans="31:35" ht="11.85" customHeight="1">
      <c r="AE226" s="669"/>
      <c r="AF226" s="669"/>
      <c r="AG226" s="669"/>
      <c r="AH226" s="669"/>
      <c r="AI226" s="669"/>
    </row>
    <row r="227" spans="31:35" ht="11.85" customHeight="1">
      <c r="AE227" s="669"/>
      <c r="AF227" s="669"/>
      <c r="AG227" s="669"/>
      <c r="AH227" s="669"/>
      <c r="AI227" s="669"/>
    </row>
    <row r="228" spans="31:35" ht="11.85" customHeight="1">
      <c r="AE228" s="669"/>
      <c r="AF228" s="669"/>
      <c r="AG228" s="669"/>
      <c r="AH228" s="669"/>
      <c r="AI228" s="669"/>
    </row>
    <row r="229" spans="31:35" ht="11.85" customHeight="1">
      <c r="AE229" s="669"/>
      <c r="AF229" s="669"/>
      <c r="AG229" s="669"/>
      <c r="AH229" s="669"/>
      <c r="AI229" s="669"/>
    </row>
    <row r="230" spans="31:35" ht="11.85" customHeight="1">
      <c r="AE230" s="669"/>
      <c r="AF230" s="669"/>
      <c r="AG230" s="669"/>
      <c r="AH230" s="669"/>
      <c r="AI230" s="669"/>
    </row>
    <row r="231" spans="31:35" ht="11.85" customHeight="1">
      <c r="AE231" s="669"/>
      <c r="AF231" s="669"/>
      <c r="AG231" s="669"/>
      <c r="AH231" s="669"/>
      <c r="AI231" s="669"/>
    </row>
    <row r="232" spans="31:35" ht="11.85" customHeight="1">
      <c r="AE232" s="669"/>
      <c r="AF232" s="669"/>
      <c r="AG232" s="669"/>
      <c r="AH232" s="669"/>
      <c r="AI232" s="669"/>
    </row>
    <row r="233" spans="31:35" ht="11.85" customHeight="1">
      <c r="AE233" s="669"/>
      <c r="AF233" s="669"/>
      <c r="AG233" s="669"/>
      <c r="AH233" s="669"/>
      <c r="AI233" s="669"/>
    </row>
    <row r="234" spans="31:35" ht="11.85" customHeight="1">
      <c r="AE234" s="669"/>
      <c r="AF234" s="669"/>
      <c r="AG234" s="669"/>
      <c r="AH234" s="669"/>
      <c r="AI234" s="669"/>
    </row>
    <row r="235" spans="31:35" ht="11.85" customHeight="1">
      <c r="AE235" s="669"/>
      <c r="AF235" s="669"/>
      <c r="AG235" s="669"/>
      <c r="AH235" s="669"/>
      <c r="AI235" s="669"/>
    </row>
    <row r="236" spans="31:35" ht="11.85" customHeight="1">
      <c r="AE236" s="669"/>
      <c r="AF236" s="669"/>
      <c r="AG236" s="669"/>
      <c r="AH236" s="669"/>
      <c r="AI236" s="669"/>
    </row>
    <row r="237" spans="31:35" ht="11.85" customHeight="1">
      <c r="AE237" s="669"/>
      <c r="AF237" s="669"/>
      <c r="AG237" s="669"/>
      <c r="AH237" s="669"/>
      <c r="AI237" s="669"/>
    </row>
    <row r="238" spans="31:35" ht="11.85" customHeight="1">
      <c r="AE238" s="669"/>
      <c r="AF238" s="669"/>
      <c r="AG238" s="669"/>
      <c r="AH238" s="669"/>
      <c r="AI238" s="669"/>
    </row>
    <row r="239" spans="31:35" ht="11.85" customHeight="1">
      <c r="AE239" s="669"/>
      <c r="AF239" s="669"/>
      <c r="AG239" s="669"/>
      <c r="AH239" s="669"/>
      <c r="AI239" s="669"/>
    </row>
    <row r="240" spans="31:35" ht="11.85" customHeight="1">
      <c r="AE240" s="669"/>
      <c r="AF240" s="669"/>
      <c r="AG240" s="669"/>
      <c r="AH240" s="669"/>
      <c r="AI240" s="669"/>
    </row>
    <row r="241" spans="31:35" ht="11.85" customHeight="1">
      <c r="AE241" s="669"/>
      <c r="AF241" s="669"/>
      <c r="AG241" s="669"/>
      <c r="AH241" s="669"/>
      <c r="AI241" s="669"/>
    </row>
    <row r="242" spans="31:35" ht="11.85" customHeight="1">
      <c r="AE242" s="669"/>
      <c r="AF242" s="669"/>
      <c r="AG242" s="669"/>
      <c r="AH242" s="669"/>
      <c r="AI242" s="669"/>
    </row>
    <row r="243" spans="31:35" ht="11.85" customHeight="1">
      <c r="AE243" s="669"/>
      <c r="AF243" s="669"/>
      <c r="AG243" s="669"/>
      <c r="AH243" s="669"/>
      <c r="AI243" s="669"/>
    </row>
    <row r="244" spans="31:35" ht="11.85" customHeight="1">
      <c r="AE244" s="669"/>
      <c r="AF244" s="669"/>
      <c r="AG244" s="669"/>
      <c r="AH244" s="669"/>
      <c r="AI244" s="669"/>
    </row>
    <row r="245" spans="31:35" ht="11.85" customHeight="1">
      <c r="AE245" s="669"/>
      <c r="AF245" s="669"/>
      <c r="AG245" s="669"/>
      <c r="AH245" s="669"/>
      <c r="AI245" s="669"/>
    </row>
    <row r="246" spans="31:35" ht="11.85" customHeight="1">
      <c r="AE246" s="669"/>
      <c r="AF246" s="669"/>
      <c r="AG246" s="669"/>
      <c r="AH246" s="669"/>
      <c r="AI246" s="669"/>
    </row>
    <row r="247" spans="31:35" ht="11.85" customHeight="1">
      <c r="AE247" s="669"/>
      <c r="AF247" s="669"/>
      <c r="AG247" s="669"/>
      <c r="AH247" s="669"/>
      <c r="AI247" s="669"/>
    </row>
    <row r="248" spans="31:35" ht="11.85" customHeight="1">
      <c r="AE248" s="669"/>
      <c r="AF248" s="669"/>
      <c r="AG248" s="669"/>
      <c r="AH248" s="669"/>
      <c r="AI248" s="669"/>
    </row>
    <row r="249" spans="31:35" ht="11.85" customHeight="1">
      <c r="AE249" s="669"/>
      <c r="AF249" s="669"/>
      <c r="AG249" s="669"/>
      <c r="AH249" s="669"/>
      <c r="AI249" s="669"/>
    </row>
    <row r="250" spans="31:35" ht="11.85" customHeight="1">
      <c r="AE250" s="669"/>
      <c r="AF250" s="669"/>
      <c r="AG250" s="669"/>
      <c r="AH250" s="669"/>
      <c r="AI250" s="669"/>
    </row>
    <row r="251" spans="31:35" ht="11.85" customHeight="1">
      <c r="AE251" s="669"/>
      <c r="AF251" s="669"/>
      <c r="AG251" s="669"/>
      <c r="AH251" s="669"/>
      <c r="AI251" s="669"/>
    </row>
    <row r="252" spans="31:35" ht="11.85" customHeight="1">
      <c r="AE252" s="669"/>
      <c r="AF252" s="669"/>
      <c r="AG252" s="669"/>
      <c r="AH252" s="669"/>
      <c r="AI252" s="669"/>
    </row>
    <row r="253" spans="31:35" ht="11.85" customHeight="1">
      <c r="AE253" s="669"/>
      <c r="AF253" s="669"/>
      <c r="AG253" s="669"/>
      <c r="AH253" s="669"/>
      <c r="AI253" s="669"/>
    </row>
    <row r="254" spans="31:35" ht="11.85" customHeight="1">
      <c r="AE254" s="669"/>
      <c r="AF254" s="669"/>
      <c r="AG254" s="669"/>
      <c r="AH254" s="669"/>
      <c r="AI254" s="669"/>
    </row>
    <row r="255" spans="31:35" ht="11.85" customHeight="1">
      <c r="AE255" s="669"/>
      <c r="AF255" s="669"/>
      <c r="AG255" s="669"/>
      <c r="AH255" s="669"/>
      <c r="AI255" s="669"/>
    </row>
    <row r="256" spans="31:35" ht="11.85" customHeight="1">
      <c r="AE256" s="669"/>
      <c r="AF256" s="669"/>
      <c r="AG256" s="669"/>
      <c r="AH256" s="669"/>
      <c r="AI256" s="669"/>
    </row>
    <row r="257" spans="31:35" ht="11.85" customHeight="1">
      <c r="AE257" s="669"/>
      <c r="AF257" s="669"/>
      <c r="AG257" s="669"/>
      <c r="AH257" s="669"/>
      <c r="AI257" s="669"/>
    </row>
    <row r="258" spans="31:35" ht="11.85" customHeight="1">
      <c r="AE258" s="669"/>
      <c r="AF258" s="669"/>
      <c r="AG258" s="669"/>
      <c r="AH258" s="669"/>
      <c r="AI258" s="669"/>
    </row>
    <row r="259" spans="31:35" ht="11.85" customHeight="1">
      <c r="AE259" s="669"/>
      <c r="AF259" s="669"/>
      <c r="AG259" s="669"/>
      <c r="AH259" s="669"/>
      <c r="AI259" s="669"/>
    </row>
    <row r="260" spans="31:35" ht="11.85" customHeight="1">
      <c r="AE260" s="669"/>
      <c r="AF260" s="669"/>
      <c r="AG260" s="669"/>
      <c r="AH260" s="669"/>
      <c r="AI260" s="669"/>
    </row>
    <row r="261" spans="31:35" ht="11.85" customHeight="1">
      <c r="AE261" s="669"/>
      <c r="AF261" s="669"/>
      <c r="AG261" s="669"/>
      <c r="AH261" s="669"/>
      <c r="AI261" s="669"/>
    </row>
    <row r="262" spans="31:35" ht="11.85" customHeight="1">
      <c r="AE262" s="669"/>
      <c r="AF262" s="669"/>
      <c r="AG262" s="669"/>
      <c r="AH262" s="669"/>
      <c r="AI262" s="669"/>
    </row>
    <row r="263" spans="31:35" ht="11.85" customHeight="1">
      <c r="AE263" s="669"/>
      <c r="AF263" s="669"/>
      <c r="AG263" s="669"/>
      <c r="AH263" s="669"/>
      <c r="AI263" s="669"/>
    </row>
    <row r="264" spans="31:35" ht="11.85" customHeight="1">
      <c r="AE264" s="669"/>
      <c r="AF264" s="669"/>
      <c r="AG264" s="669"/>
      <c r="AH264" s="669"/>
      <c r="AI264" s="669"/>
    </row>
    <row r="265" spans="31:35" ht="11.85" customHeight="1">
      <c r="AE265" s="669"/>
      <c r="AF265" s="669"/>
      <c r="AG265" s="669"/>
      <c r="AH265" s="669"/>
      <c r="AI265" s="669"/>
    </row>
    <row r="266" spans="31:35" ht="11.85" customHeight="1">
      <c r="AE266" s="669"/>
      <c r="AF266" s="669"/>
      <c r="AG266" s="669"/>
      <c r="AH266" s="669"/>
      <c r="AI266" s="669"/>
    </row>
    <row r="267" spans="31:35" ht="11.85" customHeight="1">
      <c r="AE267" s="669"/>
      <c r="AF267" s="669"/>
      <c r="AG267" s="669"/>
      <c r="AH267" s="669"/>
      <c r="AI267" s="669"/>
    </row>
    <row r="268" spans="31:35" ht="11.85" customHeight="1">
      <c r="AE268" s="669"/>
      <c r="AF268" s="669"/>
      <c r="AG268" s="669"/>
      <c r="AH268" s="669"/>
      <c r="AI268" s="669"/>
    </row>
    <row r="269" spans="31:35" ht="11.85" customHeight="1">
      <c r="AE269" s="669"/>
      <c r="AF269" s="669"/>
      <c r="AG269" s="669"/>
      <c r="AH269" s="669"/>
      <c r="AI269" s="669"/>
    </row>
    <row r="270" spans="31:35" ht="11.85" customHeight="1">
      <c r="AE270" s="669"/>
      <c r="AF270" s="669"/>
      <c r="AG270" s="669"/>
      <c r="AH270" s="669"/>
      <c r="AI270" s="669"/>
    </row>
    <row r="271" spans="31:35" ht="11.85" customHeight="1">
      <c r="AE271" s="669"/>
      <c r="AF271" s="669"/>
      <c r="AG271" s="669"/>
      <c r="AH271" s="669"/>
      <c r="AI271" s="669"/>
    </row>
    <row r="272" spans="31:35" ht="11.85" customHeight="1">
      <c r="AE272" s="669"/>
      <c r="AF272" s="669"/>
      <c r="AG272" s="669"/>
      <c r="AH272" s="669"/>
      <c r="AI272" s="669"/>
    </row>
    <row r="273" spans="31:35" ht="11.85" customHeight="1">
      <c r="AE273" s="669"/>
      <c r="AF273" s="669"/>
      <c r="AG273" s="669"/>
      <c r="AH273" s="669"/>
      <c r="AI273" s="669"/>
    </row>
    <row r="274" spans="31:35" ht="11.85" customHeight="1">
      <c r="AE274" s="669"/>
      <c r="AF274" s="669"/>
      <c r="AG274" s="669"/>
      <c r="AH274" s="669"/>
      <c r="AI274" s="669"/>
    </row>
    <row r="275" spans="31:35" ht="11.85" customHeight="1">
      <c r="AE275" s="669"/>
      <c r="AF275" s="669"/>
      <c r="AG275" s="669"/>
      <c r="AH275" s="669"/>
      <c r="AI275" s="669"/>
    </row>
    <row r="276" spans="31:35" ht="11.85" customHeight="1">
      <c r="AE276" s="669"/>
      <c r="AF276" s="669"/>
      <c r="AG276" s="669"/>
      <c r="AH276" s="669"/>
      <c r="AI276" s="669"/>
    </row>
    <row r="277" spans="31:35" ht="11.85" customHeight="1">
      <c r="AE277" s="669"/>
      <c r="AF277" s="669"/>
      <c r="AG277" s="669"/>
      <c r="AH277" s="669"/>
      <c r="AI277" s="669"/>
    </row>
    <row r="278" spans="31:35" ht="11.85" customHeight="1">
      <c r="AE278" s="669"/>
      <c r="AF278" s="669"/>
      <c r="AG278" s="669"/>
      <c r="AH278" s="669"/>
      <c r="AI278" s="669"/>
    </row>
    <row r="279" spans="31:35" ht="11.85" customHeight="1">
      <c r="AE279" s="669"/>
      <c r="AF279" s="669"/>
      <c r="AG279" s="669"/>
      <c r="AH279" s="669"/>
      <c r="AI279" s="669"/>
    </row>
    <row r="280" spans="31:35" ht="11.85" customHeight="1">
      <c r="AE280" s="669"/>
      <c r="AF280" s="669"/>
      <c r="AG280" s="669"/>
      <c r="AH280" s="669"/>
      <c r="AI280" s="669"/>
    </row>
    <row r="281" spans="31:35" ht="11.85" customHeight="1">
      <c r="AE281" s="669"/>
      <c r="AF281" s="669"/>
      <c r="AG281" s="669"/>
      <c r="AH281" s="669"/>
      <c r="AI281" s="669"/>
    </row>
    <row r="282" spans="31:35" ht="11.85" customHeight="1">
      <c r="AE282" s="669"/>
      <c r="AF282" s="669"/>
      <c r="AG282" s="669"/>
      <c r="AH282" s="669"/>
      <c r="AI282" s="669"/>
    </row>
    <row r="283" spans="31:35" ht="11.85" customHeight="1">
      <c r="AE283" s="669"/>
      <c r="AF283" s="669"/>
      <c r="AG283" s="669"/>
      <c r="AH283" s="669"/>
      <c r="AI283" s="669"/>
    </row>
    <row r="284" spans="31:35" ht="11.85" customHeight="1">
      <c r="AE284" s="669"/>
      <c r="AF284" s="669"/>
      <c r="AG284" s="669"/>
      <c r="AH284" s="669"/>
      <c r="AI284" s="669"/>
    </row>
    <row r="285" spans="31:35" ht="11.85" customHeight="1">
      <c r="AE285" s="669"/>
      <c r="AF285" s="669"/>
      <c r="AG285" s="669"/>
      <c r="AH285" s="669"/>
      <c r="AI285" s="669"/>
    </row>
    <row r="286" spans="31:35" ht="11.85" customHeight="1">
      <c r="AE286" s="669"/>
      <c r="AF286" s="669"/>
      <c r="AG286" s="669"/>
      <c r="AH286" s="669"/>
      <c r="AI286" s="669"/>
    </row>
    <row r="287" spans="31:35" ht="11.85" customHeight="1">
      <c r="AE287" s="669"/>
      <c r="AF287" s="669"/>
      <c r="AG287" s="669"/>
      <c r="AH287" s="669"/>
      <c r="AI287" s="669"/>
    </row>
    <row r="288" spans="31:35" ht="11.85" customHeight="1">
      <c r="AE288" s="669"/>
      <c r="AF288" s="669"/>
      <c r="AG288" s="669"/>
      <c r="AH288" s="669"/>
      <c r="AI288" s="669"/>
    </row>
    <row r="289" spans="31:35" ht="11.85" customHeight="1">
      <c r="AE289" s="669"/>
      <c r="AF289" s="669"/>
      <c r="AG289" s="669"/>
      <c r="AH289" s="669"/>
      <c r="AI289" s="669"/>
    </row>
    <row r="290" spans="31:35" ht="11.85" customHeight="1">
      <c r="AE290" s="669"/>
      <c r="AF290" s="669"/>
      <c r="AG290" s="669"/>
      <c r="AH290" s="669"/>
      <c r="AI290" s="669"/>
    </row>
    <row r="291" spans="31:35" ht="11.85" customHeight="1">
      <c r="AE291" s="669"/>
      <c r="AF291" s="669"/>
      <c r="AG291" s="669"/>
      <c r="AH291" s="669"/>
      <c r="AI291" s="669"/>
    </row>
    <row r="292" spans="31:35" ht="11.85" customHeight="1">
      <c r="AE292" s="669"/>
      <c r="AF292" s="669"/>
      <c r="AG292" s="669"/>
      <c r="AH292" s="669"/>
      <c r="AI292" s="669"/>
    </row>
    <row r="293" spans="31:35" ht="11.85" customHeight="1">
      <c r="AE293" s="669"/>
      <c r="AF293" s="669"/>
      <c r="AG293" s="669"/>
      <c r="AH293" s="669"/>
      <c r="AI293" s="669"/>
    </row>
  </sheetData>
  <mergeCells count="1">
    <mergeCell ref="AD9:AG9"/>
  </mergeCells>
  <phoneticPr fontId="127" type="noConversion"/>
  <printOptions horizontalCentered="1"/>
  <pageMargins left="0" right="0" top="0" bottom="0" header="0.511811023622047" footer="0.511811023622047"/>
  <pageSetup paperSize="9" firstPageNumber="5"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&amp;RF.&amp;P&amp;L&amp;"Arial,regular"&amp;10________________________________________________________________________________________
&amp;"Arial"&amp;10CORE LABORATORIES AUSTRALIA PTY LTD
&amp;"Arial"&amp;8Reservoir Fluids Group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U293"/>
  <sheetViews>
    <sheetView showGridLines="0" view="pageBreakPreview" zoomScale="75" zoomScaleNormal="100" workbookViewId="0"/>
  </sheetViews>
  <sheetFormatPr defaultRowHeight="11.85" customHeight="1"/>
  <cols>
    <col min="1" max="1" width="11.5703125" style="636" customWidth="1"/>
    <col min="2" max="2" width="1.7109375" style="638" customWidth="1"/>
    <col min="3" max="3" width="9" style="666" customWidth="1"/>
    <col min="4" max="4" width="12.5703125" style="666" customWidth="1"/>
    <col min="5" max="5" width="9" style="666" customWidth="1"/>
    <col min="6" max="6" width="9.7109375" style="666" customWidth="1"/>
    <col min="7" max="7" width="11.28515625" style="666" customWidth="1"/>
    <col min="8" max="8" width="10.28515625" style="666" customWidth="1"/>
    <col min="9" max="9" width="10.85546875" style="666" customWidth="1"/>
    <col min="10" max="10" width="12" style="666" customWidth="1"/>
    <col min="11" max="11" width="1.7109375" style="666" customWidth="1"/>
    <col min="12" max="12" width="10.7109375" style="638" customWidth="1"/>
    <col min="13" max="13" width="4.7109375" style="663" customWidth="1"/>
    <col min="14" max="14" width="29.7109375" style="663" customWidth="1"/>
    <col min="15" max="15" width="8.7109375" style="664" customWidth="1"/>
    <col min="16" max="20" width="8.7109375" style="663" customWidth="1"/>
    <col min="21" max="21" width="1.7109375" style="663" customWidth="1"/>
    <col min="22" max="22" width="10.7109375" style="638" customWidth="1"/>
    <col min="23" max="23" width="4.7109375" style="638" customWidth="1"/>
    <col min="24" max="24" width="29.7109375" style="641" customWidth="1"/>
    <col min="25" max="26" width="15.7109375" style="641" customWidth="1"/>
    <col min="27" max="27" width="20.7109375" style="641" customWidth="1"/>
    <col min="28" max="28" width="1.7109375" style="641" customWidth="1"/>
    <col min="29" max="29" width="10.7109375" style="638" customWidth="1"/>
    <col min="30" max="30" width="1.7109375" style="638" customWidth="1"/>
    <col min="31" max="31" width="15.7109375" style="641" customWidth="1"/>
    <col min="32" max="32" width="36.7109375" style="641" customWidth="1"/>
    <col min="33" max="33" width="10.7109375" style="641" customWidth="1"/>
    <col min="34" max="34" width="20.7109375" style="641" customWidth="1"/>
    <col min="35" max="35" width="1.7109375" style="641" customWidth="1"/>
    <col min="36" max="16384" width="9.140625" style="636"/>
  </cols>
  <sheetData>
    <row r="1" spans="1:255" ht="12.95" customHeight="1">
      <c r="B1" s="637"/>
      <c r="C1" s="637"/>
      <c r="D1" s="637"/>
      <c r="E1" s="637"/>
      <c r="F1" s="637"/>
      <c r="G1" s="637"/>
      <c r="H1" s="637"/>
      <c r="I1" s="637"/>
      <c r="J1" s="637"/>
      <c r="K1" s="637"/>
      <c r="M1" s="637"/>
      <c r="N1" s="637"/>
      <c r="O1" s="637"/>
      <c r="P1" s="637"/>
      <c r="Q1" s="637"/>
      <c r="R1" s="637"/>
      <c r="S1" s="637"/>
      <c r="T1" s="637"/>
      <c r="U1" s="637"/>
      <c r="V1" s="637"/>
      <c r="W1" s="637"/>
      <c r="X1" s="637"/>
      <c r="Y1" s="637"/>
      <c r="Z1" s="637"/>
      <c r="AA1" s="637"/>
      <c r="AB1" s="637"/>
      <c r="AC1" s="637"/>
      <c r="AD1" s="637"/>
      <c r="AE1" s="637"/>
      <c r="AF1" s="637"/>
      <c r="AG1" s="637"/>
      <c r="AH1" s="637"/>
      <c r="AI1" s="637"/>
      <c r="IU1" s="636">
        <f>FIND("-",$AF$14,1)</f>
        <v>24</v>
      </c>
    </row>
    <row r="2" spans="1:255" ht="12.95" customHeight="1">
      <c r="B2" s="637"/>
      <c r="C2" s="637"/>
      <c r="D2" s="637"/>
      <c r="E2" s="637"/>
      <c r="F2" s="637"/>
      <c r="G2" s="637"/>
      <c r="H2" s="637"/>
      <c r="I2" s="637"/>
      <c r="J2" s="637"/>
      <c r="K2" s="637"/>
      <c r="M2" s="637"/>
      <c r="N2" s="637"/>
      <c r="O2" s="637"/>
      <c r="P2" s="637"/>
      <c r="Q2" s="637"/>
      <c r="R2" s="637"/>
      <c r="S2" s="637"/>
      <c r="T2" s="637"/>
      <c r="U2" s="637"/>
      <c r="V2" s="637"/>
      <c r="W2" s="637"/>
      <c r="X2" s="637"/>
      <c r="Y2" s="637"/>
      <c r="Z2" s="637"/>
      <c r="AA2" s="637"/>
      <c r="AB2" s="637"/>
      <c r="AC2" s="637"/>
      <c r="AD2" s="637"/>
      <c r="AE2" s="637"/>
      <c r="AF2" s="637"/>
      <c r="AG2" s="637"/>
      <c r="AH2" s="637"/>
      <c r="AI2" s="637"/>
    </row>
    <row r="3" spans="1:255" ht="12.95" customHeight="1">
      <c r="B3" s="637"/>
      <c r="C3" s="637"/>
      <c r="D3" s="637"/>
      <c r="E3" s="637"/>
      <c r="F3" s="637"/>
      <c r="G3" s="637"/>
      <c r="H3" s="637"/>
      <c r="I3" s="637"/>
      <c r="J3" s="637"/>
      <c r="K3" s="637"/>
      <c r="M3" s="637"/>
      <c r="N3" s="637"/>
      <c r="O3" s="637"/>
      <c r="P3" s="637"/>
      <c r="Q3" s="637"/>
      <c r="R3" s="637"/>
      <c r="S3" s="637"/>
      <c r="T3" s="637"/>
      <c r="U3" s="637"/>
      <c r="V3" s="637"/>
      <c r="W3" s="637"/>
      <c r="X3" s="637"/>
      <c r="Y3" s="637"/>
      <c r="Z3" s="637"/>
      <c r="AA3" s="637"/>
      <c r="AB3" s="637"/>
      <c r="AC3" s="637"/>
      <c r="AD3" s="637"/>
      <c r="AE3" s="637"/>
      <c r="AF3" s="637"/>
      <c r="AG3" s="637"/>
      <c r="AH3" s="637"/>
      <c r="AI3" s="637"/>
    </row>
    <row r="4" spans="1:255" ht="12.95" customHeight="1">
      <c r="B4" s="637"/>
      <c r="C4" s="637"/>
      <c r="D4" s="637"/>
      <c r="E4" s="637"/>
      <c r="F4" s="637"/>
      <c r="G4" s="637"/>
      <c r="H4" s="637"/>
      <c r="I4" s="637"/>
      <c r="J4" s="637"/>
      <c r="K4" s="637"/>
      <c r="M4" s="637"/>
      <c r="N4" s="637"/>
      <c r="O4" s="637"/>
      <c r="P4" s="637"/>
      <c r="Q4" s="637"/>
      <c r="R4" s="637"/>
      <c r="S4" s="637"/>
      <c r="T4" s="637"/>
      <c r="U4" s="637"/>
      <c r="V4" s="637"/>
      <c r="W4" s="637"/>
      <c r="X4" s="637"/>
      <c r="Y4" s="637"/>
      <c r="Z4" s="637"/>
      <c r="AA4" s="637"/>
      <c r="AB4" s="637"/>
      <c r="AC4" s="637"/>
      <c r="AD4" s="637"/>
      <c r="AE4" s="637"/>
      <c r="AF4" s="637"/>
      <c r="AG4" s="637"/>
      <c r="AH4" s="637"/>
      <c r="AI4" s="637"/>
    </row>
    <row r="5" spans="1:255" ht="12.95" customHeight="1">
      <c r="B5" s="637"/>
      <c r="C5" s="637"/>
      <c r="D5" s="637"/>
      <c r="E5" s="637"/>
      <c r="F5" s="637"/>
      <c r="G5" s="637"/>
      <c r="H5" s="637"/>
      <c r="I5" s="637"/>
      <c r="J5" s="637"/>
      <c r="K5" s="637"/>
      <c r="M5" s="637"/>
      <c r="N5" s="637"/>
      <c r="O5" s="637"/>
      <c r="P5" s="637"/>
      <c r="Q5" s="637"/>
      <c r="R5" s="637"/>
      <c r="S5" s="637"/>
      <c r="T5" s="637"/>
      <c r="U5" s="637"/>
      <c r="V5" s="637"/>
      <c r="W5" s="637"/>
      <c r="X5" s="637"/>
      <c r="Y5" s="637"/>
      <c r="Z5" s="637"/>
      <c r="AA5" s="637"/>
      <c r="AB5" s="637"/>
      <c r="AC5" s="637"/>
      <c r="AD5" s="637"/>
      <c r="AE5" s="637"/>
      <c r="AF5" s="637"/>
      <c r="AG5" s="637"/>
      <c r="AH5" s="637"/>
      <c r="AI5" s="637"/>
    </row>
    <row r="6" spans="1:255" ht="12.95" customHeight="1">
      <c r="B6" s="637"/>
      <c r="C6" s="637"/>
      <c r="D6" s="637"/>
      <c r="E6" s="637"/>
      <c r="F6" s="637"/>
      <c r="G6" s="637"/>
      <c r="H6" s="637"/>
      <c r="I6" s="637"/>
      <c r="J6" s="637"/>
      <c r="K6" s="637"/>
      <c r="M6" s="637"/>
      <c r="N6" s="637"/>
      <c r="O6" s="637"/>
      <c r="P6" s="637"/>
      <c r="Q6" s="637"/>
      <c r="R6" s="637"/>
      <c r="S6" s="637"/>
      <c r="T6" s="637"/>
      <c r="U6" s="637"/>
      <c r="V6" s="637"/>
      <c r="X6" s="487"/>
      <c r="Y6" s="639"/>
      <c r="Z6" s="639"/>
      <c r="AA6" s="639"/>
      <c r="AB6" s="639"/>
      <c r="AC6" s="639"/>
      <c r="AD6" s="546"/>
      <c r="AE6" s="546"/>
      <c r="AF6" s="546"/>
      <c r="AG6" s="546"/>
      <c r="AH6" s="546"/>
      <c r="AI6" s="546"/>
    </row>
    <row r="7" spans="1:255" ht="12.95" customHeight="1">
      <c r="B7" s="637"/>
      <c r="C7" s="637"/>
      <c r="D7" s="637"/>
      <c r="E7" s="637"/>
      <c r="F7" s="637"/>
      <c r="G7" s="637"/>
      <c r="H7" s="637"/>
      <c r="I7" s="637"/>
      <c r="J7" s="637"/>
      <c r="K7" s="637"/>
      <c r="M7" s="637"/>
      <c r="N7" s="637"/>
      <c r="O7" s="637"/>
      <c r="P7" s="637"/>
      <c r="Q7" s="637"/>
      <c r="R7" s="637"/>
      <c r="S7" s="637"/>
      <c r="T7" s="637"/>
      <c r="U7" s="637"/>
      <c r="V7" s="637"/>
      <c r="X7" s="549"/>
      <c r="Y7" s="549"/>
      <c r="Z7" s="551"/>
      <c r="AA7" s="551"/>
      <c r="AB7" s="551"/>
      <c r="AC7" s="545"/>
      <c r="AD7" s="545"/>
      <c r="AE7" s="493"/>
      <c r="AF7" s="493"/>
      <c r="AG7" s="493"/>
      <c r="AH7" s="493"/>
      <c r="AI7" s="493"/>
    </row>
    <row r="8" spans="1:255" ht="12.95" customHeight="1">
      <c r="B8" s="552" t="s">
        <v>414</v>
      </c>
      <c r="C8" s="553"/>
      <c r="D8" s="553"/>
      <c r="E8" s="553"/>
      <c r="F8" s="553"/>
      <c r="G8" s="553"/>
      <c r="H8" s="553"/>
      <c r="I8" s="553"/>
      <c r="J8" s="553"/>
      <c r="K8" s="553"/>
      <c r="L8" s="640"/>
      <c r="M8" s="552" t="s">
        <v>415</v>
      </c>
      <c r="N8" s="552"/>
      <c r="O8" s="555"/>
      <c r="P8" s="556"/>
      <c r="Q8" s="556"/>
      <c r="R8" s="556"/>
      <c r="S8" s="556"/>
      <c r="T8" s="556"/>
      <c r="U8" s="556"/>
      <c r="V8" s="637"/>
      <c r="W8" s="486" t="s">
        <v>416</v>
      </c>
      <c r="X8" s="493"/>
      <c r="Y8" s="493"/>
      <c r="Z8" s="493"/>
      <c r="AA8" s="493"/>
      <c r="AB8" s="493"/>
      <c r="AC8" s="545"/>
      <c r="AD8" s="486" t="s">
        <v>416</v>
      </c>
      <c r="AE8" s="487"/>
      <c r="AF8" s="639"/>
      <c r="AG8" s="639"/>
      <c r="AH8" s="639"/>
      <c r="AI8" s="639"/>
    </row>
    <row r="9" spans="1:255" ht="12.95" customHeight="1">
      <c r="B9" s="414" t="s">
        <v>617</v>
      </c>
      <c r="C9" s="559"/>
      <c r="D9" s="559"/>
      <c r="E9" s="559"/>
      <c r="F9" s="559"/>
      <c r="G9" s="559"/>
      <c r="H9" s="559"/>
      <c r="I9" s="559"/>
      <c r="J9" s="559"/>
      <c r="K9" s="559"/>
      <c r="L9" s="640"/>
      <c r="M9" s="490" t="str">
        <f>B9</f>
        <v>Sample No.: 5; Chamber No.: 3339; Depth: 4193.5 m MD</v>
      </c>
      <c r="N9" s="559"/>
      <c r="O9" s="560"/>
      <c r="P9" s="559"/>
      <c r="Q9" s="559"/>
      <c r="R9" s="559"/>
      <c r="S9" s="559"/>
      <c r="T9" s="559"/>
      <c r="U9" s="559"/>
      <c r="V9" s="637"/>
      <c r="W9" s="490" t="str">
        <f>M9</f>
        <v>Sample No.: 5; Chamber No.: 3339; Depth: 4193.5 m MD</v>
      </c>
      <c r="AC9" s="545"/>
      <c r="AD9" s="955" t="str">
        <f>W9</f>
        <v>Sample No.: 5; Chamber No.: 3339; Depth: 4193.5 m MD</v>
      </c>
      <c r="AE9" s="955"/>
      <c r="AF9" s="955"/>
      <c r="AG9" s="955"/>
      <c r="AH9" s="551"/>
      <c r="AI9" s="551"/>
    </row>
    <row r="10" spans="1:255" ht="12.95" customHeight="1">
      <c r="A10" s="642"/>
      <c r="B10" s="545"/>
      <c r="C10" s="559"/>
      <c r="D10" s="559"/>
      <c r="E10" s="559"/>
      <c r="F10" s="559"/>
      <c r="G10" s="559"/>
      <c r="H10" s="559"/>
      <c r="I10" s="559"/>
      <c r="J10" s="559"/>
      <c r="K10" s="559"/>
      <c r="L10" s="643"/>
      <c r="M10" s="559"/>
      <c r="N10" s="559"/>
      <c r="O10" s="560"/>
      <c r="P10" s="559"/>
      <c r="Q10" s="559"/>
      <c r="R10" s="559"/>
      <c r="S10" s="559"/>
      <c r="T10" s="559"/>
      <c r="U10" s="559"/>
      <c r="V10" s="644"/>
      <c r="AC10" s="545"/>
      <c r="AD10" s="545"/>
      <c r="AE10" s="493"/>
      <c r="AF10" s="493"/>
      <c r="AG10" s="493"/>
      <c r="AH10" s="493"/>
      <c r="AI10" s="493"/>
    </row>
    <row r="11" spans="1:255" ht="11.85" customHeight="1">
      <c r="A11" s="642"/>
      <c r="B11" s="562"/>
      <c r="C11" s="562"/>
      <c r="D11" s="562"/>
      <c r="E11" s="562" t="s">
        <v>369</v>
      </c>
      <c r="F11" s="562" t="s">
        <v>369</v>
      </c>
      <c r="G11" s="562" t="s">
        <v>255</v>
      </c>
      <c r="H11" s="562" t="s">
        <v>159</v>
      </c>
      <c r="I11" s="562" t="s">
        <v>417</v>
      </c>
      <c r="J11" s="562" t="s">
        <v>373</v>
      </c>
      <c r="K11" s="562"/>
      <c r="L11" s="643"/>
      <c r="M11" s="565"/>
      <c r="N11" s="565" t="s">
        <v>366</v>
      </c>
      <c r="O11" s="566"/>
      <c r="P11" s="567"/>
      <c r="Q11" s="567"/>
      <c r="R11" s="567"/>
      <c r="S11" s="567"/>
      <c r="T11" s="567"/>
      <c r="U11" s="567"/>
      <c r="V11" s="644"/>
      <c r="W11" s="497"/>
      <c r="X11" s="497" t="s">
        <v>37</v>
      </c>
      <c r="Y11" s="645" t="s">
        <v>39</v>
      </c>
      <c r="Z11" s="645" t="s">
        <v>38</v>
      </c>
      <c r="AA11" s="645"/>
      <c r="AB11" s="499"/>
      <c r="AC11" s="545"/>
      <c r="AD11" s="569"/>
      <c r="AE11" s="569" t="s">
        <v>367</v>
      </c>
      <c r="AF11" s="570"/>
      <c r="AG11" s="570"/>
      <c r="AH11" s="571"/>
      <c r="AI11" s="571"/>
    </row>
    <row r="12" spans="1:255" ht="11.85" customHeight="1">
      <c r="A12" s="642"/>
      <c r="B12" s="562"/>
      <c r="C12" s="562" t="s">
        <v>33</v>
      </c>
      <c r="D12" s="562" t="s">
        <v>418</v>
      </c>
      <c r="E12" s="562" t="s">
        <v>376</v>
      </c>
      <c r="F12" s="562" t="s">
        <v>376</v>
      </c>
      <c r="G12" s="562" t="s">
        <v>36</v>
      </c>
      <c r="H12" s="562" t="s">
        <v>375</v>
      </c>
      <c r="I12" s="562" t="s">
        <v>35</v>
      </c>
      <c r="J12" s="562" t="s">
        <v>419</v>
      </c>
      <c r="K12" s="562"/>
      <c r="L12" s="643"/>
      <c r="M12" s="572"/>
      <c r="N12" s="572"/>
      <c r="O12" s="573"/>
      <c r="P12" s="574"/>
      <c r="Q12" s="574"/>
      <c r="R12" s="574"/>
      <c r="S12" s="574"/>
      <c r="T12" s="574"/>
      <c r="U12" s="574"/>
      <c r="V12" s="644"/>
      <c r="W12" s="575" t="s">
        <v>437</v>
      </c>
      <c r="X12" s="576" t="s">
        <v>40</v>
      </c>
      <c r="Y12" s="577">
        <v>0</v>
      </c>
      <c r="Z12" s="577">
        <v>0</v>
      </c>
      <c r="AA12" s="577"/>
      <c r="AB12" s="578"/>
      <c r="AC12" s="545"/>
      <c r="AD12" s="545"/>
      <c r="AE12" s="518"/>
      <c r="AF12" s="518"/>
      <c r="AG12" s="518"/>
      <c r="AH12" s="518"/>
      <c r="AI12" s="518"/>
    </row>
    <row r="13" spans="1:255" ht="11.85" customHeight="1">
      <c r="A13" s="642"/>
      <c r="B13" s="500"/>
      <c r="C13" s="500" t="s">
        <v>214</v>
      </c>
      <c r="D13" s="500" t="s">
        <v>181</v>
      </c>
      <c r="E13" s="562"/>
      <c r="F13" s="562" t="s">
        <v>420</v>
      </c>
      <c r="G13" s="579" t="s">
        <v>335</v>
      </c>
      <c r="H13" s="579" t="s">
        <v>371</v>
      </c>
      <c r="I13" s="579" t="s">
        <v>371</v>
      </c>
      <c r="J13" s="579" t="s">
        <v>378</v>
      </c>
      <c r="K13" s="579"/>
      <c r="L13" s="643"/>
      <c r="M13" s="559"/>
      <c r="N13" s="580" t="s">
        <v>379</v>
      </c>
      <c r="O13" s="581">
        <v>1</v>
      </c>
      <c r="P13" s="581">
        <v>2</v>
      </c>
      <c r="Q13" s="581">
        <v>3</v>
      </c>
      <c r="R13" s="581" t="s">
        <v>177</v>
      </c>
      <c r="S13" s="581" t="s">
        <v>177</v>
      </c>
      <c r="T13" s="581"/>
      <c r="U13" s="582"/>
      <c r="V13" s="644"/>
      <c r="W13" s="575" t="s">
        <v>438</v>
      </c>
      <c r="X13" s="576" t="s">
        <v>41</v>
      </c>
      <c r="Y13" s="577">
        <v>0</v>
      </c>
      <c r="Z13" s="577">
        <v>0</v>
      </c>
      <c r="AA13" s="577"/>
      <c r="AB13" s="578"/>
      <c r="AC13" s="545"/>
      <c r="AD13" s="545"/>
      <c r="AE13" s="583" t="s">
        <v>439</v>
      </c>
      <c r="AF13" s="576" t="s">
        <v>42</v>
      </c>
      <c r="AG13" s="578">
        <v>80.57000000000005</v>
      </c>
      <c r="AH13" s="493"/>
      <c r="AI13" s="518"/>
    </row>
    <row r="14" spans="1:255" ht="11.85" customHeight="1">
      <c r="A14" s="642"/>
      <c r="B14" s="562"/>
      <c r="C14" s="562"/>
      <c r="D14" s="562"/>
      <c r="E14" s="579" t="s">
        <v>421</v>
      </c>
      <c r="F14" s="579" t="s">
        <v>422</v>
      </c>
      <c r="G14" s="562"/>
      <c r="H14" s="562" t="s">
        <v>423</v>
      </c>
      <c r="I14" s="562" t="s">
        <v>424</v>
      </c>
      <c r="J14" s="579"/>
      <c r="K14" s="579"/>
      <c r="L14" s="643"/>
      <c r="M14" s="559"/>
      <c r="N14" s="584" t="s">
        <v>385</v>
      </c>
      <c r="O14" s="585">
        <v>285</v>
      </c>
      <c r="P14" s="586">
        <v>85</v>
      </c>
      <c r="Q14" s="585">
        <v>0</v>
      </c>
      <c r="R14" s="586" t="s">
        <v>177</v>
      </c>
      <c r="S14" s="586" t="s">
        <v>177</v>
      </c>
      <c r="T14" s="586"/>
      <c r="U14" s="587"/>
      <c r="V14" s="644"/>
      <c r="W14" s="575" t="s">
        <v>440</v>
      </c>
      <c r="X14" s="576" t="s">
        <v>43</v>
      </c>
      <c r="Y14" s="577">
        <v>0</v>
      </c>
      <c r="Z14" s="577">
        <v>0</v>
      </c>
      <c r="AA14" s="577"/>
      <c r="AB14" s="578"/>
      <c r="AC14" s="545"/>
      <c r="AD14" s="545"/>
      <c r="AE14" s="588"/>
      <c r="AF14" s="576" t="s">
        <v>44</v>
      </c>
      <c r="AG14" s="589">
        <v>173.24768284214113</v>
      </c>
      <c r="AH14" s="493"/>
      <c r="AI14" s="518"/>
    </row>
    <row r="15" spans="1:255" ht="11.85" customHeight="1">
      <c r="A15" s="642"/>
      <c r="B15" s="559"/>
      <c r="C15" s="559"/>
      <c r="D15" s="559"/>
      <c r="E15" s="559"/>
      <c r="F15" s="559"/>
      <c r="G15" s="559"/>
      <c r="H15" s="559"/>
      <c r="I15" s="559"/>
      <c r="J15" s="559"/>
      <c r="K15" s="559"/>
      <c r="L15" s="643"/>
      <c r="M15" s="559"/>
      <c r="N15" s="559"/>
      <c r="O15" s="560"/>
      <c r="P15" s="560"/>
      <c r="Q15" s="560"/>
      <c r="R15" s="560"/>
      <c r="S15" s="560"/>
      <c r="T15" s="560"/>
      <c r="U15" s="559"/>
      <c r="V15" s="644"/>
      <c r="W15" s="575" t="s">
        <v>441</v>
      </c>
      <c r="X15" s="576" t="s">
        <v>45</v>
      </c>
      <c r="Y15" s="577">
        <v>0</v>
      </c>
      <c r="Z15" s="577">
        <v>0</v>
      </c>
      <c r="AA15" s="577"/>
      <c r="AB15" s="578"/>
      <c r="AC15" s="545"/>
      <c r="AD15" s="545"/>
      <c r="AE15" s="588"/>
      <c r="AF15" s="576" t="s">
        <v>195</v>
      </c>
      <c r="AG15" s="646">
        <v>0.80289999999999995</v>
      </c>
      <c r="AH15" s="493"/>
      <c r="AI15" s="518"/>
    </row>
    <row r="16" spans="1:255" ht="11.85" customHeight="1">
      <c r="A16" s="642"/>
      <c r="B16" s="590"/>
      <c r="C16" s="590">
        <v>1379</v>
      </c>
      <c r="D16" s="741">
        <v>91</v>
      </c>
      <c r="E16" s="590" t="s">
        <v>248</v>
      </c>
      <c r="F16" s="590" t="s">
        <v>601</v>
      </c>
      <c r="G16" s="591" t="s">
        <v>573</v>
      </c>
      <c r="H16" s="647">
        <v>1.3131887647283174</v>
      </c>
      <c r="I16" s="592" t="s">
        <v>388</v>
      </c>
      <c r="J16" s="593"/>
      <c r="K16" s="593"/>
      <c r="L16" s="643"/>
      <c r="M16" s="563"/>
      <c r="N16" s="563" t="s">
        <v>389</v>
      </c>
      <c r="O16" s="594"/>
      <c r="P16" s="594"/>
      <c r="Q16" s="594"/>
      <c r="R16" s="594"/>
      <c r="S16" s="594"/>
      <c r="T16" s="594"/>
      <c r="U16" s="594"/>
      <c r="V16" s="644"/>
      <c r="W16" s="575" t="s">
        <v>442</v>
      </c>
      <c r="X16" s="576" t="s">
        <v>46</v>
      </c>
      <c r="Y16" s="577">
        <v>0.02</v>
      </c>
      <c r="Z16" s="577">
        <v>0</v>
      </c>
      <c r="AA16" s="577"/>
      <c r="AB16" s="578"/>
      <c r="AC16" s="545"/>
      <c r="AD16" s="545"/>
      <c r="AE16" s="588"/>
      <c r="AF16" s="518"/>
      <c r="AG16" s="518"/>
      <c r="AH16" s="493"/>
      <c r="AI16" s="518"/>
    </row>
    <row r="17" spans="1:35" ht="11.85" customHeight="1">
      <c r="A17" s="642"/>
      <c r="B17" s="545"/>
      <c r="C17" s="648"/>
      <c r="D17" s="648"/>
      <c r="E17" s="649"/>
      <c r="F17" s="649"/>
      <c r="G17" s="649"/>
      <c r="H17" s="649"/>
      <c r="I17" s="600"/>
      <c r="J17" s="600"/>
      <c r="K17" s="600"/>
      <c r="L17" s="643"/>
      <c r="M17" s="602" t="s">
        <v>437</v>
      </c>
      <c r="N17" s="603" t="s">
        <v>40</v>
      </c>
      <c r="O17" s="604">
        <v>0</v>
      </c>
      <c r="P17" s="604">
        <v>0</v>
      </c>
      <c r="Q17" s="604">
        <v>0</v>
      </c>
      <c r="R17" s="604"/>
      <c r="S17" s="604"/>
      <c r="T17" s="604"/>
      <c r="U17" s="605"/>
      <c r="V17" s="644"/>
      <c r="W17" s="575" t="s">
        <v>443</v>
      </c>
      <c r="X17" s="576" t="s">
        <v>47</v>
      </c>
      <c r="Y17" s="577">
        <v>0.26</v>
      </c>
      <c r="Z17" s="577">
        <v>0.05</v>
      </c>
      <c r="AA17" s="577"/>
      <c r="AB17" s="578"/>
      <c r="AC17" s="545"/>
      <c r="AD17" s="545"/>
      <c r="AE17" s="583" t="s">
        <v>444</v>
      </c>
      <c r="AF17" s="576" t="s">
        <v>42</v>
      </c>
      <c r="AG17" s="578">
        <v>40.739999999999995</v>
      </c>
      <c r="AH17" s="493"/>
      <c r="AI17" s="518"/>
    </row>
    <row r="18" spans="1:35" ht="11.85" customHeight="1">
      <c r="A18" s="642"/>
      <c r="B18" s="545"/>
      <c r="C18" s="597">
        <v>285</v>
      </c>
      <c r="D18" s="888">
        <v>50</v>
      </c>
      <c r="E18" s="597">
        <v>237</v>
      </c>
      <c r="F18" s="597">
        <v>269</v>
      </c>
      <c r="G18" s="599">
        <v>0.72389999999999999</v>
      </c>
      <c r="H18" s="599"/>
      <c r="I18" s="598">
        <v>1.135503207879599</v>
      </c>
      <c r="J18" s="598">
        <v>0.77400000000000002</v>
      </c>
      <c r="K18" s="598"/>
      <c r="L18" s="643"/>
      <c r="M18" s="602" t="s">
        <v>438</v>
      </c>
      <c r="N18" s="603" t="s">
        <v>41</v>
      </c>
      <c r="O18" s="604">
        <v>0</v>
      </c>
      <c r="P18" s="604">
        <v>0</v>
      </c>
      <c r="Q18" s="604">
        <v>0</v>
      </c>
      <c r="R18" s="604"/>
      <c r="S18" s="604"/>
      <c r="T18" s="604"/>
      <c r="U18" s="605"/>
      <c r="V18" s="644"/>
      <c r="W18" s="575" t="s">
        <v>445</v>
      </c>
      <c r="X18" s="576" t="s">
        <v>48</v>
      </c>
      <c r="Y18" s="577">
        <v>3.34</v>
      </c>
      <c r="Z18" s="577">
        <v>0.97</v>
      </c>
      <c r="AA18" s="577"/>
      <c r="AB18" s="578"/>
      <c r="AC18" s="545"/>
      <c r="AD18" s="545"/>
      <c r="AE18" s="588"/>
      <c r="AF18" s="576" t="s">
        <v>44</v>
      </c>
      <c r="AG18" s="589">
        <v>230.32326181232423</v>
      </c>
      <c r="AH18" s="493"/>
      <c r="AI18" s="518"/>
    </row>
    <row r="19" spans="1:35" ht="11.85" customHeight="1">
      <c r="A19" s="642"/>
      <c r="B19" s="545"/>
      <c r="C19" s="597">
        <v>85</v>
      </c>
      <c r="D19" s="888">
        <v>50</v>
      </c>
      <c r="E19" s="597">
        <v>75</v>
      </c>
      <c r="F19" s="597">
        <v>82</v>
      </c>
      <c r="G19" s="599">
        <v>0.73550000000000004</v>
      </c>
      <c r="H19" s="599"/>
      <c r="I19" s="598">
        <v>1.0941606142485669</v>
      </c>
      <c r="J19" s="598">
        <v>0.96650000000000003</v>
      </c>
      <c r="K19" s="598"/>
      <c r="L19" s="643"/>
      <c r="M19" s="602" t="s">
        <v>440</v>
      </c>
      <c r="N19" s="603" t="s">
        <v>43</v>
      </c>
      <c r="O19" s="604">
        <v>0.21</v>
      </c>
      <c r="P19" s="604">
        <v>0.24</v>
      </c>
      <c r="Q19" s="604">
        <v>0.12</v>
      </c>
      <c r="R19" s="604"/>
      <c r="S19" s="604"/>
      <c r="T19" s="604"/>
      <c r="U19" s="605"/>
      <c r="V19" s="644"/>
      <c r="W19" s="575" t="s">
        <v>446</v>
      </c>
      <c r="X19" s="576" t="s">
        <v>49</v>
      </c>
      <c r="Y19" s="577">
        <v>2</v>
      </c>
      <c r="Z19" s="577">
        <v>0.76</v>
      </c>
      <c r="AA19" s="577"/>
      <c r="AB19" s="578"/>
      <c r="AC19" s="545"/>
      <c r="AD19" s="545"/>
      <c r="AE19" s="518"/>
      <c r="AF19" s="576" t="s">
        <v>195</v>
      </c>
      <c r="AG19" s="646">
        <v>0.8458</v>
      </c>
      <c r="AH19" s="493"/>
      <c r="AI19" s="518"/>
    </row>
    <row r="20" spans="1:35" ht="11.85" customHeight="1">
      <c r="A20" s="642"/>
      <c r="B20" s="650"/>
      <c r="C20" s="597">
        <v>0</v>
      </c>
      <c r="D20" s="888">
        <v>15.6</v>
      </c>
      <c r="E20" s="597">
        <v>84</v>
      </c>
      <c r="F20" s="597">
        <v>84</v>
      </c>
      <c r="G20" s="599">
        <v>0.77729999999999999</v>
      </c>
      <c r="H20" s="599"/>
      <c r="I20" s="598">
        <v>1</v>
      </c>
      <c r="J20" s="598">
        <v>1.5047999999999999</v>
      </c>
      <c r="K20" s="598"/>
      <c r="L20" s="643"/>
      <c r="M20" s="602" t="s">
        <v>441</v>
      </c>
      <c r="N20" s="603" t="s">
        <v>45</v>
      </c>
      <c r="O20" s="604">
        <v>4.4400000000000004</v>
      </c>
      <c r="P20" s="604">
        <v>1.1100000000000001</v>
      </c>
      <c r="Q20" s="604">
        <v>0.69</v>
      </c>
      <c r="R20" s="604"/>
      <c r="S20" s="604"/>
      <c r="T20" s="604"/>
      <c r="U20" s="605"/>
      <c r="V20" s="644"/>
      <c r="W20" s="575" t="s">
        <v>447</v>
      </c>
      <c r="X20" s="576" t="s">
        <v>50</v>
      </c>
      <c r="Y20" s="577">
        <v>3.97</v>
      </c>
      <c r="Z20" s="577">
        <v>1.52</v>
      </c>
      <c r="AA20" s="577"/>
      <c r="AB20" s="578"/>
      <c r="AC20" s="545"/>
      <c r="AD20" s="545"/>
      <c r="AE20" s="518"/>
      <c r="AF20" s="518"/>
      <c r="AG20" s="545"/>
      <c r="AH20" s="493"/>
      <c r="AI20" s="518"/>
    </row>
    <row r="21" spans="1:35" ht="11.85" customHeight="1">
      <c r="A21" s="642"/>
      <c r="B21" s="650"/>
      <c r="C21" s="654"/>
      <c r="D21" s="650"/>
      <c r="E21" s="650"/>
      <c r="F21" s="650"/>
      <c r="G21" s="599" t="s">
        <v>605</v>
      </c>
      <c r="H21" s="650"/>
      <c r="I21" s="650"/>
      <c r="J21" s="650"/>
      <c r="K21" s="598"/>
      <c r="L21" s="643"/>
      <c r="M21" s="602" t="s">
        <v>442</v>
      </c>
      <c r="N21" s="603" t="s">
        <v>46</v>
      </c>
      <c r="O21" s="604">
        <v>71.83</v>
      </c>
      <c r="P21" s="604">
        <v>50.63</v>
      </c>
      <c r="Q21" s="604">
        <v>11.939999999999969</v>
      </c>
      <c r="R21" s="604"/>
      <c r="S21" s="604"/>
      <c r="T21" s="604"/>
      <c r="U21" s="605"/>
      <c r="V21" s="644"/>
      <c r="W21" s="575" t="s">
        <v>448</v>
      </c>
      <c r="X21" s="576" t="s">
        <v>51</v>
      </c>
      <c r="Y21" s="577">
        <v>0.1</v>
      </c>
      <c r="Z21" s="577">
        <v>0.05</v>
      </c>
      <c r="AA21" s="577"/>
      <c r="AB21" s="578"/>
      <c r="AC21" s="545"/>
      <c r="AD21" s="545"/>
      <c r="AE21" s="583" t="s">
        <v>449</v>
      </c>
      <c r="AF21" s="576" t="s">
        <v>42</v>
      </c>
      <c r="AG21" s="578">
        <v>9.82</v>
      </c>
      <c r="AH21" s="493"/>
      <c r="AI21" s="502"/>
    </row>
    <row r="22" spans="1:35" ht="11.85" customHeight="1">
      <c r="A22" s="642"/>
      <c r="B22" s="650"/>
      <c r="C22" s="651" t="s">
        <v>177</v>
      </c>
      <c r="D22" s="651" t="s">
        <v>177</v>
      </c>
      <c r="E22" s="651" t="s">
        <v>177</v>
      </c>
      <c r="F22" s="651" t="s">
        <v>177</v>
      </c>
      <c r="G22" s="652" t="s">
        <v>177</v>
      </c>
      <c r="H22" s="653"/>
      <c r="I22" s="653" t="s">
        <v>177</v>
      </c>
      <c r="J22" s="653" t="s">
        <v>177</v>
      </c>
      <c r="K22" s="598"/>
      <c r="L22" s="643"/>
      <c r="M22" s="602" t="s">
        <v>443</v>
      </c>
      <c r="N22" s="603" t="s">
        <v>47</v>
      </c>
      <c r="O22" s="604">
        <v>12.069999999999999</v>
      </c>
      <c r="P22" s="604">
        <v>20.580000000000002</v>
      </c>
      <c r="Q22" s="604">
        <v>21.31</v>
      </c>
      <c r="R22" s="604"/>
      <c r="S22" s="604"/>
      <c r="T22" s="604"/>
      <c r="U22" s="605"/>
      <c r="V22" s="644"/>
      <c r="W22" s="575" t="s">
        <v>450</v>
      </c>
      <c r="X22" s="576" t="s">
        <v>52</v>
      </c>
      <c r="Y22" s="577">
        <v>2.4700000000000002</v>
      </c>
      <c r="Z22" s="577">
        <v>1.17</v>
      </c>
      <c r="AA22" s="577"/>
      <c r="AB22" s="578"/>
      <c r="AC22" s="545"/>
      <c r="AD22" s="545"/>
      <c r="AE22" s="588"/>
      <c r="AF22" s="576" t="s">
        <v>44</v>
      </c>
      <c r="AG22" s="589">
        <v>354.81367823260751</v>
      </c>
      <c r="AH22" s="493"/>
      <c r="AI22" s="502"/>
    </row>
    <row r="23" spans="1:35" ht="11.85" customHeight="1">
      <c r="A23" s="642"/>
      <c r="B23" s="650"/>
      <c r="K23" s="598"/>
      <c r="L23" s="643"/>
      <c r="M23" s="602" t="s">
        <v>445</v>
      </c>
      <c r="N23" s="603" t="s">
        <v>48</v>
      </c>
      <c r="O23" s="604">
        <v>7.38</v>
      </c>
      <c r="P23" s="604">
        <v>17.309999999999999</v>
      </c>
      <c r="Q23" s="604">
        <v>35.57</v>
      </c>
      <c r="R23" s="604"/>
      <c r="S23" s="604"/>
      <c r="T23" s="604"/>
      <c r="U23" s="605"/>
      <c r="V23" s="644"/>
      <c r="W23" s="575" t="s">
        <v>451</v>
      </c>
      <c r="X23" s="576" t="s">
        <v>53</v>
      </c>
      <c r="Y23" s="577">
        <v>2.21</v>
      </c>
      <c r="Z23" s="577">
        <v>1.05</v>
      </c>
      <c r="AA23" s="577"/>
      <c r="AB23" s="578"/>
      <c r="AC23" s="545"/>
      <c r="AD23" s="545"/>
      <c r="AE23" s="518"/>
      <c r="AF23" s="576" t="s">
        <v>195</v>
      </c>
      <c r="AG23" s="646">
        <v>0.88859999999999995</v>
      </c>
      <c r="AH23" s="493"/>
      <c r="AI23" s="502"/>
    </row>
    <row r="24" spans="1:35" ht="11.85" customHeight="1">
      <c r="A24" s="642"/>
      <c r="B24" s="654"/>
      <c r="K24" s="598"/>
      <c r="L24" s="643"/>
      <c r="M24" s="602" t="s">
        <v>446</v>
      </c>
      <c r="N24" s="603" t="s">
        <v>49</v>
      </c>
      <c r="O24" s="604">
        <v>1.22</v>
      </c>
      <c r="P24" s="604">
        <v>3.05</v>
      </c>
      <c r="Q24" s="604">
        <v>8.59</v>
      </c>
      <c r="R24" s="604"/>
      <c r="S24" s="604"/>
      <c r="T24" s="604"/>
      <c r="U24" s="605"/>
      <c r="V24" s="644"/>
      <c r="W24" s="606" t="s">
        <v>452</v>
      </c>
      <c r="X24" s="607" t="s">
        <v>54</v>
      </c>
      <c r="Y24" s="608">
        <v>5.0599999999999996</v>
      </c>
      <c r="Z24" s="608">
        <v>2.86</v>
      </c>
      <c r="AA24" s="608"/>
      <c r="AB24" s="609"/>
      <c r="AC24" s="545"/>
      <c r="AD24" s="545"/>
      <c r="AE24" s="502"/>
      <c r="AF24" s="502"/>
      <c r="AG24" s="545"/>
      <c r="AH24" s="493"/>
      <c r="AI24" s="502"/>
    </row>
    <row r="25" spans="1:35" ht="11.85" customHeight="1">
      <c r="A25" s="642"/>
      <c r="B25" s="654"/>
      <c r="C25" s="654"/>
      <c r="D25" s="650"/>
      <c r="E25" s="650"/>
      <c r="F25" s="650"/>
      <c r="G25" s="650"/>
      <c r="H25" s="650"/>
      <c r="I25" s="650"/>
      <c r="J25" s="650"/>
      <c r="K25" s="598"/>
      <c r="L25" s="643"/>
      <c r="M25" s="602" t="s">
        <v>447</v>
      </c>
      <c r="N25" s="603" t="s">
        <v>50</v>
      </c>
      <c r="O25" s="604">
        <v>1.59</v>
      </c>
      <c r="P25" s="604">
        <v>4.01</v>
      </c>
      <c r="Q25" s="604">
        <v>12.17</v>
      </c>
      <c r="R25" s="604"/>
      <c r="S25" s="604"/>
      <c r="T25" s="604"/>
      <c r="U25" s="605"/>
      <c r="V25" s="644"/>
      <c r="W25" s="575" t="s">
        <v>27</v>
      </c>
      <c r="X25" s="576" t="s">
        <v>55</v>
      </c>
      <c r="Y25" s="577">
        <v>1.47</v>
      </c>
      <c r="Z25" s="577">
        <v>0.81</v>
      </c>
      <c r="AA25" s="577"/>
      <c r="AB25" s="578"/>
      <c r="AC25" s="545"/>
      <c r="AD25" s="545"/>
      <c r="AE25" s="583" t="s">
        <v>453</v>
      </c>
      <c r="AF25" s="610" t="s">
        <v>39</v>
      </c>
      <c r="AG25" s="578">
        <v>0.65</v>
      </c>
      <c r="AH25" s="493"/>
      <c r="AI25" s="502"/>
    </row>
    <row r="26" spans="1:35" ht="11.85" customHeight="1">
      <c r="A26" s="642"/>
      <c r="B26" s="654"/>
      <c r="C26" s="654"/>
      <c r="D26" s="650"/>
      <c r="E26" s="650"/>
      <c r="F26" s="650"/>
      <c r="G26" s="650"/>
      <c r="H26" s="650"/>
      <c r="I26" s="650"/>
      <c r="J26" s="650"/>
      <c r="K26" s="598"/>
      <c r="L26" s="643"/>
      <c r="M26" s="602" t="s">
        <v>448</v>
      </c>
      <c r="N26" s="603" t="s">
        <v>51</v>
      </c>
      <c r="O26" s="604">
        <v>0.02</v>
      </c>
      <c r="P26" s="604">
        <v>0.04</v>
      </c>
      <c r="Q26" s="604">
        <v>0.15</v>
      </c>
      <c r="R26" s="604"/>
      <c r="S26" s="604"/>
      <c r="T26" s="604"/>
      <c r="U26" s="605"/>
      <c r="V26" s="644"/>
      <c r="W26" s="575" t="s">
        <v>27</v>
      </c>
      <c r="X26" s="576" t="s">
        <v>56</v>
      </c>
      <c r="Y26" s="577">
        <v>0.04</v>
      </c>
      <c r="Z26" s="577">
        <v>0.02</v>
      </c>
      <c r="AA26" s="577"/>
      <c r="AB26" s="578"/>
      <c r="AC26" s="545"/>
      <c r="AD26" s="545"/>
      <c r="AE26" s="588"/>
      <c r="AF26" s="576" t="s">
        <v>44</v>
      </c>
      <c r="AG26" s="589">
        <v>580.6</v>
      </c>
      <c r="AH26" s="493"/>
      <c r="AI26" s="655"/>
    </row>
    <row r="27" spans="1:35" ht="11.85" customHeight="1">
      <c r="A27" s="642"/>
      <c r="B27" s="654"/>
      <c r="C27" s="654"/>
      <c r="D27" s="650"/>
      <c r="E27" s="650"/>
      <c r="F27" s="650"/>
      <c r="G27" s="650"/>
      <c r="H27" s="650"/>
      <c r="I27" s="650"/>
      <c r="J27" s="650"/>
      <c r="K27" s="598"/>
      <c r="L27" s="643"/>
      <c r="M27" s="602" t="s">
        <v>450</v>
      </c>
      <c r="N27" s="603" t="s">
        <v>52</v>
      </c>
      <c r="O27" s="604">
        <v>0.4</v>
      </c>
      <c r="P27" s="604">
        <v>1.02</v>
      </c>
      <c r="Q27" s="604">
        <v>3.54</v>
      </c>
      <c r="R27" s="604"/>
      <c r="S27" s="604"/>
      <c r="T27" s="604"/>
      <c r="U27" s="605"/>
      <c r="V27" s="644"/>
      <c r="W27" s="575" t="s">
        <v>27</v>
      </c>
      <c r="X27" s="576" t="s">
        <v>57</v>
      </c>
      <c r="Y27" s="577">
        <v>1.7</v>
      </c>
      <c r="Z27" s="577">
        <v>0.94</v>
      </c>
      <c r="AA27" s="577"/>
      <c r="AB27" s="578"/>
      <c r="AC27" s="545"/>
      <c r="AD27" s="545"/>
      <c r="AE27" s="518"/>
      <c r="AF27" s="518" t="s">
        <v>195</v>
      </c>
      <c r="AG27" s="646">
        <v>0.93159999999999998</v>
      </c>
      <c r="AH27" s="493"/>
      <c r="AI27" s="502"/>
    </row>
    <row r="28" spans="1:35" ht="11.85" customHeight="1">
      <c r="A28" s="642"/>
      <c r="B28" s="654"/>
      <c r="C28" s="654"/>
      <c r="D28" s="650"/>
      <c r="E28" s="650"/>
      <c r="F28" s="650"/>
      <c r="G28" s="650"/>
      <c r="H28" s="650"/>
      <c r="I28" s="650"/>
      <c r="J28" s="650"/>
      <c r="K28" s="598"/>
      <c r="L28" s="643"/>
      <c r="M28" s="618" t="s">
        <v>451</v>
      </c>
      <c r="N28" s="623" t="s">
        <v>53</v>
      </c>
      <c r="O28" s="619">
        <v>0.26</v>
      </c>
      <c r="P28" s="619">
        <v>0.67</v>
      </c>
      <c r="Q28" s="619">
        <v>2.27</v>
      </c>
      <c r="R28" s="619"/>
      <c r="S28" s="619"/>
      <c r="T28" s="619"/>
      <c r="U28" s="656"/>
      <c r="V28" s="644"/>
      <c r="W28" s="612" t="s">
        <v>454</v>
      </c>
      <c r="X28" s="613" t="s">
        <v>58</v>
      </c>
      <c r="Y28" s="614">
        <v>6.93</v>
      </c>
      <c r="Z28" s="614">
        <v>4.5599999999999996</v>
      </c>
      <c r="AA28" s="614"/>
      <c r="AB28" s="615"/>
      <c r="AC28" s="545"/>
      <c r="AD28" s="545"/>
      <c r="AE28" s="502"/>
      <c r="AF28" s="502"/>
      <c r="AG28" s="502"/>
      <c r="AH28" s="493"/>
      <c r="AI28" s="502"/>
    </row>
    <row r="29" spans="1:35" ht="11.85" customHeight="1">
      <c r="A29" s="642"/>
      <c r="B29" s="654"/>
      <c r="C29" s="654"/>
      <c r="D29" s="650"/>
      <c r="E29" s="650"/>
      <c r="F29" s="650"/>
      <c r="G29" s="650"/>
      <c r="H29" s="650"/>
      <c r="I29" s="650"/>
      <c r="J29" s="650"/>
      <c r="K29" s="559"/>
      <c r="L29" s="643"/>
      <c r="M29" s="618" t="s">
        <v>452</v>
      </c>
      <c r="N29" s="623" t="s">
        <v>54</v>
      </c>
      <c r="O29" s="619">
        <v>0.24</v>
      </c>
      <c r="P29" s="619">
        <v>0.59</v>
      </c>
      <c r="Q29" s="619">
        <v>1.8</v>
      </c>
      <c r="R29" s="619"/>
      <c r="S29" s="619"/>
      <c r="T29" s="619"/>
      <c r="U29" s="656"/>
      <c r="V29" s="644"/>
      <c r="W29" s="575" t="s">
        <v>27</v>
      </c>
      <c r="X29" s="576" t="s">
        <v>392</v>
      </c>
      <c r="Y29" s="577">
        <v>4.2300000000000004</v>
      </c>
      <c r="Z29" s="577">
        <v>2.73</v>
      </c>
      <c r="AA29" s="577"/>
      <c r="AB29" s="578"/>
      <c r="AC29" s="545"/>
      <c r="AD29" s="569"/>
      <c r="AE29" s="569" t="s">
        <v>393</v>
      </c>
      <c r="AF29" s="570"/>
      <c r="AG29" s="571"/>
      <c r="AH29" s="617"/>
      <c r="AI29" s="571"/>
    </row>
    <row r="30" spans="1:35" ht="11.85" customHeight="1">
      <c r="A30" s="642"/>
      <c r="B30" s="654"/>
      <c r="C30" s="654"/>
      <c r="D30" s="650"/>
      <c r="E30" s="650"/>
      <c r="F30" s="650"/>
      <c r="G30" s="650"/>
      <c r="H30" s="650"/>
      <c r="I30" s="650"/>
      <c r="J30" s="650"/>
      <c r="K30" s="596"/>
      <c r="L30" s="643"/>
      <c r="M30" s="602" t="s">
        <v>27</v>
      </c>
      <c r="N30" s="603" t="s">
        <v>55</v>
      </c>
      <c r="O30" s="604">
        <v>0.04</v>
      </c>
      <c r="P30" s="604">
        <v>0.1</v>
      </c>
      <c r="Q30" s="604">
        <v>0.3</v>
      </c>
      <c r="R30" s="604"/>
      <c r="S30" s="604"/>
      <c r="T30" s="604"/>
      <c r="U30" s="605"/>
      <c r="V30" s="644"/>
      <c r="W30" s="575" t="s">
        <v>27</v>
      </c>
      <c r="X30" s="576" t="s">
        <v>59</v>
      </c>
      <c r="Y30" s="577">
        <v>0.3</v>
      </c>
      <c r="Z30" s="577">
        <v>0.18</v>
      </c>
      <c r="AA30" s="577"/>
      <c r="AB30" s="578"/>
      <c r="AC30" s="545"/>
      <c r="AD30" s="545"/>
      <c r="AE30" s="518"/>
      <c r="AF30" s="518"/>
      <c r="AG30" s="518"/>
      <c r="AH30" s="493"/>
      <c r="AI30" s="518"/>
    </row>
    <row r="31" spans="1:35" ht="11.85" customHeight="1">
      <c r="A31" s="642"/>
      <c r="B31" s="657"/>
      <c r="C31" s="650"/>
      <c r="D31" s="650"/>
      <c r="E31" s="650"/>
      <c r="F31" s="650"/>
      <c r="G31" s="650"/>
      <c r="H31" s="650"/>
      <c r="I31" s="650"/>
      <c r="J31" s="650"/>
      <c r="K31" s="601"/>
      <c r="L31" s="643"/>
      <c r="M31" s="602" t="s">
        <v>27</v>
      </c>
      <c r="N31" s="603" t="s">
        <v>56</v>
      </c>
      <c r="O31" s="604">
        <v>0</v>
      </c>
      <c r="P31" s="604">
        <v>0</v>
      </c>
      <c r="Q31" s="604">
        <v>0.01</v>
      </c>
      <c r="R31" s="604"/>
      <c r="S31" s="604"/>
      <c r="T31" s="604"/>
      <c r="U31" s="620"/>
      <c r="V31" s="644"/>
      <c r="W31" s="612" t="s">
        <v>455</v>
      </c>
      <c r="X31" s="613" t="s">
        <v>60</v>
      </c>
      <c r="Y31" s="614">
        <v>9.31</v>
      </c>
      <c r="Z31" s="614">
        <v>6.98</v>
      </c>
      <c r="AA31" s="614"/>
      <c r="AB31" s="658"/>
      <c r="AC31" s="545"/>
      <c r="AD31" s="545"/>
      <c r="AE31" s="518"/>
      <c r="AF31" s="576" t="s">
        <v>263</v>
      </c>
      <c r="AG31" s="308">
        <v>152.40411916601741</v>
      </c>
      <c r="AH31" s="493"/>
      <c r="AI31" s="518"/>
    </row>
    <row r="32" spans="1:35" ht="11.85" customHeight="1">
      <c r="A32" s="642"/>
      <c r="B32" s="545"/>
      <c r="C32" s="650"/>
      <c r="D32" s="650"/>
      <c r="E32" s="650"/>
      <c r="F32" s="650"/>
      <c r="G32" s="650"/>
      <c r="H32" s="650"/>
      <c r="I32" s="650"/>
      <c r="J32" s="650"/>
      <c r="K32" s="559"/>
      <c r="L32" s="643"/>
      <c r="M32" s="602" t="s">
        <v>27</v>
      </c>
      <c r="N32" s="603" t="s">
        <v>57</v>
      </c>
      <c r="O32" s="604">
        <v>0.06</v>
      </c>
      <c r="P32" s="604">
        <v>0.15</v>
      </c>
      <c r="Q32" s="604">
        <v>0.4</v>
      </c>
      <c r="R32" s="604"/>
      <c r="S32" s="604"/>
      <c r="T32" s="604"/>
      <c r="U32" s="601"/>
      <c r="V32" s="644"/>
      <c r="W32" s="575" t="s">
        <v>27</v>
      </c>
      <c r="X32" s="576" t="s">
        <v>61</v>
      </c>
      <c r="Y32" s="577">
        <v>0.11</v>
      </c>
      <c r="Z32" s="577">
        <v>0.08</v>
      </c>
      <c r="AA32" s="577"/>
      <c r="AB32" s="578"/>
      <c r="AC32" s="545"/>
      <c r="AD32" s="545"/>
      <c r="AE32" s="518"/>
      <c r="AF32" s="518" t="s">
        <v>396</v>
      </c>
      <c r="AG32" s="659">
        <v>0.77729999999999999</v>
      </c>
      <c r="AH32" s="493"/>
      <c r="AI32" s="518"/>
    </row>
    <row r="33" spans="1:35" ht="11.85" customHeight="1">
      <c r="A33" s="642"/>
      <c r="B33" s="545"/>
      <c r="C33" s="650"/>
      <c r="D33" s="650"/>
      <c r="E33" s="650"/>
      <c r="F33" s="650"/>
      <c r="G33" s="650"/>
      <c r="H33" s="650"/>
      <c r="I33" s="650"/>
      <c r="J33" s="650"/>
      <c r="K33" s="559"/>
      <c r="L33" s="643"/>
      <c r="M33" s="618" t="s">
        <v>454</v>
      </c>
      <c r="N33" s="623" t="s">
        <v>58</v>
      </c>
      <c r="O33" s="619">
        <v>0.1</v>
      </c>
      <c r="P33" s="619">
        <v>0.21</v>
      </c>
      <c r="Q33" s="619">
        <v>0.51</v>
      </c>
      <c r="R33" s="619"/>
      <c r="S33" s="619"/>
      <c r="T33" s="619"/>
      <c r="U33" s="624"/>
      <c r="V33" s="644"/>
      <c r="W33" s="575" t="s">
        <v>27</v>
      </c>
      <c r="X33" s="576" t="s">
        <v>62</v>
      </c>
      <c r="Y33" s="577">
        <v>0.69</v>
      </c>
      <c r="Z33" s="577">
        <v>0.48</v>
      </c>
      <c r="AA33" s="577"/>
      <c r="AB33" s="578"/>
      <c r="AC33" s="545"/>
      <c r="AD33" s="545"/>
      <c r="AE33" s="518"/>
      <c r="AF33" s="621" t="s">
        <v>397</v>
      </c>
      <c r="AG33" s="622">
        <v>50.360807275235345</v>
      </c>
      <c r="AH33" s="493"/>
      <c r="AI33" s="518"/>
    </row>
    <row r="34" spans="1:35" ht="11.85" customHeight="1">
      <c r="A34" s="642"/>
      <c r="B34" s="545"/>
      <c r="C34" s="650"/>
      <c r="D34" s="650"/>
      <c r="E34" s="650"/>
      <c r="F34" s="650"/>
      <c r="G34" s="650"/>
      <c r="H34" s="650"/>
      <c r="I34" s="650"/>
      <c r="J34" s="650"/>
      <c r="K34" s="559"/>
      <c r="L34" s="643"/>
      <c r="M34" s="602" t="s">
        <v>27</v>
      </c>
      <c r="N34" s="603" t="s">
        <v>392</v>
      </c>
      <c r="O34" s="604">
        <v>0.05</v>
      </c>
      <c r="P34" s="604">
        <v>0.13</v>
      </c>
      <c r="Q34" s="604">
        <v>0.31</v>
      </c>
      <c r="R34" s="604"/>
      <c r="S34" s="604"/>
      <c r="T34" s="604"/>
      <c r="U34" s="601"/>
      <c r="V34" s="644"/>
      <c r="W34" s="575" t="s">
        <v>27</v>
      </c>
      <c r="X34" s="576" t="s">
        <v>63</v>
      </c>
      <c r="Y34" s="577">
        <v>0.2</v>
      </c>
      <c r="Z34" s="577">
        <v>0.14000000000000001</v>
      </c>
      <c r="AA34" s="577"/>
      <c r="AB34" s="578"/>
      <c r="AC34" s="491"/>
      <c r="AD34" s="545"/>
      <c r="AE34" s="493"/>
      <c r="AF34" s="493"/>
      <c r="AG34" s="493"/>
      <c r="AH34" s="493"/>
      <c r="AI34" s="493"/>
    </row>
    <row r="35" spans="1:35" ht="11.85" customHeight="1">
      <c r="A35" s="642"/>
      <c r="B35" s="650"/>
      <c r="C35" s="650"/>
      <c r="D35" s="650"/>
      <c r="E35" s="650"/>
      <c r="F35" s="650"/>
      <c r="G35" s="650"/>
      <c r="H35" s="650"/>
      <c r="I35" s="650"/>
      <c r="J35" s="650"/>
      <c r="K35" s="559"/>
      <c r="L35" s="643"/>
      <c r="M35" s="602" t="s">
        <v>27</v>
      </c>
      <c r="N35" s="603" t="s">
        <v>59</v>
      </c>
      <c r="O35" s="604">
        <v>0.01</v>
      </c>
      <c r="P35" s="604">
        <v>0.01</v>
      </c>
      <c r="Q35" s="604">
        <v>0.03</v>
      </c>
      <c r="R35" s="604"/>
      <c r="S35" s="604"/>
      <c r="T35" s="604"/>
      <c r="U35" s="601"/>
      <c r="V35" s="644"/>
      <c r="W35" s="612" t="s">
        <v>456</v>
      </c>
      <c r="X35" s="613" t="s">
        <v>64</v>
      </c>
      <c r="Y35" s="614">
        <v>7.56</v>
      </c>
      <c r="Z35" s="614">
        <v>6.36</v>
      </c>
      <c r="AA35" s="614"/>
      <c r="AB35" s="615"/>
      <c r="AC35" s="491"/>
      <c r="AD35" s="545"/>
      <c r="AE35" s="493"/>
      <c r="AF35" s="493"/>
      <c r="AG35" s="493"/>
      <c r="AH35" s="493"/>
      <c r="AI35" s="493"/>
    </row>
    <row r="36" spans="1:35" ht="11.85" customHeight="1">
      <c r="A36" s="642"/>
      <c r="B36" s="650"/>
      <c r="C36" s="650"/>
      <c r="D36" s="650"/>
      <c r="E36" s="650"/>
      <c r="F36" s="650"/>
      <c r="G36" s="650"/>
      <c r="H36" s="650"/>
      <c r="I36" s="650"/>
      <c r="J36" s="650"/>
      <c r="K36" s="559"/>
      <c r="L36" s="660"/>
      <c r="M36" s="618" t="s">
        <v>455</v>
      </c>
      <c r="N36" s="623" t="s">
        <v>60</v>
      </c>
      <c r="O36" s="619">
        <v>0.05</v>
      </c>
      <c r="P36" s="619">
        <v>0.1</v>
      </c>
      <c r="Q36" s="619">
        <v>0.22</v>
      </c>
      <c r="R36" s="619"/>
      <c r="S36" s="619"/>
      <c r="T36" s="619"/>
      <c r="U36" s="624"/>
      <c r="V36" s="644"/>
      <c r="W36" s="575" t="s">
        <v>27</v>
      </c>
      <c r="X36" s="576" t="s">
        <v>398</v>
      </c>
      <c r="Y36" s="577">
        <v>0.42</v>
      </c>
      <c r="Z36" s="577">
        <v>0.33</v>
      </c>
      <c r="AA36" s="577"/>
      <c r="AB36" s="578"/>
      <c r="AC36" s="491"/>
      <c r="AD36" s="545"/>
      <c r="AE36" s="493"/>
      <c r="AF36" s="493"/>
      <c r="AG36" s="493"/>
      <c r="AH36" s="493"/>
      <c r="AI36" s="493"/>
    </row>
    <row r="37" spans="1:35" ht="11.85" customHeight="1">
      <c r="A37" s="642"/>
      <c r="B37" s="650"/>
      <c r="C37" s="650"/>
      <c r="D37" s="650"/>
      <c r="E37" s="650"/>
      <c r="F37" s="650"/>
      <c r="G37" s="650"/>
      <c r="H37" s="650"/>
      <c r="I37" s="650"/>
      <c r="J37" s="650"/>
      <c r="K37" s="559"/>
      <c r="L37" s="660"/>
      <c r="M37" s="602" t="s">
        <v>27</v>
      </c>
      <c r="N37" s="603" t="s">
        <v>61</v>
      </c>
      <c r="O37" s="604">
        <v>0</v>
      </c>
      <c r="P37" s="604">
        <v>0</v>
      </c>
      <c r="Q37" s="604">
        <v>0</v>
      </c>
      <c r="R37" s="604"/>
      <c r="S37" s="604"/>
      <c r="T37" s="604"/>
      <c r="U37" s="601"/>
      <c r="V37" s="644"/>
      <c r="W37" s="612" t="s">
        <v>457</v>
      </c>
      <c r="X37" s="613" t="s">
        <v>65</v>
      </c>
      <c r="Y37" s="614">
        <v>6.87</v>
      </c>
      <c r="Z37" s="614">
        <v>6.41</v>
      </c>
      <c r="AA37" s="614"/>
      <c r="AB37" s="615"/>
      <c r="AC37" s="491"/>
      <c r="AD37" s="491"/>
      <c r="AE37" s="493"/>
      <c r="AF37" s="493"/>
      <c r="AG37" s="493"/>
      <c r="AH37" s="493"/>
      <c r="AI37" s="493"/>
    </row>
    <row r="38" spans="1:35" ht="11.85" customHeight="1">
      <c r="A38" s="642"/>
      <c r="B38" s="650"/>
      <c r="C38" s="650"/>
      <c r="D38" s="650"/>
      <c r="E38" s="650"/>
      <c r="F38" s="650"/>
      <c r="G38" s="650"/>
      <c r="H38" s="650"/>
      <c r="I38" s="650"/>
      <c r="J38" s="650"/>
      <c r="K38" s="559"/>
      <c r="L38" s="660"/>
      <c r="M38" s="602" t="s">
        <v>27</v>
      </c>
      <c r="N38" s="603" t="s">
        <v>62</v>
      </c>
      <c r="O38" s="604">
        <v>0</v>
      </c>
      <c r="P38" s="604">
        <v>0</v>
      </c>
      <c r="Q38" s="604">
        <v>0.01</v>
      </c>
      <c r="R38" s="604"/>
      <c r="S38" s="604"/>
      <c r="T38" s="604"/>
      <c r="U38" s="601"/>
      <c r="V38" s="644"/>
      <c r="W38" s="575" t="s">
        <v>458</v>
      </c>
      <c r="X38" s="576" t="s">
        <v>66</v>
      </c>
      <c r="Y38" s="577">
        <v>5.95</v>
      </c>
      <c r="Z38" s="577">
        <v>5.73</v>
      </c>
      <c r="AA38" s="577"/>
      <c r="AB38" s="578"/>
      <c r="AC38" s="491"/>
      <c r="AD38" s="491"/>
      <c r="AE38" s="661"/>
      <c r="AF38" s="661"/>
      <c r="AG38" s="661"/>
      <c r="AH38" s="493"/>
      <c r="AI38" s="661"/>
    </row>
    <row r="39" spans="1:35" ht="11.85" customHeight="1">
      <c r="A39" s="642"/>
      <c r="B39" s="650"/>
      <c r="C39" s="650"/>
      <c r="D39" s="650"/>
      <c r="E39" s="650"/>
      <c r="F39" s="650"/>
      <c r="G39" s="650"/>
      <c r="H39" s="650"/>
      <c r="I39" s="650"/>
      <c r="J39" s="650"/>
      <c r="K39" s="559"/>
      <c r="L39" s="660"/>
      <c r="M39" s="602" t="s">
        <v>27</v>
      </c>
      <c r="N39" s="603" t="s">
        <v>63</v>
      </c>
      <c r="O39" s="604">
        <v>0</v>
      </c>
      <c r="P39" s="604">
        <v>0</v>
      </c>
      <c r="Q39" s="604">
        <v>0</v>
      </c>
      <c r="R39" s="604"/>
      <c r="S39" s="604"/>
      <c r="T39" s="604"/>
      <c r="U39" s="601"/>
      <c r="V39" s="644"/>
      <c r="W39" s="575" t="s">
        <v>459</v>
      </c>
      <c r="X39" s="576" t="s">
        <v>67</v>
      </c>
      <c r="Y39" s="577">
        <v>4.91</v>
      </c>
      <c r="Z39" s="577">
        <v>5.18</v>
      </c>
      <c r="AA39" s="577"/>
      <c r="AB39" s="578"/>
      <c r="AC39" s="491"/>
      <c r="AD39" s="491"/>
      <c r="AE39" s="661"/>
      <c r="AF39" s="661"/>
      <c r="AG39" s="661"/>
      <c r="AH39" s="493"/>
      <c r="AI39" s="661"/>
    </row>
    <row r="40" spans="1:35" ht="11.85" customHeight="1">
      <c r="A40" s="642"/>
      <c r="B40" s="650"/>
      <c r="C40" s="650"/>
      <c r="D40" s="650"/>
      <c r="E40" s="650"/>
      <c r="F40" s="650"/>
      <c r="G40" s="650"/>
      <c r="H40" s="650"/>
      <c r="I40" s="650"/>
      <c r="J40" s="650"/>
      <c r="K40" s="559"/>
      <c r="L40" s="660"/>
      <c r="M40" s="618" t="s">
        <v>456</v>
      </c>
      <c r="N40" s="623" t="s">
        <v>64</v>
      </c>
      <c r="O40" s="619">
        <v>0.02</v>
      </c>
      <c r="P40" s="619">
        <v>0.04</v>
      </c>
      <c r="Q40" s="619">
        <v>0.05</v>
      </c>
      <c r="R40" s="619"/>
      <c r="S40" s="619"/>
      <c r="T40" s="619"/>
      <c r="U40" s="624"/>
      <c r="V40" s="644"/>
      <c r="W40" s="575" t="s">
        <v>460</v>
      </c>
      <c r="X40" s="576" t="s">
        <v>68</v>
      </c>
      <c r="Y40" s="577">
        <v>4.3899999999999997</v>
      </c>
      <c r="Z40" s="577">
        <v>5.04</v>
      </c>
      <c r="AA40" s="577"/>
      <c r="AB40" s="502"/>
      <c r="AC40" s="491"/>
      <c r="AD40" s="491"/>
      <c r="AE40" s="661"/>
      <c r="AF40" s="661"/>
      <c r="AG40" s="661"/>
      <c r="AH40" s="493"/>
      <c r="AI40" s="661"/>
    </row>
    <row r="41" spans="1:35" ht="11.85" customHeight="1">
      <c r="A41" s="642"/>
      <c r="B41" s="650"/>
      <c r="C41" s="650"/>
      <c r="D41" s="650"/>
      <c r="E41" s="650"/>
      <c r="F41" s="650"/>
      <c r="G41" s="650"/>
      <c r="H41" s="650"/>
      <c r="I41" s="650"/>
      <c r="J41" s="650"/>
      <c r="K41" s="559"/>
      <c r="L41" s="660"/>
      <c r="M41" s="602" t="s">
        <v>27</v>
      </c>
      <c r="N41" s="603" t="s">
        <v>398</v>
      </c>
      <c r="O41" s="604">
        <v>0</v>
      </c>
      <c r="P41" s="604">
        <v>0</v>
      </c>
      <c r="Q41" s="604">
        <v>0</v>
      </c>
      <c r="R41" s="604"/>
      <c r="S41" s="604"/>
      <c r="T41" s="604"/>
      <c r="U41" s="601"/>
      <c r="V41" s="644"/>
      <c r="W41" s="575" t="s">
        <v>461</v>
      </c>
      <c r="X41" s="576" t="s">
        <v>69</v>
      </c>
      <c r="Y41" s="577">
        <v>3.7</v>
      </c>
      <c r="Z41" s="577">
        <v>4.6100000000000003</v>
      </c>
      <c r="AA41" s="577"/>
      <c r="AB41" s="502"/>
      <c r="AC41" s="491"/>
      <c r="AD41" s="491"/>
      <c r="AE41" s="661"/>
      <c r="AF41" s="661"/>
      <c r="AG41" s="661"/>
      <c r="AH41" s="493"/>
      <c r="AI41" s="661"/>
    </row>
    <row r="42" spans="1:35" ht="11.85" customHeight="1">
      <c r="A42" s="642"/>
      <c r="B42" s="650"/>
      <c r="C42" s="650"/>
      <c r="D42" s="650"/>
      <c r="E42" s="650"/>
      <c r="F42" s="650"/>
      <c r="G42" s="650"/>
      <c r="H42" s="650"/>
      <c r="I42" s="650"/>
      <c r="J42" s="650"/>
      <c r="K42" s="559"/>
      <c r="L42" s="660"/>
      <c r="M42" s="618" t="s">
        <v>457</v>
      </c>
      <c r="N42" s="623" t="s">
        <v>65</v>
      </c>
      <c r="O42" s="619">
        <v>0.01</v>
      </c>
      <c r="P42" s="619">
        <v>0.01</v>
      </c>
      <c r="Q42" s="619">
        <v>0.01</v>
      </c>
      <c r="R42" s="619"/>
      <c r="S42" s="619"/>
      <c r="T42" s="619"/>
      <c r="U42" s="624"/>
      <c r="V42" s="644"/>
      <c r="W42" s="575" t="s">
        <v>462</v>
      </c>
      <c r="X42" s="576" t="s">
        <v>70</v>
      </c>
      <c r="Y42" s="577">
        <v>3.52</v>
      </c>
      <c r="Z42" s="577">
        <v>4.76</v>
      </c>
      <c r="AA42" s="577"/>
      <c r="AB42" s="502"/>
      <c r="AC42" s="491"/>
      <c r="AD42" s="491"/>
      <c r="AE42" s="661"/>
      <c r="AF42" s="661"/>
      <c r="AG42" s="661"/>
      <c r="AH42" s="493"/>
      <c r="AI42" s="661"/>
    </row>
    <row r="43" spans="1:35" ht="11.85" customHeight="1">
      <c r="A43" s="642"/>
      <c r="B43" s="650"/>
      <c r="C43" s="650"/>
      <c r="D43" s="650"/>
      <c r="E43" s="650"/>
      <c r="F43" s="650"/>
      <c r="G43" s="650"/>
      <c r="H43" s="650"/>
      <c r="I43" s="650"/>
      <c r="J43" s="650"/>
      <c r="K43" s="559"/>
      <c r="L43" s="660"/>
      <c r="M43" s="602" t="s">
        <v>464</v>
      </c>
      <c r="N43" s="603" t="s">
        <v>400</v>
      </c>
      <c r="O43" s="604">
        <v>0</v>
      </c>
      <c r="P43" s="604">
        <v>0</v>
      </c>
      <c r="Q43" s="604">
        <v>0</v>
      </c>
      <c r="R43" s="604"/>
      <c r="S43" s="604"/>
      <c r="T43" s="604"/>
      <c r="U43" s="601"/>
      <c r="V43" s="644"/>
      <c r="W43" s="575" t="s">
        <v>463</v>
      </c>
      <c r="X43" s="576" t="s">
        <v>71</v>
      </c>
      <c r="Y43" s="577">
        <v>2.61</v>
      </c>
      <c r="Z43" s="577">
        <v>3.8</v>
      </c>
      <c r="AA43" s="577"/>
      <c r="AB43" s="502"/>
      <c r="AC43" s="491"/>
      <c r="AD43" s="491"/>
      <c r="AE43" s="661"/>
      <c r="AF43" s="661"/>
      <c r="AG43" s="661"/>
      <c r="AH43" s="493"/>
      <c r="AI43" s="661"/>
    </row>
    <row r="44" spans="1:35" ht="11.85" customHeight="1">
      <c r="A44" s="642"/>
      <c r="B44" s="650"/>
      <c r="C44" s="650"/>
      <c r="D44" s="650"/>
      <c r="E44" s="650"/>
      <c r="F44" s="650"/>
      <c r="G44" s="650"/>
      <c r="H44" s="650"/>
      <c r="I44" s="650"/>
      <c r="J44" s="650"/>
      <c r="K44" s="559"/>
      <c r="L44" s="660"/>
      <c r="M44" s="662"/>
      <c r="N44" s="559"/>
      <c r="O44" s="626" t="s">
        <v>84</v>
      </c>
      <c r="P44" s="626" t="s">
        <v>84</v>
      </c>
      <c r="Q44" s="626" t="s">
        <v>84</v>
      </c>
      <c r="R44" s="626"/>
      <c r="S44" s="626"/>
      <c r="T44" s="626"/>
      <c r="U44" s="559"/>
      <c r="V44" s="644"/>
      <c r="W44" s="575" t="s">
        <v>465</v>
      </c>
      <c r="X44" s="576" t="s">
        <v>105</v>
      </c>
      <c r="Y44" s="577">
        <v>2.1800000000000002</v>
      </c>
      <c r="Z44" s="577">
        <v>3.38</v>
      </c>
      <c r="AA44" s="577"/>
      <c r="AB44" s="502"/>
      <c r="AC44" s="491"/>
      <c r="AD44" s="491"/>
      <c r="AE44" s="661"/>
      <c r="AF44" s="661"/>
      <c r="AG44" s="661"/>
      <c r="AH44" s="493"/>
      <c r="AI44" s="661"/>
    </row>
    <row r="45" spans="1:35" ht="11.85" customHeight="1">
      <c r="A45" s="642"/>
      <c r="B45" s="650"/>
      <c r="C45" s="650"/>
      <c r="D45" s="650"/>
      <c r="E45" s="650"/>
      <c r="F45" s="650"/>
      <c r="G45" s="650"/>
      <c r="H45" s="650"/>
      <c r="I45" s="650"/>
      <c r="J45" s="650"/>
      <c r="K45" s="559"/>
      <c r="L45" s="660"/>
      <c r="M45" s="616"/>
      <c r="N45" s="601" t="s">
        <v>85</v>
      </c>
      <c r="O45" s="604">
        <v>99.998999999999995</v>
      </c>
      <c r="P45" s="604">
        <v>100</v>
      </c>
      <c r="Q45" s="604">
        <v>100</v>
      </c>
      <c r="R45" s="604"/>
      <c r="S45" s="604"/>
      <c r="T45" s="604"/>
      <c r="U45" s="627"/>
      <c r="V45" s="644"/>
      <c r="W45" s="575" t="s">
        <v>466</v>
      </c>
      <c r="X45" s="576" t="s">
        <v>72</v>
      </c>
      <c r="Y45" s="577">
        <v>2.0099999999999998</v>
      </c>
      <c r="Z45" s="577">
        <v>3.31</v>
      </c>
      <c r="AA45" s="577"/>
      <c r="AB45" s="502"/>
      <c r="AC45" s="491"/>
      <c r="AD45" s="491"/>
      <c r="AE45" s="661"/>
      <c r="AF45" s="661"/>
      <c r="AG45" s="661"/>
      <c r="AH45" s="493"/>
      <c r="AI45" s="661"/>
    </row>
    <row r="46" spans="1:35" ht="11.85" customHeight="1">
      <c r="A46" s="642"/>
      <c r="B46" s="650"/>
      <c r="C46" s="650"/>
      <c r="D46" s="650"/>
      <c r="E46" s="650"/>
      <c r="F46" s="650"/>
      <c r="G46" s="650"/>
      <c r="H46" s="650"/>
      <c r="I46" s="650"/>
      <c r="J46" s="650"/>
      <c r="K46" s="559"/>
      <c r="L46" s="660"/>
      <c r="M46" s="611"/>
      <c r="N46" s="611"/>
      <c r="O46" s="628"/>
      <c r="P46" s="628"/>
      <c r="Q46" s="628"/>
      <c r="R46" s="628"/>
      <c r="S46" s="628"/>
      <c r="T46" s="628"/>
      <c r="U46" s="601"/>
      <c r="V46" s="644"/>
      <c r="W46" s="575" t="s">
        <v>467</v>
      </c>
      <c r="X46" s="576" t="s">
        <v>73</v>
      </c>
      <c r="Y46" s="577">
        <v>1.65</v>
      </c>
      <c r="Z46" s="577">
        <v>2.85</v>
      </c>
      <c r="AA46" s="577"/>
      <c r="AB46" s="502"/>
      <c r="AC46" s="491"/>
      <c r="AD46" s="491"/>
      <c r="AE46" s="661"/>
      <c r="AF46" s="661"/>
      <c r="AG46" s="661"/>
      <c r="AH46" s="493"/>
      <c r="AI46" s="661"/>
    </row>
    <row r="47" spans="1:35" ht="11.85" customHeight="1">
      <c r="A47" s="642"/>
      <c r="B47" s="650"/>
      <c r="C47" s="650"/>
      <c r="D47" s="650"/>
      <c r="E47" s="650"/>
      <c r="F47" s="650"/>
      <c r="G47" s="650"/>
      <c r="H47" s="650"/>
      <c r="I47" s="650"/>
      <c r="J47" s="650"/>
      <c r="K47" s="559"/>
      <c r="L47" s="660"/>
      <c r="M47" s="629"/>
      <c r="N47" s="629" t="s">
        <v>401</v>
      </c>
      <c r="O47" s="566"/>
      <c r="P47" s="566"/>
      <c r="Q47" s="566"/>
      <c r="R47" s="566"/>
      <c r="S47" s="566"/>
      <c r="T47" s="566"/>
      <c r="U47" s="567"/>
      <c r="V47" s="644"/>
      <c r="W47" s="575" t="s">
        <v>468</v>
      </c>
      <c r="X47" s="576" t="s">
        <v>74</v>
      </c>
      <c r="Y47" s="577">
        <v>1.38</v>
      </c>
      <c r="Z47" s="577">
        <v>2.5</v>
      </c>
      <c r="AA47" s="577"/>
      <c r="AB47" s="502"/>
      <c r="AC47" s="491"/>
      <c r="AD47" s="491"/>
      <c r="AE47" s="661"/>
      <c r="AF47" s="661"/>
      <c r="AG47" s="661"/>
      <c r="AH47" s="493"/>
      <c r="AI47" s="661"/>
    </row>
    <row r="48" spans="1:35" ht="11.85" customHeight="1">
      <c r="A48" s="642"/>
      <c r="B48" s="650"/>
      <c r="C48" s="650"/>
      <c r="D48" s="650"/>
      <c r="E48" s="650"/>
      <c r="F48" s="650"/>
      <c r="G48" s="650"/>
      <c r="H48" s="650"/>
      <c r="I48" s="650"/>
      <c r="J48" s="650"/>
      <c r="K48" s="559"/>
      <c r="L48" s="660"/>
      <c r="M48" s="559"/>
      <c r="N48" s="559"/>
      <c r="O48" s="630"/>
      <c r="P48" s="631"/>
      <c r="Q48" s="631"/>
      <c r="R48" s="631"/>
      <c r="S48" s="631"/>
      <c r="T48" s="631"/>
      <c r="U48" s="595"/>
      <c r="V48" s="644"/>
      <c r="W48" s="575" t="s">
        <v>469</v>
      </c>
      <c r="X48" s="576" t="s">
        <v>75</v>
      </c>
      <c r="Y48" s="577">
        <v>1.22</v>
      </c>
      <c r="Z48" s="577">
        <v>2.33</v>
      </c>
      <c r="AA48" s="577"/>
      <c r="AB48" s="502"/>
      <c r="AC48" s="491"/>
      <c r="AD48" s="491"/>
      <c r="AE48" s="661"/>
      <c r="AF48" s="661"/>
      <c r="AG48" s="661"/>
      <c r="AH48" s="661"/>
      <c r="AI48" s="661"/>
    </row>
    <row r="49" spans="1:35" ht="11.85" customHeight="1">
      <c r="A49" s="642"/>
      <c r="B49" s="650"/>
      <c r="C49" s="650"/>
      <c r="D49" s="650"/>
      <c r="E49" s="650"/>
      <c r="F49" s="650"/>
      <c r="G49" s="650"/>
      <c r="H49" s="650"/>
      <c r="I49" s="650"/>
      <c r="J49" s="650"/>
      <c r="K49" s="559"/>
      <c r="L49" s="660"/>
      <c r="M49" s="632"/>
      <c r="N49" s="632" t="s">
        <v>402</v>
      </c>
      <c r="O49" s="633">
        <v>0.77400000000000002</v>
      </c>
      <c r="P49" s="633">
        <v>0.96650000000000003</v>
      </c>
      <c r="Q49" s="633">
        <v>1.5047999999999999</v>
      </c>
      <c r="R49" s="633" t="s">
        <v>177</v>
      </c>
      <c r="S49" s="633" t="s">
        <v>177</v>
      </c>
      <c r="T49" s="633"/>
      <c r="U49" s="633"/>
      <c r="V49" s="644"/>
      <c r="W49" s="575" t="s">
        <v>470</v>
      </c>
      <c r="X49" s="576" t="s">
        <v>76</v>
      </c>
      <c r="Y49" s="577">
        <v>1.05</v>
      </c>
      <c r="Z49" s="577">
        <v>2.1</v>
      </c>
      <c r="AA49" s="577"/>
      <c r="AB49" s="502"/>
      <c r="AC49" s="491"/>
      <c r="AD49" s="491"/>
      <c r="AE49" s="661"/>
      <c r="AF49" s="661"/>
      <c r="AG49" s="661"/>
      <c r="AH49" s="661"/>
      <c r="AI49" s="661"/>
    </row>
    <row r="50" spans="1:35" ht="11.85" customHeight="1">
      <c r="A50" s="642"/>
      <c r="B50" s="650"/>
      <c r="C50" s="650"/>
      <c r="D50" s="650"/>
      <c r="E50" s="650"/>
      <c r="F50" s="650"/>
      <c r="G50" s="650"/>
      <c r="H50" s="650"/>
      <c r="I50" s="650"/>
      <c r="J50" s="650"/>
      <c r="K50" s="559"/>
      <c r="L50" s="660"/>
      <c r="M50" s="559"/>
      <c r="N50" s="559" t="s">
        <v>378</v>
      </c>
      <c r="O50" s="560"/>
      <c r="P50" s="559"/>
      <c r="Q50" s="559"/>
      <c r="R50" s="559"/>
      <c r="S50" s="559"/>
      <c r="T50" s="559"/>
      <c r="U50" s="559"/>
      <c r="V50" s="644"/>
      <c r="W50" s="575" t="s">
        <v>471</v>
      </c>
      <c r="X50" s="576" t="s">
        <v>77</v>
      </c>
      <c r="Y50" s="577">
        <v>0.93</v>
      </c>
      <c r="Z50" s="577">
        <v>1.93</v>
      </c>
      <c r="AA50" s="577"/>
      <c r="AB50" s="502"/>
      <c r="AC50" s="491"/>
      <c r="AD50" s="491"/>
      <c r="AE50" s="661"/>
      <c r="AF50" s="661"/>
      <c r="AG50" s="661"/>
      <c r="AH50" s="661"/>
      <c r="AI50" s="661"/>
    </row>
    <row r="51" spans="1:35" ht="11.85" customHeight="1">
      <c r="A51" s="642"/>
      <c r="B51" s="650"/>
      <c r="C51" s="650"/>
      <c r="D51" s="650"/>
      <c r="E51" s="650"/>
      <c r="F51" s="650"/>
      <c r="G51" s="650"/>
      <c r="H51" s="650"/>
      <c r="I51" s="650"/>
      <c r="J51" s="650"/>
      <c r="K51" s="559"/>
      <c r="L51" s="660"/>
      <c r="M51" s="559"/>
      <c r="N51" s="559"/>
      <c r="O51" s="560"/>
      <c r="P51" s="559"/>
      <c r="Q51" s="559"/>
      <c r="R51" s="559"/>
      <c r="S51" s="559"/>
      <c r="T51" s="559"/>
      <c r="U51" s="559"/>
      <c r="V51" s="644"/>
      <c r="W51" s="575" t="s">
        <v>472</v>
      </c>
      <c r="X51" s="576" t="s">
        <v>78</v>
      </c>
      <c r="Y51" s="577">
        <v>0.81</v>
      </c>
      <c r="Z51" s="577">
        <v>1.76</v>
      </c>
      <c r="AA51" s="577"/>
      <c r="AB51" s="502"/>
      <c r="AC51" s="491"/>
      <c r="AD51" s="491"/>
      <c r="AE51" s="661"/>
      <c r="AF51" s="661"/>
      <c r="AG51" s="661"/>
      <c r="AH51" s="661"/>
      <c r="AI51" s="661"/>
    </row>
    <row r="52" spans="1:35" ht="11.85" customHeight="1">
      <c r="A52" s="642"/>
      <c r="B52" s="650"/>
      <c r="C52" s="650"/>
      <c r="D52" s="650"/>
      <c r="E52" s="650"/>
      <c r="F52" s="650"/>
      <c r="G52" s="650"/>
      <c r="H52" s="650"/>
      <c r="I52" s="650"/>
      <c r="J52" s="650"/>
      <c r="K52" s="559"/>
      <c r="L52" s="660"/>
      <c r="M52" s="559"/>
      <c r="N52" s="559"/>
      <c r="O52" s="560"/>
      <c r="P52" s="559"/>
      <c r="Q52" s="559"/>
      <c r="R52" s="559"/>
      <c r="S52" s="559"/>
      <c r="T52" s="559"/>
      <c r="U52" s="559"/>
      <c r="V52" s="644"/>
      <c r="W52" s="575" t="s">
        <v>473</v>
      </c>
      <c r="X52" s="576" t="s">
        <v>79</v>
      </c>
      <c r="Y52" s="577">
        <v>0.69</v>
      </c>
      <c r="Z52" s="577">
        <v>1.56</v>
      </c>
      <c r="AA52" s="577"/>
      <c r="AB52" s="502"/>
      <c r="AC52" s="491"/>
      <c r="AD52" s="491"/>
      <c r="AE52" s="661"/>
      <c r="AF52" s="661"/>
      <c r="AG52" s="661"/>
      <c r="AH52" s="661"/>
      <c r="AI52" s="661"/>
    </row>
    <row r="53" spans="1:35" ht="11.85" customHeight="1">
      <c r="A53" s="642"/>
      <c r="B53" s="650"/>
      <c r="C53" s="650"/>
      <c r="D53" s="650"/>
      <c r="E53" s="650"/>
      <c r="F53" s="650"/>
      <c r="G53" s="650"/>
      <c r="H53" s="650"/>
      <c r="I53" s="650"/>
      <c r="J53" s="650"/>
      <c r="K53" s="559"/>
      <c r="L53" s="660"/>
      <c r="M53" s="559"/>
      <c r="N53" s="634" t="s">
        <v>405</v>
      </c>
      <c r="O53" s="560"/>
      <c r="P53" s="559"/>
      <c r="Q53" s="559"/>
      <c r="R53" s="559"/>
      <c r="S53" s="559"/>
      <c r="T53" s="559"/>
      <c r="U53" s="559"/>
      <c r="V53" s="644"/>
      <c r="W53" s="575" t="s">
        <v>474</v>
      </c>
      <c r="X53" s="576" t="s">
        <v>80</v>
      </c>
      <c r="Y53" s="577">
        <v>0.56999999999999995</v>
      </c>
      <c r="Z53" s="577">
        <v>1.35</v>
      </c>
      <c r="AA53" s="577"/>
      <c r="AB53" s="502"/>
      <c r="AC53" s="491"/>
      <c r="AD53" s="491"/>
      <c r="AE53" s="661"/>
      <c r="AF53" s="661"/>
      <c r="AG53" s="661"/>
      <c r="AH53" s="661"/>
      <c r="AI53" s="661"/>
    </row>
    <row r="54" spans="1:35" ht="11.85" customHeight="1">
      <c r="A54" s="642"/>
      <c r="B54" s="650"/>
      <c r="C54" s="650"/>
      <c r="D54" s="650"/>
      <c r="E54" s="650"/>
      <c r="F54" s="650"/>
      <c r="G54" s="650"/>
      <c r="H54" s="650"/>
      <c r="I54" s="650"/>
      <c r="J54" s="650"/>
      <c r="K54" s="559"/>
      <c r="L54" s="660"/>
      <c r="M54" s="637"/>
      <c r="N54" s="637"/>
      <c r="O54" s="637"/>
      <c r="P54" s="637"/>
      <c r="Q54" s="637"/>
      <c r="R54" s="637"/>
      <c r="S54" s="637"/>
      <c r="T54" s="637"/>
      <c r="U54" s="637"/>
      <c r="V54" s="644"/>
      <c r="W54" s="575" t="s">
        <v>475</v>
      </c>
      <c r="X54" s="576" t="s">
        <v>81</v>
      </c>
      <c r="Y54" s="577">
        <v>0.5</v>
      </c>
      <c r="Z54" s="577">
        <v>1.23</v>
      </c>
      <c r="AA54" s="577"/>
      <c r="AB54" s="502"/>
      <c r="AC54" s="491"/>
      <c r="AD54" s="491"/>
      <c r="AE54" s="661"/>
      <c r="AF54" s="661"/>
      <c r="AG54" s="661"/>
      <c r="AH54" s="661"/>
      <c r="AI54" s="661"/>
    </row>
    <row r="55" spans="1:35" ht="11.85" customHeight="1">
      <c r="A55" s="642"/>
      <c r="B55" s="650"/>
      <c r="C55" s="650"/>
      <c r="D55" s="650"/>
      <c r="E55" s="650"/>
      <c r="F55" s="650"/>
      <c r="G55" s="650"/>
      <c r="H55" s="650"/>
      <c r="I55" s="650"/>
      <c r="J55" s="650"/>
      <c r="K55" s="559"/>
      <c r="L55" s="660"/>
      <c r="M55" s="637"/>
      <c r="N55" s="637"/>
      <c r="O55" s="637"/>
      <c r="P55" s="637"/>
      <c r="Q55" s="637"/>
      <c r="R55" s="637"/>
      <c r="S55" s="637"/>
      <c r="T55" s="637"/>
      <c r="U55" s="637"/>
      <c r="V55" s="644"/>
      <c r="W55" s="575" t="s">
        <v>476</v>
      </c>
      <c r="X55" s="576" t="s">
        <v>82</v>
      </c>
      <c r="Y55" s="577">
        <v>0.42</v>
      </c>
      <c r="Z55" s="577">
        <v>1.07</v>
      </c>
      <c r="AA55" s="577"/>
      <c r="AB55" s="502"/>
      <c r="AC55" s="491"/>
      <c r="AD55" s="491"/>
      <c r="AE55" s="661"/>
      <c r="AF55" s="661"/>
      <c r="AG55" s="661"/>
      <c r="AH55" s="661"/>
      <c r="AI55" s="661"/>
    </row>
    <row r="56" spans="1:35" ht="11.85" customHeight="1">
      <c r="A56" s="642"/>
      <c r="C56" s="650"/>
      <c r="D56" s="650"/>
      <c r="E56" s="650"/>
      <c r="F56" s="650"/>
      <c r="G56" s="650"/>
      <c r="H56" s="650"/>
      <c r="I56" s="650"/>
      <c r="J56" s="650"/>
      <c r="K56" s="559"/>
      <c r="L56" s="660"/>
      <c r="M56" s="637"/>
      <c r="N56" s="637"/>
      <c r="O56" s="637"/>
      <c r="P56" s="637"/>
      <c r="Q56" s="637"/>
      <c r="R56" s="637"/>
      <c r="S56" s="637"/>
      <c r="T56" s="637"/>
      <c r="U56" s="637"/>
      <c r="V56" s="644"/>
      <c r="W56" s="575" t="s">
        <v>477</v>
      </c>
      <c r="X56" s="576" t="s">
        <v>83</v>
      </c>
      <c r="Y56" s="577">
        <v>0.37</v>
      </c>
      <c r="Z56" s="577">
        <v>0.97</v>
      </c>
      <c r="AA56" s="577"/>
      <c r="AB56" s="502"/>
      <c r="AC56" s="491"/>
      <c r="AD56" s="491"/>
      <c r="AE56" s="661"/>
      <c r="AF56" s="661"/>
      <c r="AG56" s="661"/>
      <c r="AH56" s="661"/>
      <c r="AI56" s="661"/>
    </row>
    <row r="57" spans="1:35" ht="11.85" customHeight="1">
      <c r="A57" s="642"/>
      <c r="C57" s="650"/>
      <c r="D57" s="650"/>
      <c r="E57" s="650"/>
      <c r="F57" s="650"/>
      <c r="G57" s="650"/>
      <c r="H57" s="650"/>
      <c r="I57" s="650"/>
      <c r="J57" s="650"/>
      <c r="K57" s="559"/>
      <c r="L57" s="660"/>
      <c r="V57" s="644"/>
      <c r="W57" s="575" t="s">
        <v>478</v>
      </c>
      <c r="X57" s="576" t="s">
        <v>131</v>
      </c>
      <c r="Y57" s="577">
        <v>0.31</v>
      </c>
      <c r="Z57" s="577">
        <v>0.85</v>
      </c>
      <c r="AA57" s="577"/>
      <c r="AB57" s="502"/>
      <c r="AC57" s="491"/>
      <c r="AD57" s="491"/>
      <c r="AE57" s="661"/>
      <c r="AF57" s="661"/>
      <c r="AG57" s="661"/>
      <c r="AH57" s="661"/>
      <c r="AI57" s="661"/>
    </row>
    <row r="58" spans="1:35" ht="11.85" customHeight="1">
      <c r="A58" s="642"/>
      <c r="C58" s="650"/>
      <c r="D58" s="650"/>
      <c r="E58" s="650"/>
      <c r="F58" s="650"/>
      <c r="G58" s="650"/>
      <c r="H58" s="650"/>
      <c r="I58" s="650"/>
      <c r="J58" s="650"/>
      <c r="K58" s="559"/>
      <c r="L58" s="660"/>
      <c r="V58" s="644"/>
      <c r="W58" s="575" t="s">
        <v>479</v>
      </c>
      <c r="X58" s="576" t="s">
        <v>135</v>
      </c>
      <c r="Y58" s="577">
        <v>0.25</v>
      </c>
      <c r="Z58" s="577">
        <v>0.7</v>
      </c>
      <c r="AA58" s="577"/>
      <c r="AB58" s="502"/>
      <c r="AC58" s="491"/>
      <c r="AD58" s="491"/>
      <c r="AE58" s="661"/>
      <c r="AF58" s="661"/>
      <c r="AG58" s="661"/>
      <c r="AH58" s="661"/>
      <c r="AI58" s="661"/>
    </row>
    <row r="59" spans="1:35" ht="11.85" customHeight="1">
      <c r="A59" s="642"/>
      <c r="C59" s="650"/>
      <c r="D59" s="650"/>
      <c r="E59" s="650"/>
      <c r="F59" s="650"/>
      <c r="G59" s="650"/>
      <c r="H59" s="650"/>
      <c r="I59" s="650"/>
      <c r="J59" s="650"/>
      <c r="K59" s="559"/>
      <c r="L59" s="660"/>
      <c r="V59" s="644"/>
      <c r="W59" s="575" t="s">
        <v>480</v>
      </c>
      <c r="X59" s="576" t="s">
        <v>138</v>
      </c>
      <c r="Y59" s="577">
        <v>0.21</v>
      </c>
      <c r="Z59" s="577">
        <v>0.62</v>
      </c>
      <c r="AA59" s="577"/>
      <c r="AB59" s="502"/>
      <c r="AC59" s="491"/>
      <c r="AD59" s="491"/>
      <c r="AE59" s="661"/>
      <c r="AF59" s="661"/>
      <c r="AG59" s="661"/>
      <c r="AH59" s="661"/>
      <c r="AI59" s="661"/>
    </row>
    <row r="60" spans="1:35" ht="11.85" customHeight="1">
      <c r="A60" s="642"/>
      <c r="B60" s="637"/>
      <c r="C60" s="637"/>
      <c r="D60" s="637"/>
      <c r="E60" s="637"/>
      <c r="F60" s="637"/>
      <c r="G60" s="637"/>
      <c r="H60" s="637"/>
      <c r="I60" s="637"/>
      <c r="J60" s="637"/>
      <c r="K60" s="637"/>
      <c r="L60" s="660"/>
      <c r="V60" s="644"/>
      <c r="W60" s="575" t="s">
        <v>481</v>
      </c>
      <c r="X60" s="576" t="s">
        <v>140</v>
      </c>
      <c r="Y60" s="577">
        <v>0.18</v>
      </c>
      <c r="Z60" s="577">
        <v>0.54</v>
      </c>
      <c r="AA60" s="577"/>
      <c r="AB60" s="502"/>
      <c r="AC60" s="491"/>
      <c r="AD60" s="491"/>
      <c r="AE60" s="661"/>
      <c r="AF60" s="661"/>
      <c r="AG60" s="661"/>
      <c r="AH60" s="661"/>
      <c r="AI60" s="661"/>
    </row>
    <row r="61" spans="1:35" ht="11.85" customHeight="1">
      <c r="A61" s="642"/>
      <c r="B61" s="637"/>
      <c r="C61" s="637"/>
      <c r="D61" s="637"/>
      <c r="E61" s="637"/>
      <c r="F61" s="637"/>
      <c r="G61" s="637"/>
      <c r="H61" s="637"/>
      <c r="I61" s="637"/>
      <c r="J61" s="637"/>
      <c r="K61" s="637"/>
      <c r="L61" s="660"/>
      <c r="V61" s="644"/>
      <c r="W61" s="575" t="s">
        <v>482</v>
      </c>
      <c r="X61" s="576" t="s">
        <v>142</v>
      </c>
      <c r="Y61" s="577">
        <v>0.15</v>
      </c>
      <c r="Z61" s="577">
        <v>0.47</v>
      </c>
      <c r="AA61" s="577"/>
      <c r="AB61" s="502"/>
      <c r="AC61" s="491"/>
      <c r="AD61" s="491"/>
      <c r="AE61" s="661"/>
      <c r="AF61" s="661"/>
      <c r="AG61" s="661"/>
      <c r="AH61" s="661"/>
      <c r="AI61" s="661"/>
    </row>
    <row r="62" spans="1:35" ht="11.85" customHeight="1">
      <c r="B62" s="665" t="s">
        <v>425</v>
      </c>
      <c r="L62" s="667"/>
      <c r="V62" s="637"/>
      <c r="W62" s="575" t="s">
        <v>483</v>
      </c>
      <c r="X62" s="576" t="s">
        <v>143</v>
      </c>
      <c r="Y62" s="577">
        <v>0.13</v>
      </c>
      <c r="Z62" s="577">
        <v>0.42</v>
      </c>
      <c r="AA62" s="577"/>
      <c r="AB62" s="502"/>
      <c r="AC62" s="491"/>
      <c r="AD62" s="491"/>
      <c r="AE62" s="661"/>
      <c r="AF62" s="661"/>
      <c r="AG62" s="661"/>
      <c r="AH62" s="661"/>
      <c r="AI62" s="661"/>
    </row>
    <row r="63" spans="1:35" ht="11.85" customHeight="1">
      <c r="B63" s="665" t="s">
        <v>426</v>
      </c>
      <c r="L63" s="667"/>
      <c r="V63" s="637"/>
      <c r="W63" s="575" t="s">
        <v>484</v>
      </c>
      <c r="X63" s="576" t="s">
        <v>228</v>
      </c>
      <c r="Y63" s="577">
        <v>0.65</v>
      </c>
      <c r="Z63" s="577">
        <v>2.4900000000000002</v>
      </c>
      <c r="AA63" s="577"/>
      <c r="AB63" s="502"/>
      <c r="AC63" s="491"/>
      <c r="AD63" s="491"/>
      <c r="AE63" s="661"/>
      <c r="AF63" s="661"/>
      <c r="AG63" s="661"/>
      <c r="AH63" s="661"/>
      <c r="AI63" s="661"/>
    </row>
    <row r="64" spans="1:35" ht="11.85" customHeight="1">
      <c r="B64" s="665" t="s">
        <v>607</v>
      </c>
      <c r="L64" s="667"/>
      <c r="V64" s="637"/>
      <c r="W64" s="575"/>
      <c r="X64" s="493"/>
      <c r="Y64" s="626" t="s">
        <v>84</v>
      </c>
      <c r="Z64" s="626" t="s">
        <v>84</v>
      </c>
      <c r="AA64" s="493"/>
      <c r="AB64" s="493"/>
      <c r="AC64" s="491"/>
      <c r="AD64" s="491"/>
      <c r="AE64" s="661"/>
      <c r="AF64" s="661"/>
      <c r="AG64" s="661"/>
      <c r="AH64" s="661"/>
      <c r="AI64" s="661"/>
    </row>
    <row r="65" spans="2:48" ht="11.85" customHeight="1">
      <c r="B65" s="665" t="s">
        <v>427</v>
      </c>
      <c r="L65" s="667"/>
      <c r="V65" s="637"/>
      <c r="W65" s="635"/>
      <c r="X65" s="518" t="s">
        <v>413</v>
      </c>
      <c r="Y65" s="668">
        <v>100</v>
      </c>
      <c r="Z65" s="668">
        <v>100</v>
      </c>
      <c r="AA65" s="493"/>
      <c r="AB65" s="661"/>
      <c r="AC65" s="491"/>
      <c r="AD65" s="491"/>
      <c r="AE65" s="661"/>
      <c r="AF65" s="661"/>
      <c r="AG65" s="661"/>
      <c r="AH65" s="661"/>
      <c r="AI65" s="661"/>
    </row>
    <row r="66" spans="2:48" ht="11.85" customHeight="1">
      <c r="L66" s="667"/>
      <c r="V66" s="667"/>
      <c r="W66" s="491"/>
      <c r="X66" s="634" t="s">
        <v>405</v>
      </c>
      <c r="Y66" s="493"/>
      <c r="Z66" s="493"/>
      <c r="AA66" s="493"/>
      <c r="AB66" s="493"/>
      <c r="AC66" s="491"/>
      <c r="AD66" s="491"/>
      <c r="AE66" s="661"/>
      <c r="AF66" s="661"/>
      <c r="AG66" s="661"/>
      <c r="AH66" s="661"/>
      <c r="AI66" s="661"/>
    </row>
    <row r="67" spans="2:48" ht="11.85" customHeight="1">
      <c r="L67" s="667"/>
      <c r="V67" s="667"/>
      <c r="AC67" s="491"/>
      <c r="AD67" s="491"/>
      <c r="AE67" s="661"/>
      <c r="AF67" s="661"/>
      <c r="AG67" s="661"/>
      <c r="AH67" s="661"/>
      <c r="AI67" s="661"/>
    </row>
    <row r="68" spans="2:48" ht="11.85" customHeight="1">
      <c r="L68" s="667"/>
      <c r="V68" s="667"/>
      <c r="AC68" s="491"/>
      <c r="AD68" s="491"/>
      <c r="AE68" s="661"/>
      <c r="AF68" s="661"/>
      <c r="AG68" s="661"/>
      <c r="AH68" s="661"/>
      <c r="AI68" s="661"/>
      <c r="AJ68" s="667"/>
      <c r="AK68" s="667"/>
      <c r="AL68" s="667"/>
      <c r="AM68" s="667"/>
      <c r="AN68" s="667"/>
      <c r="AO68" s="667"/>
      <c r="AP68" s="667"/>
      <c r="AQ68" s="667"/>
      <c r="AR68" s="667"/>
      <c r="AS68" s="667"/>
      <c r="AT68" s="667"/>
      <c r="AU68" s="667"/>
      <c r="AV68" s="667"/>
    </row>
    <row r="69" spans="2:48" ht="11.85" customHeight="1">
      <c r="L69" s="667"/>
      <c r="V69" s="667"/>
      <c r="AC69" s="491"/>
      <c r="AD69" s="491"/>
      <c r="AE69" s="661"/>
      <c r="AF69" s="661"/>
      <c r="AG69" s="661"/>
      <c r="AH69" s="661"/>
      <c r="AI69" s="661"/>
      <c r="AJ69" s="667"/>
      <c r="AK69" s="667"/>
      <c r="AL69" s="667"/>
      <c r="AM69" s="667"/>
      <c r="AN69" s="667"/>
      <c r="AO69" s="667"/>
      <c r="AP69" s="667"/>
      <c r="AQ69" s="667"/>
      <c r="AR69" s="667"/>
      <c r="AS69" s="667"/>
      <c r="AT69" s="667"/>
      <c r="AU69" s="667"/>
      <c r="AV69" s="667"/>
    </row>
    <row r="70" spans="2:48" ht="11.85" customHeight="1">
      <c r="L70" s="667"/>
      <c r="V70" s="667"/>
      <c r="AC70" s="667"/>
      <c r="AE70" s="669"/>
      <c r="AF70" s="669"/>
      <c r="AG70" s="669"/>
      <c r="AH70" s="669"/>
      <c r="AI70" s="669"/>
      <c r="AJ70" s="667"/>
      <c r="AK70" s="667"/>
      <c r="AL70" s="667"/>
      <c r="AM70" s="667"/>
      <c r="AN70" s="667"/>
      <c r="AO70" s="667"/>
      <c r="AP70" s="667"/>
      <c r="AQ70" s="667"/>
      <c r="AR70" s="667"/>
      <c r="AS70" s="667"/>
      <c r="AT70" s="667"/>
      <c r="AU70" s="667"/>
      <c r="AV70" s="667"/>
    </row>
    <row r="71" spans="2:48" ht="11.85" customHeight="1">
      <c r="L71" s="667"/>
      <c r="V71" s="667"/>
      <c r="AC71" s="667"/>
      <c r="AE71" s="669"/>
      <c r="AF71" s="669"/>
      <c r="AG71" s="669"/>
      <c r="AH71" s="669"/>
      <c r="AI71" s="669"/>
      <c r="AJ71" s="667"/>
      <c r="AK71" s="667"/>
      <c r="AL71" s="667"/>
      <c r="AM71" s="667"/>
      <c r="AN71" s="667"/>
      <c r="AO71" s="667"/>
      <c r="AP71" s="667"/>
      <c r="AQ71" s="667"/>
      <c r="AR71" s="667"/>
      <c r="AS71" s="667"/>
      <c r="AT71" s="667"/>
      <c r="AU71" s="667"/>
      <c r="AV71" s="667"/>
    </row>
    <row r="72" spans="2:48" ht="11.85" customHeight="1">
      <c r="L72" s="667"/>
      <c r="V72" s="667"/>
      <c r="AC72" s="667"/>
      <c r="AE72" s="669"/>
      <c r="AF72" s="669"/>
      <c r="AG72" s="669"/>
      <c r="AH72" s="669"/>
      <c r="AI72" s="669"/>
    </row>
    <row r="73" spans="2:48" ht="11.85" customHeight="1">
      <c r="L73" s="667"/>
      <c r="V73" s="667"/>
      <c r="AC73" s="667"/>
      <c r="AE73" s="669"/>
      <c r="AF73" s="669"/>
      <c r="AG73" s="669"/>
      <c r="AH73" s="669"/>
      <c r="AI73" s="669"/>
    </row>
    <row r="74" spans="2:48" ht="11.85" customHeight="1">
      <c r="L74" s="667"/>
      <c r="V74" s="667"/>
      <c r="AC74" s="667"/>
      <c r="AE74" s="669"/>
      <c r="AF74" s="669"/>
      <c r="AG74" s="669"/>
      <c r="AH74" s="669"/>
      <c r="AI74" s="669"/>
    </row>
    <row r="75" spans="2:48" ht="11.85" customHeight="1">
      <c r="L75" s="667"/>
      <c r="V75" s="667"/>
      <c r="AC75" s="667"/>
      <c r="AE75" s="669"/>
      <c r="AF75" s="669"/>
      <c r="AG75" s="669"/>
      <c r="AH75" s="669"/>
      <c r="AI75" s="669"/>
    </row>
    <row r="76" spans="2:48" ht="11.85" customHeight="1">
      <c r="L76" s="667"/>
      <c r="V76" s="667"/>
      <c r="AC76" s="667"/>
      <c r="AE76" s="669"/>
      <c r="AF76" s="669"/>
      <c r="AG76" s="669"/>
      <c r="AH76" s="669"/>
      <c r="AI76" s="669"/>
    </row>
    <row r="77" spans="2:48" ht="11.85" customHeight="1">
      <c r="L77" s="667"/>
      <c r="V77" s="667"/>
      <c r="AC77" s="667"/>
      <c r="AE77" s="669"/>
      <c r="AF77" s="669"/>
      <c r="AG77" s="669"/>
      <c r="AH77" s="669"/>
      <c r="AI77" s="669"/>
    </row>
    <row r="78" spans="2:48" ht="11.85" customHeight="1">
      <c r="L78" s="667"/>
      <c r="V78" s="667"/>
      <c r="AC78" s="667"/>
      <c r="AE78" s="669"/>
      <c r="AF78" s="669"/>
      <c r="AG78" s="669"/>
      <c r="AH78" s="669"/>
      <c r="AI78" s="669"/>
    </row>
    <row r="79" spans="2:48" ht="11.85" customHeight="1">
      <c r="L79" s="667"/>
      <c r="V79" s="667"/>
      <c r="AC79" s="667"/>
      <c r="AE79" s="669"/>
      <c r="AF79" s="669"/>
      <c r="AG79" s="669"/>
      <c r="AH79" s="669"/>
      <c r="AI79" s="669"/>
    </row>
    <row r="80" spans="2:48" ht="11.85" customHeight="1">
      <c r="L80" s="667"/>
      <c r="V80" s="667"/>
      <c r="AC80" s="667"/>
      <c r="AE80" s="669"/>
      <c r="AF80" s="669"/>
      <c r="AG80" s="669"/>
      <c r="AH80" s="669"/>
      <c r="AI80" s="669"/>
    </row>
    <row r="81" spans="12:35" ht="11.85" customHeight="1">
      <c r="L81" s="667"/>
      <c r="V81" s="667"/>
      <c r="AC81" s="667"/>
      <c r="AE81" s="669"/>
      <c r="AF81" s="669"/>
      <c r="AG81" s="669"/>
      <c r="AH81" s="669"/>
      <c r="AI81" s="669"/>
    </row>
    <row r="82" spans="12:35" ht="11.85" customHeight="1">
      <c r="L82" s="667"/>
      <c r="V82" s="667"/>
      <c r="AC82" s="667"/>
      <c r="AE82" s="669"/>
      <c r="AF82" s="669"/>
      <c r="AG82" s="669"/>
      <c r="AH82" s="669"/>
      <c r="AI82" s="669"/>
    </row>
    <row r="83" spans="12:35" ht="11.85" customHeight="1">
      <c r="L83" s="667"/>
      <c r="V83" s="667"/>
      <c r="AC83" s="667"/>
      <c r="AE83" s="669"/>
      <c r="AF83" s="669"/>
      <c r="AG83" s="669"/>
      <c r="AH83" s="669"/>
      <c r="AI83" s="669"/>
    </row>
    <row r="84" spans="12:35" ht="11.85" customHeight="1">
      <c r="L84" s="667"/>
      <c r="V84" s="667"/>
      <c r="AC84" s="667"/>
      <c r="AE84" s="669"/>
      <c r="AF84" s="669"/>
      <c r="AG84" s="669"/>
      <c r="AH84" s="669"/>
      <c r="AI84" s="669"/>
    </row>
    <row r="85" spans="12:35" ht="11.85" customHeight="1">
      <c r="L85" s="640"/>
      <c r="V85" s="667"/>
      <c r="AC85" s="667"/>
      <c r="AE85" s="669"/>
      <c r="AF85" s="669"/>
      <c r="AG85" s="669"/>
      <c r="AH85" s="669"/>
      <c r="AI85" s="669"/>
    </row>
    <row r="86" spans="12:35" ht="11.85" customHeight="1">
      <c r="L86" s="667"/>
      <c r="V86" s="640"/>
      <c r="AC86" s="667"/>
      <c r="AE86" s="669"/>
      <c r="AF86" s="669"/>
      <c r="AG86" s="669"/>
      <c r="AH86" s="669"/>
      <c r="AI86" s="669"/>
    </row>
    <row r="87" spans="12:35" ht="11.85" customHeight="1">
      <c r="L87" s="667"/>
      <c r="V87" s="667"/>
      <c r="AC87" s="667"/>
      <c r="AE87" s="669"/>
      <c r="AF87" s="669"/>
      <c r="AG87" s="669"/>
      <c r="AH87" s="669"/>
      <c r="AI87" s="669"/>
    </row>
    <row r="88" spans="12:35" ht="11.85" customHeight="1">
      <c r="L88" s="640"/>
      <c r="V88" s="667"/>
      <c r="AC88" s="640"/>
      <c r="AE88" s="669"/>
      <c r="AF88" s="669"/>
      <c r="AG88" s="669"/>
      <c r="AH88" s="669"/>
      <c r="AI88" s="669"/>
    </row>
    <row r="89" spans="12:35" ht="11.85" customHeight="1">
      <c r="L89" s="667"/>
      <c r="V89" s="640"/>
      <c r="AC89" s="640"/>
      <c r="AE89" s="669"/>
      <c r="AF89" s="669"/>
      <c r="AG89" s="669"/>
      <c r="AH89" s="669"/>
      <c r="AI89" s="669"/>
    </row>
    <row r="90" spans="12:35" ht="11.85" customHeight="1">
      <c r="L90" s="667"/>
      <c r="V90" s="667"/>
      <c r="AC90" s="667"/>
      <c r="AE90" s="669"/>
      <c r="AF90" s="669"/>
      <c r="AG90" s="669"/>
      <c r="AH90" s="669"/>
      <c r="AI90" s="669"/>
    </row>
    <row r="91" spans="12:35" ht="11.85" customHeight="1">
      <c r="L91" s="667"/>
      <c r="V91" s="667"/>
      <c r="AC91" s="667"/>
      <c r="AE91" s="669"/>
      <c r="AF91" s="669"/>
      <c r="AG91" s="669"/>
      <c r="AH91" s="669"/>
      <c r="AI91" s="669"/>
    </row>
    <row r="92" spans="12:35" ht="11.85" customHeight="1">
      <c r="L92" s="640"/>
      <c r="V92" s="667"/>
      <c r="AC92" s="667"/>
      <c r="AE92" s="669"/>
      <c r="AF92" s="669"/>
      <c r="AG92" s="669"/>
      <c r="AH92" s="669"/>
      <c r="AI92" s="669"/>
    </row>
    <row r="93" spans="12:35" ht="11.85" customHeight="1">
      <c r="L93" s="640"/>
      <c r="V93" s="640"/>
      <c r="AC93" s="667"/>
      <c r="AE93" s="669"/>
      <c r="AF93" s="669"/>
      <c r="AG93" s="669"/>
      <c r="AH93" s="669"/>
      <c r="AI93" s="669"/>
    </row>
    <row r="94" spans="12:35" ht="11.85" customHeight="1">
      <c r="L94" s="640"/>
      <c r="V94" s="640"/>
      <c r="AC94" s="667"/>
      <c r="AE94" s="669"/>
      <c r="AF94" s="669"/>
      <c r="AG94" s="669"/>
      <c r="AH94" s="669"/>
      <c r="AI94" s="669"/>
    </row>
    <row r="95" spans="12:35" ht="11.85" customHeight="1">
      <c r="L95" s="640"/>
      <c r="V95" s="640"/>
      <c r="AC95" s="667"/>
      <c r="AE95" s="669"/>
      <c r="AF95" s="669"/>
      <c r="AG95" s="669"/>
      <c r="AH95" s="669"/>
      <c r="AI95" s="669"/>
    </row>
    <row r="96" spans="12:35" ht="11.85" customHeight="1">
      <c r="L96" s="640"/>
      <c r="V96" s="640"/>
      <c r="AC96" s="667"/>
      <c r="AE96" s="669"/>
      <c r="AF96" s="669"/>
      <c r="AG96" s="669"/>
      <c r="AH96" s="669"/>
      <c r="AI96" s="669"/>
    </row>
    <row r="97" spans="12:35" ht="11.85" customHeight="1">
      <c r="L97" s="640"/>
      <c r="V97" s="640"/>
      <c r="AC97" s="667"/>
      <c r="AE97" s="669"/>
      <c r="AF97" s="669"/>
      <c r="AG97" s="669"/>
      <c r="AH97" s="669"/>
      <c r="AI97" s="669"/>
    </row>
    <row r="98" spans="12:35" ht="11.85" customHeight="1">
      <c r="L98" s="640"/>
      <c r="V98" s="640"/>
      <c r="AC98" s="667"/>
      <c r="AE98" s="669"/>
      <c r="AF98" s="669"/>
      <c r="AG98" s="669"/>
      <c r="AH98" s="669"/>
      <c r="AI98" s="669"/>
    </row>
    <row r="99" spans="12:35" ht="11.85" customHeight="1">
      <c r="L99" s="640"/>
      <c r="V99" s="640"/>
      <c r="AC99" s="667"/>
      <c r="AE99" s="669"/>
      <c r="AF99" s="669"/>
      <c r="AG99" s="669"/>
      <c r="AH99" s="669"/>
      <c r="AI99" s="669"/>
    </row>
    <row r="100" spans="12:35" ht="11.85" customHeight="1">
      <c r="L100" s="640"/>
      <c r="V100" s="640"/>
      <c r="AC100" s="667"/>
      <c r="AE100" s="669"/>
      <c r="AF100" s="669"/>
      <c r="AG100" s="669"/>
      <c r="AH100" s="669"/>
      <c r="AI100" s="669"/>
    </row>
    <row r="101" spans="12:35" ht="11.85" customHeight="1">
      <c r="L101" s="640"/>
      <c r="V101" s="640"/>
      <c r="AC101" s="667"/>
      <c r="AE101" s="669"/>
      <c r="AF101" s="669"/>
      <c r="AG101" s="669"/>
      <c r="AH101" s="669"/>
      <c r="AI101" s="669"/>
    </row>
    <row r="102" spans="12:35" ht="11.85" customHeight="1">
      <c r="L102" s="640"/>
      <c r="V102" s="640"/>
      <c r="AC102" s="667"/>
      <c r="AE102" s="669"/>
      <c r="AF102" s="669"/>
      <c r="AG102" s="669"/>
      <c r="AH102" s="669"/>
      <c r="AI102" s="669"/>
    </row>
    <row r="103" spans="12:35" ht="11.85" customHeight="1">
      <c r="L103" s="640"/>
      <c r="V103" s="640"/>
      <c r="AC103" s="667"/>
      <c r="AE103" s="669"/>
      <c r="AF103" s="669"/>
      <c r="AG103" s="669"/>
      <c r="AH103" s="669"/>
      <c r="AI103" s="669"/>
    </row>
    <row r="104" spans="12:35" ht="11.85" customHeight="1">
      <c r="L104" s="640"/>
      <c r="V104" s="640"/>
      <c r="AC104" s="667"/>
      <c r="AE104" s="669"/>
      <c r="AF104" s="669"/>
      <c r="AG104" s="669"/>
      <c r="AH104" s="669"/>
      <c r="AI104" s="669"/>
    </row>
    <row r="105" spans="12:35" ht="11.85" customHeight="1">
      <c r="L105" s="640"/>
      <c r="V105" s="640"/>
      <c r="AC105" s="667"/>
      <c r="AE105" s="669"/>
      <c r="AF105" s="669"/>
      <c r="AG105" s="669"/>
      <c r="AH105" s="669"/>
      <c r="AI105" s="669"/>
    </row>
    <row r="106" spans="12:35" ht="11.85" customHeight="1">
      <c r="L106" s="640"/>
      <c r="V106" s="640"/>
      <c r="AC106" s="667"/>
      <c r="AE106" s="669"/>
      <c r="AF106" s="669"/>
      <c r="AG106" s="669"/>
      <c r="AH106" s="669"/>
      <c r="AI106" s="669"/>
    </row>
    <row r="107" spans="12:35" ht="11.85" customHeight="1">
      <c r="L107" s="640"/>
      <c r="V107" s="640"/>
      <c r="AC107" s="667"/>
      <c r="AE107" s="669"/>
      <c r="AF107" s="669"/>
      <c r="AG107" s="669"/>
      <c r="AH107" s="669"/>
      <c r="AI107" s="669"/>
    </row>
    <row r="108" spans="12:35" ht="11.85" customHeight="1">
      <c r="L108" s="640"/>
      <c r="V108" s="640"/>
      <c r="AC108" s="667"/>
      <c r="AE108" s="669"/>
      <c r="AF108" s="669"/>
      <c r="AG108" s="669"/>
      <c r="AH108" s="669"/>
      <c r="AI108" s="669"/>
    </row>
    <row r="109" spans="12:35" ht="11.85" customHeight="1">
      <c r="L109" s="640"/>
      <c r="V109" s="640"/>
      <c r="AC109" s="667"/>
      <c r="AE109" s="669"/>
      <c r="AF109" s="669"/>
      <c r="AG109" s="669"/>
      <c r="AH109" s="669"/>
      <c r="AI109" s="669"/>
    </row>
    <row r="110" spans="12:35" ht="11.85" customHeight="1">
      <c r="L110" s="640"/>
      <c r="V110" s="640"/>
      <c r="AC110" s="667"/>
      <c r="AE110" s="669"/>
      <c r="AF110" s="669"/>
      <c r="AG110" s="669"/>
      <c r="AH110" s="669"/>
      <c r="AI110" s="669"/>
    </row>
    <row r="111" spans="12:35" ht="11.85" customHeight="1">
      <c r="L111" s="640"/>
      <c r="V111" s="640"/>
      <c r="AC111" s="667"/>
      <c r="AE111" s="669"/>
      <c r="AF111" s="669"/>
      <c r="AG111" s="669"/>
      <c r="AH111" s="669"/>
      <c r="AI111" s="669"/>
    </row>
    <row r="112" spans="12:35" ht="11.85" customHeight="1">
      <c r="L112" s="640"/>
      <c r="V112" s="640"/>
      <c r="AC112" s="667"/>
      <c r="AE112" s="669"/>
      <c r="AF112" s="669"/>
      <c r="AG112" s="669"/>
      <c r="AH112" s="669"/>
      <c r="AI112" s="669"/>
    </row>
    <row r="113" spans="12:35" ht="11.85" customHeight="1">
      <c r="L113" s="640"/>
      <c r="V113" s="640"/>
      <c r="AC113" s="667"/>
      <c r="AE113" s="669"/>
      <c r="AF113" s="669"/>
      <c r="AG113" s="669"/>
      <c r="AH113" s="669"/>
      <c r="AI113" s="669"/>
    </row>
    <row r="114" spans="12:35" ht="11.85" customHeight="1">
      <c r="L114" s="640"/>
      <c r="V114" s="640"/>
      <c r="AC114" s="667"/>
      <c r="AE114" s="669"/>
      <c r="AF114" s="669"/>
      <c r="AG114" s="669"/>
      <c r="AH114" s="669"/>
      <c r="AI114" s="669"/>
    </row>
    <row r="115" spans="12:35" ht="11.85" customHeight="1">
      <c r="L115" s="640"/>
      <c r="V115" s="640"/>
      <c r="AC115" s="667"/>
      <c r="AE115" s="669"/>
      <c r="AF115" s="669"/>
      <c r="AG115" s="669"/>
      <c r="AH115" s="669"/>
      <c r="AI115" s="669"/>
    </row>
    <row r="116" spans="12:35" ht="11.85" customHeight="1">
      <c r="L116" s="640"/>
      <c r="V116" s="640"/>
      <c r="AC116" s="667"/>
      <c r="AE116" s="669"/>
      <c r="AF116" s="669"/>
      <c r="AG116" s="669"/>
      <c r="AH116" s="669"/>
      <c r="AI116" s="669"/>
    </row>
    <row r="117" spans="12:35" ht="11.85" customHeight="1">
      <c r="L117" s="640"/>
      <c r="V117" s="640"/>
      <c r="AC117" s="667"/>
      <c r="AE117" s="669"/>
      <c r="AF117" s="669"/>
      <c r="AG117" s="669"/>
      <c r="AH117" s="669"/>
      <c r="AI117" s="669"/>
    </row>
    <row r="118" spans="12:35" ht="11.85" customHeight="1">
      <c r="L118" s="640"/>
      <c r="V118" s="640"/>
      <c r="AC118" s="667"/>
      <c r="AE118" s="669"/>
      <c r="AF118" s="669"/>
      <c r="AG118" s="669"/>
      <c r="AH118" s="669"/>
      <c r="AI118" s="669"/>
    </row>
    <row r="119" spans="12:35" ht="11.85" customHeight="1">
      <c r="L119" s="640"/>
      <c r="V119" s="640"/>
      <c r="AC119" s="667"/>
      <c r="AE119" s="669"/>
      <c r="AF119" s="669"/>
      <c r="AG119" s="669"/>
      <c r="AH119" s="669"/>
      <c r="AI119" s="669"/>
    </row>
    <row r="120" spans="12:35" ht="11.85" customHeight="1">
      <c r="L120" s="640"/>
      <c r="V120" s="640"/>
      <c r="AC120" s="667"/>
      <c r="AE120" s="669"/>
      <c r="AF120" s="669"/>
      <c r="AG120" s="669"/>
      <c r="AH120" s="669"/>
      <c r="AI120" s="669"/>
    </row>
    <row r="121" spans="12:35" ht="11.85" customHeight="1">
      <c r="L121" s="640"/>
      <c r="V121" s="640"/>
      <c r="AC121" s="667"/>
      <c r="AE121" s="669"/>
      <c r="AF121" s="669"/>
      <c r="AG121" s="669"/>
      <c r="AH121" s="669"/>
      <c r="AI121" s="669"/>
    </row>
    <row r="122" spans="12:35" ht="11.85" customHeight="1">
      <c r="L122" s="640"/>
      <c r="V122" s="640"/>
      <c r="AC122" s="667"/>
      <c r="AE122" s="669"/>
      <c r="AF122" s="669"/>
      <c r="AG122" s="669"/>
      <c r="AH122" s="669"/>
      <c r="AI122" s="669"/>
    </row>
    <row r="123" spans="12:35" ht="11.85" customHeight="1">
      <c r="L123" s="640"/>
      <c r="V123" s="640"/>
      <c r="AC123" s="667"/>
      <c r="AE123" s="669"/>
      <c r="AF123" s="669"/>
      <c r="AG123" s="669"/>
      <c r="AH123" s="669"/>
      <c r="AI123" s="669"/>
    </row>
    <row r="124" spans="12:35" ht="11.85" customHeight="1">
      <c r="L124" s="640"/>
      <c r="V124" s="640"/>
      <c r="AC124" s="667"/>
      <c r="AE124" s="669"/>
      <c r="AF124" s="669"/>
      <c r="AG124" s="669"/>
      <c r="AH124" s="669"/>
      <c r="AI124" s="669"/>
    </row>
    <row r="125" spans="12:35" ht="11.85" customHeight="1">
      <c r="L125" s="640"/>
      <c r="V125" s="640"/>
      <c r="AC125" s="667"/>
      <c r="AE125" s="669"/>
      <c r="AF125" s="669"/>
      <c r="AG125" s="669"/>
      <c r="AH125" s="669"/>
      <c r="AI125" s="669"/>
    </row>
    <row r="126" spans="12:35" ht="11.85" customHeight="1">
      <c r="L126" s="640"/>
      <c r="V126" s="640"/>
      <c r="AC126" s="667"/>
      <c r="AE126" s="669"/>
      <c r="AF126" s="669"/>
      <c r="AG126" s="669"/>
      <c r="AH126" s="669"/>
      <c r="AI126" s="669"/>
    </row>
    <row r="127" spans="12:35" ht="11.85" customHeight="1">
      <c r="L127" s="640"/>
      <c r="V127" s="640"/>
      <c r="AC127" s="667"/>
      <c r="AE127" s="669"/>
      <c r="AF127" s="669"/>
      <c r="AG127" s="669"/>
      <c r="AH127" s="669"/>
      <c r="AI127" s="669"/>
    </row>
    <row r="128" spans="12:35" ht="11.85" customHeight="1">
      <c r="L128" s="640"/>
      <c r="V128" s="640"/>
      <c r="AC128" s="667"/>
      <c r="AE128" s="669"/>
      <c r="AF128" s="669"/>
      <c r="AG128" s="669"/>
      <c r="AH128" s="669"/>
      <c r="AI128" s="669"/>
    </row>
    <row r="129" spans="12:35" ht="11.85" customHeight="1">
      <c r="L129" s="640"/>
      <c r="V129" s="640"/>
      <c r="AC129" s="667"/>
      <c r="AE129" s="669"/>
      <c r="AF129" s="669"/>
      <c r="AG129" s="669"/>
      <c r="AH129" s="669"/>
      <c r="AI129" s="669"/>
    </row>
    <row r="130" spans="12:35" ht="11.85" customHeight="1">
      <c r="L130" s="640"/>
      <c r="V130" s="640"/>
      <c r="AC130" s="667"/>
      <c r="AE130" s="669"/>
      <c r="AF130" s="669"/>
      <c r="AG130" s="669"/>
      <c r="AH130" s="669"/>
      <c r="AI130" s="669"/>
    </row>
    <row r="131" spans="12:35" ht="11.85" customHeight="1">
      <c r="L131" s="640"/>
      <c r="V131" s="640"/>
      <c r="AC131" s="667"/>
      <c r="AE131" s="669"/>
      <c r="AF131" s="669"/>
      <c r="AG131" s="669"/>
      <c r="AH131" s="669"/>
      <c r="AI131" s="669"/>
    </row>
    <row r="132" spans="12:35" ht="11.85" customHeight="1">
      <c r="L132" s="640"/>
      <c r="V132" s="640"/>
      <c r="AC132" s="667"/>
      <c r="AE132" s="669"/>
      <c r="AF132" s="669"/>
      <c r="AG132" s="669"/>
      <c r="AH132" s="669"/>
      <c r="AI132" s="669"/>
    </row>
    <row r="133" spans="12:35" ht="11.85" customHeight="1">
      <c r="L133" s="640"/>
      <c r="V133" s="640"/>
      <c r="AC133" s="667"/>
      <c r="AE133" s="669"/>
      <c r="AF133" s="669"/>
      <c r="AG133" s="669"/>
      <c r="AH133" s="669"/>
      <c r="AI133" s="669"/>
    </row>
    <row r="134" spans="12:35" ht="11.85" customHeight="1">
      <c r="L134" s="640"/>
      <c r="V134" s="640"/>
      <c r="AC134" s="667"/>
      <c r="AE134" s="669"/>
      <c r="AF134" s="669"/>
      <c r="AG134" s="669"/>
      <c r="AH134" s="669"/>
      <c r="AI134" s="669"/>
    </row>
    <row r="135" spans="12:35" ht="11.85" customHeight="1">
      <c r="L135" s="640"/>
      <c r="V135" s="640"/>
      <c r="AC135" s="667"/>
      <c r="AE135" s="669"/>
      <c r="AF135" s="669"/>
      <c r="AG135" s="669"/>
      <c r="AH135" s="669"/>
      <c r="AI135" s="669"/>
    </row>
    <row r="136" spans="12:35" ht="11.85" customHeight="1">
      <c r="L136" s="640"/>
      <c r="V136" s="640"/>
      <c r="AC136" s="667"/>
      <c r="AE136" s="669"/>
      <c r="AF136" s="669"/>
      <c r="AG136" s="669"/>
      <c r="AH136" s="669"/>
      <c r="AI136" s="669"/>
    </row>
    <row r="137" spans="12:35" ht="11.85" customHeight="1">
      <c r="L137" s="640"/>
      <c r="V137" s="640"/>
      <c r="AC137" s="667"/>
      <c r="AE137" s="669"/>
      <c r="AF137" s="669"/>
      <c r="AG137" s="669"/>
      <c r="AH137" s="669"/>
      <c r="AI137" s="669"/>
    </row>
    <row r="138" spans="12:35" ht="11.85" customHeight="1">
      <c r="L138" s="640"/>
      <c r="V138" s="640"/>
      <c r="AC138" s="667"/>
      <c r="AE138" s="669"/>
      <c r="AF138" s="669"/>
      <c r="AG138" s="669"/>
      <c r="AH138" s="669"/>
      <c r="AI138" s="669"/>
    </row>
    <row r="139" spans="12:35" ht="11.85" customHeight="1">
      <c r="L139" s="640"/>
      <c r="V139" s="640"/>
      <c r="AC139" s="667"/>
      <c r="AE139" s="669"/>
      <c r="AF139" s="669"/>
      <c r="AG139" s="669"/>
      <c r="AH139" s="669"/>
      <c r="AI139" s="669"/>
    </row>
    <row r="140" spans="12:35" ht="11.85" customHeight="1">
      <c r="L140" s="640"/>
      <c r="V140" s="640"/>
      <c r="AC140" s="667"/>
      <c r="AE140" s="669"/>
      <c r="AF140" s="669"/>
      <c r="AG140" s="669"/>
      <c r="AH140" s="669"/>
      <c r="AI140" s="669"/>
    </row>
    <row r="141" spans="12:35" ht="11.85" customHeight="1">
      <c r="L141" s="640"/>
      <c r="V141" s="640"/>
      <c r="AC141" s="667"/>
      <c r="AE141" s="669"/>
      <c r="AF141" s="669"/>
      <c r="AG141" s="669"/>
      <c r="AH141" s="669"/>
      <c r="AI141" s="669"/>
    </row>
    <row r="142" spans="12:35" ht="11.85" customHeight="1">
      <c r="L142" s="640"/>
      <c r="V142" s="640"/>
      <c r="AC142" s="667"/>
      <c r="AE142" s="669"/>
      <c r="AF142" s="669"/>
      <c r="AG142" s="669"/>
      <c r="AH142" s="669"/>
      <c r="AI142" s="669"/>
    </row>
    <row r="143" spans="12:35" ht="11.85" customHeight="1">
      <c r="L143" s="640"/>
      <c r="V143" s="640"/>
      <c r="AC143" s="667"/>
      <c r="AE143" s="669"/>
      <c r="AF143" s="669"/>
      <c r="AG143" s="669"/>
      <c r="AH143" s="669"/>
      <c r="AI143" s="669"/>
    </row>
    <row r="144" spans="12:35" ht="11.85" customHeight="1">
      <c r="L144" s="640"/>
      <c r="V144" s="640"/>
      <c r="AC144" s="667"/>
      <c r="AE144" s="669"/>
      <c r="AF144" s="669"/>
      <c r="AG144" s="669"/>
      <c r="AH144" s="669"/>
      <c r="AI144" s="669"/>
    </row>
    <row r="145" spans="12:35" ht="11.85" customHeight="1">
      <c r="L145" s="640"/>
      <c r="V145" s="640"/>
      <c r="AC145" s="667"/>
      <c r="AE145" s="669"/>
      <c r="AF145" s="669"/>
      <c r="AG145" s="669"/>
      <c r="AH145" s="669"/>
      <c r="AI145" s="669"/>
    </row>
    <row r="146" spans="12:35" ht="11.85" customHeight="1">
      <c r="L146" s="640"/>
      <c r="V146" s="640"/>
      <c r="AC146" s="667"/>
      <c r="AE146" s="669"/>
      <c r="AF146" s="669"/>
      <c r="AG146" s="669"/>
      <c r="AH146" s="669"/>
      <c r="AI146" s="669"/>
    </row>
    <row r="147" spans="12:35" ht="11.85" customHeight="1">
      <c r="L147" s="640"/>
      <c r="V147" s="640"/>
      <c r="AC147" s="667"/>
      <c r="AE147" s="669"/>
      <c r="AF147" s="669"/>
      <c r="AG147" s="669"/>
      <c r="AH147" s="669"/>
      <c r="AI147" s="669"/>
    </row>
    <row r="148" spans="12:35" ht="11.85" customHeight="1">
      <c r="L148" s="640"/>
      <c r="V148" s="640"/>
      <c r="AC148" s="667"/>
      <c r="AE148" s="669"/>
      <c r="AF148" s="669"/>
      <c r="AG148" s="669"/>
      <c r="AH148" s="669"/>
      <c r="AI148" s="669"/>
    </row>
    <row r="149" spans="12:35" ht="11.85" customHeight="1">
      <c r="L149" s="640"/>
      <c r="V149" s="640"/>
      <c r="AC149" s="667"/>
      <c r="AE149" s="669"/>
      <c r="AF149" s="669"/>
      <c r="AG149" s="669"/>
      <c r="AH149" s="669"/>
      <c r="AI149" s="669"/>
    </row>
    <row r="150" spans="12:35" ht="11.85" customHeight="1">
      <c r="L150" s="640"/>
      <c r="V150" s="640"/>
      <c r="AC150" s="667"/>
      <c r="AE150" s="669"/>
      <c r="AF150" s="669"/>
      <c r="AG150" s="669"/>
      <c r="AH150" s="669"/>
      <c r="AI150" s="669"/>
    </row>
    <row r="151" spans="12:35" ht="11.85" customHeight="1">
      <c r="L151" s="640"/>
      <c r="V151" s="640"/>
      <c r="AC151" s="667"/>
      <c r="AE151" s="669"/>
      <c r="AF151" s="669"/>
      <c r="AG151" s="669"/>
      <c r="AH151" s="669"/>
      <c r="AI151" s="669"/>
    </row>
    <row r="152" spans="12:35" ht="11.85" customHeight="1">
      <c r="L152" s="640"/>
      <c r="V152" s="640"/>
      <c r="AC152" s="667"/>
      <c r="AE152" s="669"/>
      <c r="AF152" s="669"/>
      <c r="AG152" s="669"/>
      <c r="AH152" s="669"/>
      <c r="AI152" s="669"/>
    </row>
    <row r="153" spans="12:35" ht="11.85" customHeight="1">
      <c r="L153" s="640"/>
      <c r="V153" s="640"/>
      <c r="AC153" s="667"/>
      <c r="AE153" s="669"/>
      <c r="AF153" s="669"/>
      <c r="AG153" s="669"/>
      <c r="AH153" s="669"/>
      <c r="AI153" s="669"/>
    </row>
    <row r="154" spans="12:35" ht="11.85" customHeight="1">
      <c r="L154" s="640"/>
      <c r="V154" s="640"/>
      <c r="AC154" s="667"/>
      <c r="AE154" s="669"/>
      <c r="AF154" s="669"/>
      <c r="AG154" s="669"/>
      <c r="AH154" s="669"/>
      <c r="AI154" s="669"/>
    </row>
    <row r="155" spans="12:35" ht="11.85" customHeight="1">
      <c r="L155" s="640"/>
      <c r="V155" s="640"/>
      <c r="AC155" s="667"/>
      <c r="AE155" s="669"/>
      <c r="AF155" s="669"/>
      <c r="AG155" s="669"/>
      <c r="AH155" s="669"/>
      <c r="AI155" s="669"/>
    </row>
    <row r="156" spans="12:35" ht="11.85" customHeight="1">
      <c r="L156" s="640"/>
      <c r="V156" s="640"/>
      <c r="AC156" s="667"/>
      <c r="AE156" s="669"/>
      <c r="AF156" s="669"/>
      <c r="AG156" s="669"/>
      <c r="AH156" s="669"/>
      <c r="AI156" s="669"/>
    </row>
    <row r="157" spans="12:35" ht="11.85" customHeight="1">
      <c r="L157" s="640"/>
      <c r="V157" s="640"/>
      <c r="AC157" s="667"/>
      <c r="AE157" s="669"/>
      <c r="AF157" s="669"/>
      <c r="AG157" s="669"/>
      <c r="AH157" s="669"/>
      <c r="AI157" s="669"/>
    </row>
    <row r="158" spans="12:35" ht="11.85" customHeight="1">
      <c r="L158" s="640"/>
      <c r="V158" s="640"/>
      <c r="AC158" s="667"/>
      <c r="AE158" s="669"/>
      <c r="AF158" s="669"/>
      <c r="AG158" s="669"/>
      <c r="AH158" s="669"/>
      <c r="AI158" s="669"/>
    </row>
    <row r="159" spans="12:35" ht="11.85" customHeight="1">
      <c r="L159" s="640"/>
      <c r="V159" s="640"/>
      <c r="AC159" s="667"/>
      <c r="AE159" s="669"/>
      <c r="AF159" s="669"/>
      <c r="AG159" s="669"/>
      <c r="AH159" s="669"/>
      <c r="AI159" s="669"/>
    </row>
    <row r="160" spans="12:35" ht="11.85" customHeight="1">
      <c r="L160" s="640"/>
      <c r="V160" s="640"/>
      <c r="AC160" s="667"/>
      <c r="AE160" s="669"/>
      <c r="AF160" s="669"/>
      <c r="AG160" s="669"/>
      <c r="AH160" s="669"/>
      <c r="AI160" s="669"/>
    </row>
    <row r="161" spans="12:35" ht="11.85" customHeight="1">
      <c r="L161" s="640"/>
      <c r="V161" s="640"/>
      <c r="AC161" s="667"/>
      <c r="AE161" s="669"/>
      <c r="AF161" s="669"/>
      <c r="AG161" s="669"/>
      <c r="AH161" s="669"/>
      <c r="AI161" s="669"/>
    </row>
    <row r="162" spans="12:35" ht="11.85" customHeight="1">
      <c r="L162" s="640"/>
      <c r="V162" s="640"/>
      <c r="AC162" s="667"/>
      <c r="AE162" s="669"/>
      <c r="AF162" s="669"/>
      <c r="AG162" s="669"/>
      <c r="AH162" s="669"/>
      <c r="AI162" s="669"/>
    </row>
    <row r="163" spans="12:35" ht="11.85" customHeight="1">
      <c r="L163" s="640"/>
      <c r="V163" s="640"/>
      <c r="AC163" s="667"/>
      <c r="AE163" s="669"/>
      <c r="AF163" s="669"/>
      <c r="AG163" s="669"/>
      <c r="AH163" s="669"/>
      <c r="AI163" s="669"/>
    </row>
    <row r="164" spans="12:35" ht="11.85" customHeight="1">
      <c r="L164" s="640"/>
      <c r="V164" s="640"/>
      <c r="AC164" s="667"/>
      <c r="AE164" s="669"/>
      <c r="AF164" s="669"/>
      <c r="AG164" s="669"/>
      <c r="AH164" s="669"/>
      <c r="AI164" s="669"/>
    </row>
    <row r="165" spans="12:35" ht="11.85" customHeight="1">
      <c r="L165" s="640"/>
      <c r="V165" s="640"/>
      <c r="AC165" s="667"/>
      <c r="AE165" s="669"/>
      <c r="AF165" s="669"/>
      <c r="AG165" s="669"/>
      <c r="AH165" s="669"/>
      <c r="AI165" s="669"/>
    </row>
    <row r="166" spans="12:35" ht="11.85" customHeight="1">
      <c r="L166" s="640"/>
      <c r="V166" s="640"/>
      <c r="AC166" s="667"/>
      <c r="AE166" s="669"/>
      <c r="AF166" s="669"/>
      <c r="AG166" s="669"/>
      <c r="AH166" s="669"/>
      <c r="AI166" s="669"/>
    </row>
    <row r="167" spans="12:35" ht="11.85" customHeight="1">
      <c r="L167" s="640"/>
      <c r="V167" s="640"/>
      <c r="AC167" s="667"/>
      <c r="AE167" s="669"/>
      <c r="AF167" s="669"/>
      <c r="AG167" s="669"/>
      <c r="AH167" s="669"/>
      <c r="AI167" s="669"/>
    </row>
    <row r="168" spans="12:35" ht="11.85" customHeight="1">
      <c r="L168" s="640"/>
      <c r="V168" s="640"/>
      <c r="AC168" s="667"/>
      <c r="AE168" s="669"/>
      <c r="AF168" s="669"/>
      <c r="AG168" s="669"/>
      <c r="AH168" s="669"/>
      <c r="AI168" s="669"/>
    </row>
    <row r="169" spans="12:35" ht="11.85" customHeight="1">
      <c r="L169" s="640"/>
      <c r="V169" s="640"/>
      <c r="AC169" s="667"/>
      <c r="AE169" s="669"/>
      <c r="AF169" s="669"/>
      <c r="AG169" s="669"/>
      <c r="AH169" s="669"/>
      <c r="AI169" s="669"/>
    </row>
    <row r="170" spans="12:35" ht="11.85" customHeight="1">
      <c r="L170" s="640"/>
      <c r="V170" s="640"/>
      <c r="AC170" s="667"/>
      <c r="AE170" s="669"/>
      <c r="AF170" s="669"/>
      <c r="AG170" s="669"/>
      <c r="AH170" s="669"/>
      <c r="AI170" s="669"/>
    </row>
    <row r="171" spans="12:35" ht="11.85" customHeight="1">
      <c r="L171" s="640"/>
      <c r="V171" s="640"/>
      <c r="AC171" s="667"/>
      <c r="AE171" s="669"/>
      <c r="AF171" s="669"/>
      <c r="AG171" s="669"/>
      <c r="AH171" s="669"/>
      <c r="AI171" s="669"/>
    </row>
    <row r="172" spans="12:35" ht="11.85" customHeight="1">
      <c r="L172" s="640"/>
      <c r="V172" s="640"/>
      <c r="AC172" s="667"/>
      <c r="AE172" s="669"/>
      <c r="AF172" s="669"/>
      <c r="AG172" s="669"/>
      <c r="AH172" s="669"/>
      <c r="AI172" s="669"/>
    </row>
    <row r="173" spans="12:35" ht="11.85" customHeight="1">
      <c r="L173" s="640"/>
      <c r="V173" s="640"/>
      <c r="AC173" s="667"/>
      <c r="AE173" s="669"/>
      <c r="AF173" s="669"/>
      <c r="AG173" s="669"/>
      <c r="AH173" s="669"/>
      <c r="AI173" s="669"/>
    </row>
    <row r="174" spans="12:35" ht="11.85" customHeight="1">
      <c r="L174" s="640"/>
      <c r="V174" s="640"/>
      <c r="AC174" s="667"/>
      <c r="AE174" s="669"/>
      <c r="AF174" s="669"/>
      <c r="AG174" s="669"/>
      <c r="AH174" s="669"/>
      <c r="AI174" s="669"/>
    </row>
    <row r="175" spans="12:35" ht="11.85" customHeight="1">
      <c r="L175" s="640"/>
      <c r="V175" s="640"/>
      <c r="AC175" s="640"/>
      <c r="AE175" s="669"/>
      <c r="AF175" s="669"/>
      <c r="AG175" s="669"/>
      <c r="AH175" s="669"/>
      <c r="AI175" s="669"/>
    </row>
    <row r="176" spans="12:35" ht="11.85" customHeight="1">
      <c r="V176" s="640"/>
      <c r="AC176" s="640"/>
      <c r="AE176" s="669"/>
      <c r="AF176" s="669"/>
      <c r="AG176" s="669"/>
      <c r="AH176" s="669"/>
      <c r="AI176" s="669"/>
    </row>
    <row r="177" spans="31:35" ht="11.85" customHeight="1">
      <c r="AE177" s="669"/>
      <c r="AF177" s="669"/>
      <c r="AG177" s="669"/>
      <c r="AH177" s="669"/>
      <c r="AI177" s="669"/>
    </row>
    <row r="178" spans="31:35" ht="11.85" customHeight="1">
      <c r="AE178" s="669"/>
      <c r="AF178" s="669"/>
      <c r="AG178" s="669"/>
      <c r="AH178" s="669"/>
      <c r="AI178" s="669"/>
    </row>
    <row r="179" spans="31:35" ht="11.85" customHeight="1">
      <c r="AE179" s="669"/>
      <c r="AF179" s="669"/>
      <c r="AG179" s="669"/>
      <c r="AH179" s="669"/>
      <c r="AI179" s="669"/>
    </row>
    <row r="180" spans="31:35" ht="11.85" customHeight="1">
      <c r="AE180" s="669"/>
      <c r="AF180" s="669"/>
      <c r="AG180" s="669"/>
      <c r="AH180" s="669"/>
      <c r="AI180" s="669"/>
    </row>
    <row r="181" spans="31:35" ht="11.85" customHeight="1">
      <c r="AE181" s="669"/>
      <c r="AF181" s="669"/>
      <c r="AG181" s="669"/>
      <c r="AH181" s="669"/>
      <c r="AI181" s="669"/>
    </row>
    <row r="182" spans="31:35" ht="11.85" customHeight="1">
      <c r="AE182" s="669"/>
      <c r="AF182" s="669"/>
      <c r="AG182" s="669"/>
      <c r="AH182" s="669"/>
      <c r="AI182" s="669"/>
    </row>
    <row r="183" spans="31:35" ht="11.85" customHeight="1">
      <c r="AE183" s="669"/>
      <c r="AF183" s="669"/>
      <c r="AG183" s="669"/>
      <c r="AH183" s="669"/>
      <c r="AI183" s="669"/>
    </row>
    <row r="184" spans="31:35" ht="11.85" customHeight="1">
      <c r="AE184" s="669"/>
      <c r="AF184" s="669"/>
      <c r="AG184" s="669"/>
      <c r="AH184" s="669"/>
      <c r="AI184" s="669"/>
    </row>
    <row r="185" spans="31:35" ht="11.85" customHeight="1">
      <c r="AE185" s="669"/>
      <c r="AF185" s="669"/>
      <c r="AG185" s="669"/>
      <c r="AH185" s="669"/>
      <c r="AI185" s="669"/>
    </row>
    <row r="186" spans="31:35" ht="11.85" customHeight="1">
      <c r="AE186" s="669"/>
      <c r="AF186" s="669"/>
      <c r="AG186" s="669"/>
      <c r="AH186" s="669"/>
      <c r="AI186" s="669"/>
    </row>
    <row r="187" spans="31:35" ht="11.85" customHeight="1">
      <c r="AE187" s="669"/>
      <c r="AF187" s="669"/>
      <c r="AG187" s="669"/>
      <c r="AH187" s="669"/>
      <c r="AI187" s="669"/>
    </row>
    <row r="188" spans="31:35" ht="11.85" customHeight="1">
      <c r="AE188" s="669"/>
      <c r="AF188" s="669"/>
      <c r="AG188" s="669"/>
      <c r="AH188" s="669"/>
      <c r="AI188" s="669"/>
    </row>
    <row r="189" spans="31:35" ht="11.85" customHeight="1">
      <c r="AE189" s="669"/>
      <c r="AF189" s="669"/>
      <c r="AG189" s="669"/>
      <c r="AH189" s="669"/>
      <c r="AI189" s="669"/>
    </row>
    <row r="190" spans="31:35" ht="11.85" customHeight="1">
      <c r="AE190" s="669"/>
      <c r="AF190" s="669"/>
      <c r="AG190" s="669"/>
      <c r="AH190" s="669"/>
      <c r="AI190" s="669"/>
    </row>
    <row r="191" spans="31:35" ht="11.85" customHeight="1">
      <c r="AE191" s="669"/>
      <c r="AF191" s="669"/>
      <c r="AG191" s="669"/>
      <c r="AH191" s="669"/>
      <c r="AI191" s="669"/>
    </row>
    <row r="192" spans="31:35" ht="11.85" customHeight="1">
      <c r="AE192" s="669"/>
      <c r="AF192" s="669"/>
      <c r="AG192" s="669"/>
      <c r="AH192" s="669"/>
      <c r="AI192" s="669"/>
    </row>
    <row r="193" spans="31:35" ht="11.85" customHeight="1">
      <c r="AE193" s="669"/>
      <c r="AF193" s="669"/>
      <c r="AG193" s="669"/>
      <c r="AH193" s="669"/>
      <c r="AI193" s="669"/>
    </row>
    <row r="194" spans="31:35" ht="11.85" customHeight="1">
      <c r="AE194" s="669"/>
      <c r="AF194" s="669"/>
      <c r="AG194" s="669"/>
      <c r="AH194" s="669"/>
      <c r="AI194" s="669"/>
    </row>
    <row r="195" spans="31:35" ht="11.85" customHeight="1">
      <c r="AE195" s="669"/>
      <c r="AF195" s="669"/>
      <c r="AG195" s="669"/>
      <c r="AH195" s="669"/>
      <c r="AI195" s="669"/>
    </row>
    <row r="196" spans="31:35" ht="11.85" customHeight="1">
      <c r="AE196" s="669"/>
      <c r="AF196" s="669"/>
      <c r="AG196" s="669"/>
      <c r="AH196" s="669"/>
      <c r="AI196" s="669"/>
    </row>
    <row r="197" spans="31:35" ht="11.85" customHeight="1">
      <c r="AE197" s="669"/>
      <c r="AF197" s="669"/>
      <c r="AG197" s="669"/>
      <c r="AH197" s="669"/>
      <c r="AI197" s="669"/>
    </row>
    <row r="198" spans="31:35" ht="11.85" customHeight="1">
      <c r="AE198" s="669"/>
      <c r="AF198" s="669"/>
      <c r="AG198" s="669"/>
      <c r="AH198" s="669"/>
      <c r="AI198" s="669"/>
    </row>
    <row r="199" spans="31:35" ht="11.85" customHeight="1">
      <c r="AE199" s="669"/>
      <c r="AF199" s="669"/>
      <c r="AG199" s="669"/>
      <c r="AH199" s="669"/>
      <c r="AI199" s="669"/>
    </row>
    <row r="200" spans="31:35" ht="11.85" customHeight="1">
      <c r="AE200" s="669"/>
      <c r="AF200" s="669"/>
      <c r="AG200" s="669"/>
      <c r="AH200" s="669"/>
      <c r="AI200" s="669"/>
    </row>
    <row r="201" spans="31:35" ht="11.85" customHeight="1">
      <c r="AE201" s="669"/>
      <c r="AF201" s="669"/>
      <c r="AG201" s="669"/>
      <c r="AH201" s="669"/>
      <c r="AI201" s="669"/>
    </row>
    <row r="202" spans="31:35" ht="11.85" customHeight="1">
      <c r="AE202" s="669"/>
      <c r="AF202" s="669"/>
      <c r="AG202" s="669"/>
      <c r="AH202" s="669"/>
      <c r="AI202" s="669"/>
    </row>
    <row r="203" spans="31:35" ht="11.85" customHeight="1">
      <c r="AE203" s="669"/>
      <c r="AF203" s="669"/>
      <c r="AG203" s="669"/>
      <c r="AH203" s="669"/>
      <c r="AI203" s="669"/>
    </row>
    <row r="204" spans="31:35" ht="11.85" customHeight="1">
      <c r="AE204" s="669"/>
      <c r="AF204" s="669"/>
      <c r="AG204" s="669"/>
      <c r="AH204" s="669"/>
      <c r="AI204" s="669"/>
    </row>
    <row r="205" spans="31:35" ht="11.85" customHeight="1">
      <c r="AE205" s="669"/>
      <c r="AF205" s="669"/>
      <c r="AG205" s="669"/>
      <c r="AH205" s="669"/>
      <c r="AI205" s="669"/>
    </row>
    <row r="206" spans="31:35" ht="11.85" customHeight="1">
      <c r="AE206" s="669"/>
      <c r="AF206" s="669"/>
      <c r="AG206" s="669"/>
      <c r="AH206" s="669"/>
      <c r="AI206" s="669"/>
    </row>
    <row r="207" spans="31:35" ht="11.85" customHeight="1">
      <c r="AE207" s="669"/>
      <c r="AF207" s="669"/>
      <c r="AG207" s="669"/>
      <c r="AH207" s="669"/>
      <c r="AI207" s="669"/>
    </row>
    <row r="208" spans="31:35" ht="11.85" customHeight="1">
      <c r="AE208" s="669"/>
      <c r="AF208" s="669"/>
      <c r="AG208" s="669"/>
      <c r="AH208" s="669"/>
      <c r="AI208" s="669"/>
    </row>
    <row r="209" spans="12:35" ht="11.85" customHeight="1">
      <c r="AE209" s="669"/>
      <c r="AF209" s="669"/>
      <c r="AG209" s="669"/>
      <c r="AH209" s="669"/>
      <c r="AI209" s="669"/>
    </row>
    <row r="210" spans="12:35" ht="11.85" customHeight="1">
      <c r="AE210" s="669"/>
      <c r="AF210" s="669"/>
      <c r="AG210" s="669"/>
      <c r="AH210" s="669"/>
      <c r="AI210" s="669"/>
    </row>
    <row r="211" spans="12:35" ht="11.85" customHeight="1">
      <c r="AE211" s="669"/>
      <c r="AF211" s="669"/>
      <c r="AG211" s="669"/>
      <c r="AH211" s="669"/>
      <c r="AI211" s="669"/>
    </row>
    <row r="212" spans="12:35" ht="11.85" customHeight="1">
      <c r="AE212" s="669"/>
      <c r="AF212" s="669"/>
      <c r="AG212" s="669"/>
      <c r="AH212" s="669"/>
      <c r="AI212" s="669"/>
    </row>
    <row r="213" spans="12:35" ht="11.85" customHeight="1">
      <c r="AE213" s="669"/>
      <c r="AF213" s="669"/>
      <c r="AG213" s="669"/>
      <c r="AH213" s="669"/>
      <c r="AI213" s="669"/>
    </row>
    <row r="214" spans="12:35" ht="11.85" customHeight="1">
      <c r="AE214" s="669"/>
      <c r="AF214" s="669"/>
      <c r="AG214" s="669"/>
      <c r="AH214" s="669"/>
      <c r="AI214" s="669"/>
    </row>
    <row r="215" spans="12:35" ht="11.85" customHeight="1">
      <c r="AE215" s="669"/>
      <c r="AF215" s="669"/>
      <c r="AG215" s="669"/>
      <c r="AH215" s="669"/>
      <c r="AI215" s="669"/>
    </row>
    <row r="216" spans="12:35" ht="11.85" customHeight="1">
      <c r="AE216" s="669"/>
      <c r="AF216" s="669"/>
      <c r="AG216" s="669"/>
      <c r="AH216" s="669"/>
      <c r="AI216" s="669"/>
    </row>
    <row r="217" spans="12:35" ht="11.85" customHeight="1">
      <c r="AE217" s="669"/>
      <c r="AF217" s="669"/>
      <c r="AG217" s="669"/>
      <c r="AH217" s="669"/>
      <c r="AI217" s="669"/>
    </row>
    <row r="218" spans="12:35" ht="11.85" customHeight="1">
      <c r="AE218" s="669"/>
      <c r="AF218" s="669"/>
      <c r="AG218" s="669"/>
      <c r="AH218" s="669"/>
      <c r="AI218" s="669"/>
    </row>
    <row r="219" spans="12:35" ht="11.85" customHeight="1">
      <c r="AE219" s="669"/>
      <c r="AF219" s="669"/>
      <c r="AG219" s="669"/>
      <c r="AH219" s="669"/>
      <c r="AI219" s="669"/>
    </row>
    <row r="220" spans="12:35" ht="11.85" customHeight="1">
      <c r="AE220" s="669"/>
      <c r="AF220" s="669"/>
      <c r="AG220" s="669"/>
      <c r="AH220" s="669"/>
      <c r="AI220" s="669"/>
    </row>
    <row r="221" spans="12:35" ht="11.85" customHeight="1">
      <c r="L221" s="670"/>
      <c r="AE221" s="669"/>
      <c r="AF221" s="669"/>
      <c r="AG221" s="669"/>
      <c r="AH221" s="669"/>
      <c r="AI221" s="669"/>
    </row>
    <row r="222" spans="12:35" ht="11.85" customHeight="1">
      <c r="V222" s="670"/>
      <c r="AC222" s="670"/>
      <c r="AE222" s="669"/>
      <c r="AF222" s="669"/>
      <c r="AG222" s="669"/>
      <c r="AH222" s="669"/>
      <c r="AI222" s="669"/>
    </row>
    <row r="223" spans="12:35" ht="11.85" customHeight="1">
      <c r="AE223" s="669"/>
      <c r="AF223" s="669"/>
      <c r="AG223" s="669"/>
      <c r="AH223" s="669"/>
      <c r="AI223" s="669"/>
    </row>
    <row r="224" spans="12:35" ht="11.85" customHeight="1">
      <c r="AE224" s="669"/>
      <c r="AF224" s="669"/>
      <c r="AG224" s="669"/>
      <c r="AH224" s="669"/>
      <c r="AI224" s="669"/>
    </row>
    <row r="225" spans="31:35" ht="11.85" customHeight="1">
      <c r="AE225" s="669"/>
      <c r="AF225" s="669"/>
      <c r="AG225" s="669"/>
      <c r="AH225" s="669"/>
      <c r="AI225" s="669"/>
    </row>
    <row r="226" spans="31:35" ht="11.85" customHeight="1">
      <c r="AE226" s="669"/>
      <c r="AF226" s="669"/>
      <c r="AG226" s="669"/>
      <c r="AH226" s="669"/>
      <c r="AI226" s="669"/>
    </row>
    <row r="227" spans="31:35" ht="11.85" customHeight="1">
      <c r="AE227" s="669"/>
      <c r="AF227" s="669"/>
      <c r="AG227" s="669"/>
      <c r="AH227" s="669"/>
      <c r="AI227" s="669"/>
    </row>
    <row r="228" spans="31:35" ht="11.85" customHeight="1">
      <c r="AE228" s="669"/>
      <c r="AF228" s="669"/>
      <c r="AG228" s="669"/>
      <c r="AH228" s="669"/>
      <c r="AI228" s="669"/>
    </row>
    <row r="229" spans="31:35" ht="11.85" customHeight="1">
      <c r="AE229" s="669"/>
      <c r="AF229" s="669"/>
      <c r="AG229" s="669"/>
      <c r="AH229" s="669"/>
      <c r="AI229" s="669"/>
    </row>
    <row r="230" spans="31:35" ht="11.85" customHeight="1">
      <c r="AE230" s="669"/>
      <c r="AF230" s="669"/>
      <c r="AG230" s="669"/>
      <c r="AH230" s="669"/>
      <c r="AI230" s="669"/>
    </row>
    <row r="231" spans="31:35" ht="11.85" customHeight="1">
      <c r="AE231" s="669"/>
      <c r="AF231" s="669"/>
      <c r="AG231" s="669"/>
      <c r="AH231" s="669"/>
      <c r="AI231" s="669"/>
    </row>
    <row r="232" spans="31:35" ht="11.85" customHeight="1">
      <c r="AE232" s="669"/>
      <c r="AF232" s="669"/>
      <c r="AG232" s="669"/>
      <c r="AH232" s="669"/>
      <c r="AI232" s="669"/>
    </row>
    <row r="233" spans="31:35" ht="11.85" customHeight="1">
      <c r="AE233" s="669"/>
      <c r="AF233" s="669"/>
      <c r="AG233" s="669"/>
      <c r="AH233" s="669"/>
      <c r="AI233" s="669"/>
    </row>
    <row r="234" spans="31:35" ht="11.85" customHeight="1">
      <c r="AE234" s="669"/>
      <c r="AF234" s="669"/>
      <c r="AG234" s="669"/>
      <c r="AH234" s="669"/>
      <c r="AI234" s="669"/>
    </row>
    <row r="235" spans="31:35" ht="11.85" customHeight="1">
      <c r="AE235" s="669"/>
      <c r="AF235" s="669"/>
      <c r="AG235" s="669"/>
      <c r="AH235" s="669"/>
      <c r="AI235" s="669"/>
    </row>
    <row r="236" spans="31:35" ht="11.85" customHeight="1">
      <c r="AE236" s="669"/>
      <c r="AF236" s="669"/>
      <c r="AG236" s="669"/>
      <c r="AH236" s="669"/>
      <c r="AI236" s="669"/>
    </row>
    <row r="237" spans="31:35" ht="11.85" customHeight="1">
      <c r="AE237" s="669"/>
      <c r="AF237" s="669"/>
      <c r="AG237" s="669"/>
      <c r="AH237" s="669"/>
      <c r="AI237" s="669"/>
    </row>
    <row r="238" spans="31:35" ht="11.85" customHeight="1">
      <c r="AE238" s="669"/>
      <c r="AF238" s="669"/>
      <c r="AG238" s="669"/>
      <c r="AH238" s="669"/>
      <c r="AI238" s="669"/>
    </row>
    <row r="239" spans="31:35" ht="11.85" customHeight="1">
      <c r="AE239" s="669"/>
      <c r="AF239" s="669"/>
      <c r="AG239" s="669"/>
      <c r="AH239" s="669"/>
      <c r="AI239" s="669"/>
    </row>
    <row r="240" spans="31:35" ht="11.85" customHeight="1">
      <c r="AE240" s="669"/>
      <c r="AF240" s="669"/>
      <c r="AG240" s="669"/>
      <c r="AH240" s="669"/>
      <c r="AI240" s="669"/>
    </row>
    <row r="241" spans="31:35" ht="11.85" customHeight="1">
      <c r="AE241" s="669"/>
      <c r="AF241" s="669"/>
      <c r="AG241" s="669"/>
      <c r="AH241" s="669"/>
      <c r="AI241" s="669"/>
    </row>
    <row r="242" spans="31:35" ht="11.85" customHeight="1">
      <c r="AE242" s="669"/>
      <c r="AF242" s="669"/>
      <c r="AG242" s="669"/>
      <c r="AH242" s="669"/>
      <c r="AI242" s="669"/>
    </row>
    <row r="243" spans="31:35" ht="11.85" customHeight="1">
      <c r="AE243" s="669"/>
      <c r="AF243" s="669"/>
      <c r="AG243" s="669"/>
      <c r="AH243" s="669"/>
      <c r="AI243" s="669"/>
    </row>
    <row r="244" spans="31:35" ht="11.85" customHeight="1">
      <c r="AE244" s="669"/>
      <c r="AF244" s="669"/>
      <c r="AG244" s="669"/>
      <c r="AH244" s="669"/>
      <c r="AI244" s="669"/>
    </row>
    <row r="245" spans="31:35" ht="11.85" customHeight="1">
      <c r="AE245" s="669"/>
      <c r="AF245" s="669"/>
      <c r="AG245" s="669"/>
      <c r="AH245" s="669"/>
      <c r="AI245" s="669"/>
    </row>
    <row r="246" spans="31:35" ht="11.85" customHeight="1">
      <c r="AE246" s="669"/>
      <c r="AF246" s="669"/>
      <c r="AG246" s="669"/>
      <c r="AH246" s="669"/>
      <c r="AI246" s="669"/>
    </row>
    <row r="247" spans="31:35" ht="11.85" customHeight="1">
      <c r="AE247" s="669"/>
      <c r="AF247" s="669"/>
      <c r="AG247" s="669"/>
      <c r="AH247" s="669"/>
      <c r="AI247" s="669"/>
    </row>
    <row r="248" spans="31:35" ht="11.85" customHeight="1">
      <c r="AE248" s="669"/>
      <c r="AF248" s="669"/>
      <c r="AG248" s="669"/>
      <c r="AH248" s="669"/>
      <c r="AI248" s="669"/>
    </row>
    <row r="249" spans="31:35" ht="11.85" customHeight="1">
      <c r="AE249" s="669"/>
      <c r="AF249" s="669"/>
      <c r="AG249" s="669"/>
      <c r="AH249" s="669"/>
      <c r="AI249" s="669"/>
    </row>
    <row r="250" spans="31:35" ht="11.85" customHeight="1">
      <c r="AE250" s="669"/>
      <c r="AF250" s="669"/>
      <c r="AG250" s="669"/>
      <c r="AH250" s="669"/>
      <c r="AI250" s="669"/>
    </row>
    <row r="251" spans="31:35" ht="11.85" customHeight="1">
      <c r="AE251" s="669"/>
      <c r="AF251" s="669"/>
      <c r="AG251" s="669"/>
      <c r="AH251" s="669"/>
      <c r="AI251" s="669"/>
    </row>
    <row r="252" spans="31:35" ht="11.85" customHeight="1">
      <c r="AE252" s="669"/>
      <c r="AF252" s="669"/>
      <c r="AG252" s="669"/>
      <c r="AH252" s="669"/>
      <c r="AI252" s="669"/>
    </row>
    <row r="253" spans="31:35" ht="11.85" customHeight="1">
      <c r="AE253" s="669"/>
      <c r="AF253" s="669"/>
      <c r="AG253" s="669"/>
      <c r="AH253" s="669"/>
      <c r="AI253" s="669"/>
    </row>
    <row r="254" spans="31:35" ht="11.85" customHeight="1">
      <c r="AE254" s="669"/>
      <c r="AF254" s="669"/>
      <c r="AG254" s="669"/>
      <c r="AH254" s="669"/>
      <c r="AI254" s="669"/>
    </row>
    <row r="255" spans="31:35" ht="11.85" customHeight="1">
      <c r="AE255" s="669"/>
      <c r="AF255" s="669"/>
      <c r="AG255" s="669"/>
      <c r="AH255" s="669"/>
      <c r="AI255" s="669"/>
    </row>
    <row r="256" spans="31:35" ht="11.85" customHeight="1">
      <c r="AE256" s="669"/>
      <c r="AF256" s="669"/>
      <c r="AG256" s="669"/>
      <c r="AH256" s="669"/>
      <c r="AI256" s="669"/>
    </row>
    <row r="257" spans="31:35" ht="11.85" customHeight="1">
      <c r="AE257" s="669"/>
      <c r="AF257" s="669"/>
      <c r="AG257" s="669"/>
      <c r="AH257" s="669"/>
      <c r="AI257" s="669"/>
    </row>
    <row r="258" spans="31:35" ht="11.85" customHeight="1">
      <c r="AE258" s="669"/>
      <c r="AF258" s="669"/>
      <c r="AG258" s="669"/>
      <c r="AH258" s="669"/>
      <c r="AI258" s="669"/>
    </row>
    <row r="259" spans="31:35" ht="11.85" customHeight="1">
      <c r="AE259" s="669"/>
      <c r="AF259" s="669"/>
      <c r="AG259" s="669"/>
      <c r="AH259" s="669"/>
      <c r="AI259" s="669"/>
    </row>
    <row r="260" spans="31:35" ht="11.85" customHeight="1">
      <c r="AE260" s="669"/>
      <c r="AF260" s="669"/>
      <c r="AG260" s="669"/>
      <c r="AH260" s="669"/>
      <c r="AI260" s="669"/>
    </row>
    <row r="261" spans="31:35" ht="11.85" customHeight="1">
      <c r="AE261" s="669"/>
      <c r="AF261" s="669"/>
      <c r="AG261" s="669"/>
      <c r="AH261" s="669"/>
      <c r="AI261" s="669"/>
    </row>
    <row r="262" spans="31:35" ht="11.85" customHeight="1">
      <c r="AE262" s="669"/>
      <c r="AF262" s="669"/>
      <c r="AG262" s="669"/>
      <c r="AH262" s="669"/>
      <c r="AI262" s="669"/>
    </row>
    <row r="263" spans="31:35" ht="11.85" customHeight="1">
      <c r="AE263" s="669"/>
      <c r="AF263" s="669"/>
      <c r="AG263" s="669"/>
      <c r="AH263" s="669"/>
      <c r="AI263" s="669"/>
    </row>
    <row r="264" spans="31:35" ht="11.85" customHeight="1">
      <c r="AE264" s="669"/>
      <c r="AF264" s="669"/>
      <c r="AG264" s="669"/>
      <c r="AH264" s="669"/>
      <c r="AI264" s="669"/>
    </row>
    <row r="265" spans="31:35" ht="11.85" customHeight="1">
      <c r="AE265" s="669"/>
      <c r="AF265" s="669"/>
      <c r="AG265" s="669"/>
      <c r="AH265" s="669"/>
      <c r="AI265" s="669"/>
    </row>
    <row r="266" spans="31:35" ht="11.85" customHeight="1">
      <c r="AE266" s="669"/>
      <c r="AF266" s="669"/>
      <c r="AG266" s="669"/>
      <c r="AH266" s="669"/>
      <c r="AI266" s="669"/>
    </row>
    <row r="267" spans="31:35" ht="11.85" customHeight="1">
      <c r="AE267" s="669"/>
      <c r="AF267" s="669"/>
      <c r="AG267" s="669"/>
      <c r="AH267" s="669"/>
      <c r="AI267" s="669"/>
    </row>
    <row r="268" spans="31:35" ht="11.85" customHeight="1">
      <c r="AE268" s="669"/>
      <c r="AF268" s="669"/>
      <c r="AG268" s="669"/>
      <c r="AH268" s="669"/>
      <c r="AI268" s="669"/>
    </row>
    <row r="269" spans="31:35" ht="11.85" customHeight="1">
      <c r="AE269" s="669"/>
      <c r="AF269" s="669"/>
      <c r="AG269" s="669"/>
      <c r="AH269" s="669"/>
      <c r="AI269" s="669"/>
    </row>
    <row r="270" spans="31:35" ht="11.85" customHeight="1">
      <c r="AE270" s="669"/>
      <c r="AF270" s="669"/>
      <c r="AG270" s="669"/>
      <c r="AH270" s="669"/>
      <c r="AI270" s="669"/>
    </row>
    <row r="271" spans="31:35" ht="11.85" customHeight="1">
      <c r="AE271" s="669"/>
      <c r="AF271" s="669"/>
      <c r="AG271" s="669"/>
      <c r="AH271" s="669"/>
      <c r="AI271" s="669"/>
    </row>
    <row r="272" spans="31:35" ht="11.85" customHeight="1">
      <c r="AE272" s="669"/>
      <c r="AF272" s="669"/>
      <c r="AG272" s="669"/>
      <c r="AH272" s="669"/>
      <c r="AI272" s="669"/>
    </row>
    <row r="273" spans="31:35" ht="11.85" customHeight="1">
      <c r="AE273" s="669"/>
      <c r="AF273" s="669"/>
      <c r="AG273" s="669"/>
      <c r="AH273" s="669"/>
      <c r="AI273" s="669"/>
    </row>
    <row r="274" spans="31:35" ht="11.85" customHeight="1">
      <c r="AE274" s="669"/>
      <c r="AF274" s="669"/>
      <c r="AG274" s="669"/>
      <c r="AH274" s="669"/>
      <c r="AI274" s="669"/>
    </row>
    <row r="275" spans="31:35" ht="11.85" customHeight="1">
      <c r="AE275" s="669"/>
      <c r="AF275" s="669"/>
      <c r="AG275" s="669"/>
      <c r="AH275" s="669"/>
      <c r="AI275" s="669"/>
    </row>
    <row r="276" spans="31:35" ht="11.85" customHeight="1">
      <c r="AE276" s="669"/>
      <c r="AF276" s="669"/>
      <c r="AG276" s="669"/>
      <c r="AH276" s="669"/>
      <c r="AI276" s="669"/>
    </row>
    <row r="277" spans="31:35" ht="11.85" customHeight="1">
      <c r="AE277" s="669"/>
      <c r="AF277" s="669"/>
      <c r="AG277" s="669"/>
      <c r="AH277" s="669"/>
      <c r="AI277" s="669"/>
    </row>
    <row r="278" spans="31:35" ht="11.85" customHeight="1">
      <c r="AE278" s="669"/>
      <c r="AF278" s="669"/>
      <c r="AG278" s="669"/>
      <c r="AH278" s="669"/>
      <c r="AI278" s="669"/>
    </row>
    <row r="279" spans="31:35" ht="11.85" customHeight="1">
      <c r="AE279" s="669"/>
      <c r="AF279" s="669"/>
      <c r="AG279" s="669"/>
      <c r="AH279" s="669"/>
      <c r="AI279" s="669"/>
    </row>
    <row r="280" spans="31:35" ht="11.85" customHeight="1">
      <c r="AE280" s="669"/>
      <c r="AF280" s="669"/>
      <c r="AG280" s="669"/>
      <c r="AH280" s="669"/>
      <c r="AI280" s="669"/>
    </row>
    <row r="281" spans="31:35" ht="11.85" customHeight="1">
      <c r="AE281" s="669"/>
      <c r="AF281" s="669"/>
      <c r="AG281" s="669"/>
      <c r="AH281" s="669"/>
      <c r="AI281" s="669"/>
    </row>
    <row r="282" spans="31:35" ht="11.85" customHeight="1">
      <c r="AE282" s="669"/>
      <c r="AF282" s="669"/>
      <c r="AG282" s="669"/>
      <c r="AH282" s="669"/>
      <c r="AI282" s="669"/>
    </row>
    <row r="283" spans="31:35" ht="11.85" customHeight="1">
      <c r="AE283" s="669"/>
      <c r="AF283" s="669"/>
      <c r="AG283" s="669"/>
      <c r="AH283" s="669"/>
      <c r="AI283" s="669"/>
    </row>
    <row r="284" spans="31:35" ht="11.85" customHeight="1">
      <c r="AE284" s="669"/>
      <c r="AF284" s="669"/>
      <c r="AG284" s="669"/>
      <c r="AH284" s="669"/>
      <c r="AI284" s="669"/>
    </row>
    <row r="285" spans="31:35" ht="11.85" customHeight="1">
      <c r="AE285" s="669"/>
      <c r="AF285" s="669"/>
      <c r="AG285" s="669"/>
      <c r="AH285" s="669"/>
      <c r="AI285" s="669"/>
    </row>
    <row r="286" spans="31:35" ht="11.85" customHeight="1">
      <c r="AE286" s="669"/>
      <c r="AF286" s="669"/>
      <c r="AG286" s="669"/>
      <c r="AH286" s="669"/>
      <c r="AI286" s="669"/>
    </row>
    <row r="287" spans="31:35" ht="11.85" customHeight="1">
      <c r="AE287" s="669"/>
      <c r="AF287" s="669"/>
      <c r="AG287" s="669"/>
      <c r="AH287" s="669"/>
      <c r="AI287" s="669"/>
    </row>
    <row r="288" spans="31:35" ht="11.85" customHeight="1">
      <c r="AE288" s="669"/>
      <c r="AF288" s="669"/>
      <c r="AG288" s="669"/>
      <c r="AH288" s="669"/>
      <c r="AI288" s="669"/>
    </row>
    <row r="289" spans="31:35" ht="11.85" customHeight="1">
      <c r="AE289" s="669"/>
      <c r="AF289" s="669"/>
      <c r="AG289" s="669"/>
      <c r="AH289" s="669"/>
      <c r="AI289" s="669"/>
    </row>
    <row r="290" spans="31:35" ht="11.85" customHeight="1">
      <c r="AE290" s="669"/>
      <c r="AF290" s="669"/>
      <c r="AG290" s="669"/>
      <c r="AH290" s="669"/>
      <c r="AI290" s="669"/>
    </row>
    <row r="291" spans="31:35" ht="11.85" customHeight="1">
      <c r="AE291" s="669"/>
      <c r="AF291" s="669"/>
      <c r="AG291" s="669"/>
      <c r="AH291" s="669"/>
      <c r="AI291" s="669"/>
    </row>
    <row r="292" spans="31:35" ht="11.85" customHeight="1">
      <c r="AE292" s="669"/>
      <c r="AF292" s="669"/>
      <c r="AG292" s="669"/>
      <c r="AH292" s="669"/>
      <c r="AI292" s="669"/>
    </row>
    <row r="293" spans="31:35" ht="11.85" customHeight="1">
      <c r="AE293" s="669"/>
      <c r="AF293" s="669"/>
      <c r="AG293" s="669"/>
      <c r="AH293" s="669"/>
      <c r="AI293" s="669"/>
    </row>
  </sheetData>
  <mergeCells count="1">
    <mergeCell ref="AD9:AG9"/>
  </mergeCells>
  <phoneticPr fontId="127" type="noConversion"/>
  <printOptions horizontalCentered="1"/>
  <pageMargins left="0" right="0" top="0" bottom="0" header="0.511811023622047" footer="0.511811023622047"/>
  <pageSetup paperSize="9" firstPageNumber="9"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&amp;RF.&amp;P&amp;L&amp;"Arial,regular"&amp;10________________________________________________________________________________________
&amp;"Arial"&amp;10CORE LABORATORIES AUSTRALIA PTY LTD
&amp;"Arial"&amp;8Reservoir Fluids Group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13"/>
  <dimension ref="B1:O66"/>
  <sheetViews>
    <sheetView showGridLines="0" view="pageBreakPreview" zoomScale="75" zoomScaleNormal="75" workbookViewId="0"/>
  </sheetViews>
  <sheetFormatPr defaultColWidth="10.7109375" defaultRowHeight="12" customHeight="1"/>
  <cols>
    <col min="1" max="1" width="9.140625" style="1" customWidth="1"/>
    <col min="2" max="10" width="10.7109375" style="15" customWidth="1"/>
    <col min="11" max="16384" width="10.7109375" style="1"/>
  </cols>
  <sheetData>
    <row r="1" spans="15:15" ht="12.95" customHeight="1">
      <c r="O1" s="110"/>
    </row>
    <row r="2" spans="15:15" ht="12.95" customHeight="1">
      <c r="O2" s="110"/>
    </row>
    <row r="3" spans="15:15" ht="12.95" customHeight="1">
      <c r="O3" s="110"/>
    </row>
    <row r="4" spans="15:15" ht="12.95" customHeight="1">
      <c r="O4" s="110"/>
    </row>
    <row r="5" spans="15:15" ht="12.95" customHeight="1">
      <c r="O5" s="110"/>
    </row>
    <row r="6" spans="15:15" ht="12.95" customHeight="1">
      <c r="O6" s="110"/>
    </row>
    <row r="7" spans="15:15" ht="12.95" customHeight="1">
      <c r="O7" s="110"/>
    </row>
    <row r="8" spans="15:15" ht="12.95" customHeight="1">
      <c r="O8" s="110"/>
    </row>
    <row r="9" spans="15:15" ht="12.95" customHeight="1">
      <c r="O9" s="110"/>
    </row>
    <row r="10" spans="15:15" ht="12.95" customHeight="1">
      <c r="O10" s="110"/>
    </row>
    <row r="11" spans="15:15" ht="11.85" customHeight="1">
      <c r="O11" s="110"/>
    </row>
    <row r="12" spans="15:15" ht="11.85" customHeight="1">
      <c r="O12" s="110"/>
    </row>
    <row r="13" spans="15:15" ht="11.85" customHeight="1">
      <c r="O13" s="110"/>
    </row>
    <row r="14" spans="15:15" ht="11.85" customHeight="1">
      <c r="O14" s="110"/>
    </row>
    <row r="15" spans="15:15" ht="11.85" customHeight="1">
      <c r="O15" s="111"/>
    </row>
    <row r="16" spans="15:15" ht="11.85" customHeight="1">
      <c r="O16" s="111"/>
    </row>
    <row r="17" spans="2:15" ht="11.85" customHeight="1">
      <c r="O17" s="111"/>
    </row>
    <row r="18" spans="2:15" ht="11.85" customHeight="1">
      <c r="O18" s="111"/>
    </row>
    <row r="19" spans="2:15" ht="11.85" customHeight="1">
      <c r="O19" s="111"/>
    </row>
    <row r="20" spans="2:15" ht="11.85" customHeight="1">
      <c r="O20" s="111"/>
    </row>
    <row r="21" spans="2:15" ht="11.85" customHeight="1">
      <c r="O21" s="111"/>
    </row>
    <row r="22" spans="2:15" ht="11.85" customHeight="1">
      <c r="O22" s="111"/>
    </row>
    <row r="23" spans="2:15" ht="11.85" customHeight="1">
      <c r="O23" s="111"/>
    </row>
    <row r="24" spans="2:15" ht="11.85" customHeight="1">
      <c r="O24" s="111"/>
    </row>
    <row r="25" spans="2:15" ht="15">
      <c r="B25" s="123" t="s">
        <v>533</v>
      </c>
      <c r="C25" s="124"/>
      <c r="D25" s="124"/>
      <c r="E25" s="124"/>
      <c r="F25" s="124"/>
      <c r="G25" s="124"/>
      <c r="H25" s="124"/>
      <c r="I25" s="124"/>
      <c r="O25" s="111"/>
    </row>
    <row r="26" spans="2:15" customFormat="1" ht="15">
      <c r="B26" s="711"/>
      <c r="C26" s="712"/>
      <c r="D26" s="712"/>
      <c r="E26" s="712"/>
      <c r="F26" s="712"/>
      <c r="G26" s="712"/>
      <c r="H26" s="712"/>
      <c r="I26" s="712"/>
    </row>
    <row r="27" spans="2:15" ht="11.85" customHeight="1">
      <c r="B27" s="713"/>
      <c r="C27" s="713"/>
      <c r="D27" s="713"/>
      <c r="E27" s="713"/>
      <c r="F27" s="713"/>
      <c r="G27" s="713"/>
      <c r="H27" s="713"/>
      <c r="I27" s="713"/>
      <c r="O27" s="111"/>
    </row>
    <row r="28" spans="2:15" ht="11.85" customHeight="1">
      <c r="B28" s="713"/>
      <c r="C28" s="713"/>
      <c r="D28" s="713"/>
      <c r="E28" s="713"/>
      <c r="F28" s="713"/>
      <c r="G28" s="713"/>
      <c r="H28" s="713"/>
      <c r="I28" s="713"/>
      <c r="O28" s="111"/>
    </row>
    <row r="29" spans="2:15" ht="11.85" customHeight="1">
      <c r="O29" s="111"/>
    </row>
    <row r="30" spans="2:15" ht="11.85" customHeight="1">
      <c r="F30" s="15" t="s">
        <v>27</v>
      </c>
      <c r="O30" s="111"/>
    </row>
    <row r="31" spans="2:15" ht="11.85" customHeight="1">
      <c r="O31" s="111"/>
    </row>
    <row r="32" spans="2:15" ht="11.85" customHeight="1">
      <c r="O32" s="111"/>
    </row>
    <row r="33" spans="15:15" ht="11.85" customHeight="1">
      <c r="O33" s="111"/>
    </row>
    <row r="34" spans="15:15" ht="11.85" customHeight="1">
      <c r="O34" s="111"/>
    </row>
    <row r="35" spans="15:15" ht="11.85" customHeight="1">
      <c r="O35" s="111"/>
    </row>
    <row r="36" spans="15:15" ht="11.85" customHeight="1">
      <c r="O36" s="111"/>
    </row>
    <row r="37" spans="15:15" ht="11.85" customHeight="1">
      <c r="O37" s="111"/>
    </row>
    <row r="38" spans="15:15" ht="11.85" customHeight="1">
      <c r="O38" s="111"/>
    </row>
    <row r="39" spans="15:15" ht="11.85" customHeight="1">
      <c r="O39" s="111"/>
    </row>
    <row r="40" spans="15:15" ht="11.85" customHeight="1">
      <c r="O40" s="111"/>
    </row>
    <row r="41" spans="15:15" ht="11.85" customHeight="1">
      <c r="O41" s="111"/>
    </row>
    <row r="42" spans="15:15" ht="11.85" customHeight="1">
      <c r="O42" s="111"/>
    </row>
    <row r="43" spans="15:15" ht="11.85" customHeight="1">
      <c r="O43" s="111"/>
    </row>
    <row r="44" spans="15:15" ht="11.85" customHeight="1">
      <c r="O44" s="111"/>
    </row>
    <row r="45" spans="15:15" ht="11.85" customHeight="1">
      <c r="O45" s="111"/>
    </row>
    <row r="46" spans="15:15" ht="11.85" customHeight="1">
      <c r="O46" s="111"/>
    </row>
    <row r="47" spans="15:15" ht="11.85" customHeight="1">
      <c r="O47" s="111"/>
    </row>
    <row r="48" spans="15:15" ht="11.85" customHeight="1">
      <c r="O48" s="111"/>
    </row>
    <row r="49" spans="15:15" ht="11.85" customHeight="1">
      <c r="O49" s="111"/>
    </row>
    <row r="50" spans="15:15" ht="11.85" customHeight="1">
      <c r="O50" s="111"/>
    </row>
    <row r="51" spans="15:15" ht="11.85" customHeight="1">
      <c r="O51" s="111"/>
    </row>
    <row r="52" spans="15:15" ht="11.85" customHeight="1">
      <c r="O52" s="111"/>
    </row>
    <row r="53" spans="15:15" ht="11.85" customHeight="1">
      <c r="O53" s="111"/>
    </row>
    <row r="54" spans="15:15" ht="11.85" customHeight="1">
      <c r="O54" s="111"/>
    </row>
    <row r="55" spans="15:15" ht="11.85" customHeight="1">
      <c r="O55" s="111"/>
    </row>
    <row r="56" spans="15:15" ht="11.85" customHeight="1">
      <c r="O56" s="110"/>
    </row>
    <row r="57" spans="15:15" ht="11.85" customHeight="1">
      <c r="O57" s="110"/>
    </row>
    <row r="58" spans="15:15" ht="11.85" customHeight="1">
      <c r="O58" s="110"/>
    </row>
    <row r="59" spans="15:15" ht="11.85" customHeight="1">
      <c r="O59" s="110"/>
    </row>
    <row r="60" spans="15:15" ht="11.85" customHeight="1">
      <c r="O60" s="110"/>
    </row>
    <row r="61" spans="15:15" ht="11.85" customHeight="1">
      <c r="O61" s="110"/>
    </row>
    <row r="62" spans="15:15" ht="11.85" customHeight="1">
      <c r="O62" s="110"/>
    </row>
    <row r="63" spans="15:15" ht="11.85" customHeight="1">
      <c r="O63" s="110"/>
    </row>
    <row r="64" spans="15:15" ht="11.85" customHeight="1">
      <c r="O64" s="110"/>
    </row>
    <row r="65" spans="15:15" ht="11.85" customHeight="1">
      <c r="O65" s="110"/>
    </row>
    <row r="66" spans="15:15" ht="11.85" customHeight="1">
      <c r="O66" s="110"/>
    </row>
  </sheetData>
  <phoneticPr fontId="0" type="noConversion"/>
  <printOptions horizontalCentered="1"/>
  <pageMargins left="0" right="0" top="0" bottom="0" header="0.511811023622047" footer="0.511811023622047"/>
  <pageSetup paperSize="9"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&amp;L&amp;"Arial,Regular"________________________________________________________________________________________
CORE LABORATORIES AUSTRALIA PTY LTD
&amp;8Reservoir Fluids Group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66"/>
  <sheetViews>
    <sheetView showGridLines="0" tabSelected="1" view="pageBreakPreview" zoomScale="75" zoomScaleNormal="75" workbookViewId="0">
      <selection activeCell="Q57" sqref="Q57"/>
    </sheetView>
  </sheetViews>
  <sheetFormatPr defaultColWidth="8" defaultRowHeight="11.85" customHeight="1"/>
  <cols>
    <col min="1" max="1" width="17.85546875" style="672" customWidth="1"/>
    <col min="2" max="2" width="3.7109375" style="672" customWidth="1"/>
    <col min="3" max="3" width="1.5703125" style="672" customWidth="1"/>
    <col min="4" max="4" width="13" style="672" customWidth="1"/>
    <col min="5" max="5" width="21" style="672" customWidth="1"/>
    <col min="6" max="6" width="16.85546875" style="697" customWidth="1"/>
    <col min="7" max="7" width="12.140625" style="672" bestFit="1" customWidth="1"/>
    <col min="8" max="8" width="20.7109375" style="672" customWidth="1"/>
    <col min="9" max="9" width="1.5703125" style="672" customWidth="1"/>
    <col min="10" max="10" width="8" style="672" customWidth="1"/>
    <col min="11" max="11" width="96.7109375" style="672" customWidth="1"/>
    <col min="12" max="16384" width="8" style="672"/>
  </cols>
  <sheetData>
    <row r="1" spans="1:13" ht="12.95" customHeight="1">
      <c r="A1" s="671"/>
      <c r="C1" s="673"/>
      <c r="D1" s="673"/>
      <c r="E1" s="673"/>
      <c r="F1" s="673"/>
      <c r="G1" s="673"/>
      <c r="H1" s="673"/>
      <c r="I1" s="673"/>
      <c r="J1" s="673"/>
      <c r="K1" s="673"/>
    </row>
    <row r="2" spans="1:13" ht="12.95" customHeight="1">
      <c r="C2" s="673"/>
      <c r="D2" s="673"/>
      <c r="E2" s="673"/>
      <c r="F2" s="673"/>
      <c r="G2" s="673"/>
      <c r="H2" s="673"/>
      <c r="I2" s="673"/>
      <c r="J2" s="673"/>
      <c r="K2" s="673"/>
    </row>
    <row r="3" spans="1:13" ht="12.95" customHeight="1">
      <c r="C3" s="673"/>
      <c r="D3" s="673"/>
      <c r="E3" s="673"/>
      <c r="F3" s="673"/>
      <c r="G3" s="673"/>
      <c r="H3" s="673"/>
      <c r="I3" s="673"/>
      <c r="J3" s="673"/>
      <c r="K3" s="673"/>
    </row>
    <row r="4" spans="1:13" ht="12.95" customHeight="1">
      <c r="C4" s="673"/>
      <c r="D4" s="673"/>
      <c r="E4" s="673"/>
      <c r="F4" s="673"/>
      <c r="G4" s="673"/>
      <c r="H4" s="673"/>
      <c r="I4" s="673"/>
      <c r="J4" s="673"/>
      <c r="K4" s="673"/>
    </row>
    <row r="5" spans="1:13" ht="12.95" customHeight="1">
      <c r="C5" s="673"/>
      <c r="D5" s="673"/>
      <c r="E5" s="673"/>
      <c r="F5" s="673"/>
      <c r="G5" s="673"/>
      <c r="H5" s="673"/>
      <c r="I5" s="673"/>
      <c r="J5" s="673"/>
      <c r="K5" s="673"/>
    </row>
    <row r="6" spans="1:13" ht="12.95" customHeight="1">
      <c r="C6" s="673"/>
      <c r="D6" s="673"/>
      <c r="E6" s="673"/>
      <c r="F6" s="673"/>
      <c r="G6" s="673"/>
      <c r="H6" s="673"/>
      <c r="I6" s="673"/>
      <c r="J6" s="673"/>
      <c r="K6" s="673"/>
    </row>
    <row r="7" spans="1:13" ht="12.95" customHeight="1">
      <c r="C7" s="673"/>
      <c r="D7" s="673"/>
      <c r="E7" s="673"/>
      <c r="F7" s="673"/>
      <c r="G7" s="673"/>
      <c r="H7" s="673"/>
      <c r="I7" s="673"/>
      <c r="J7" s="673"/>
      <c r="K7" s="673"/>
    </row>
    <row r="8" spans="1:13" ht="12.95" customHeight="1">
      <c r="C8" s="674" t="s">
        <v>537</v>
      </c>
      <c r="D8" s="675"/>
      <c r="E8" s="489"/>
      <c r="F8" s="676"/>
      <c r="G8" s="489"/>
      <c r="H8" s="489"/>
      <c r="I8" s="489"/>
      <c r="J8" s="487"/>
      <c r="K8" s="485"/>
    </row>
    <row r="9" spans="1:13" ht="12.95" customHeight="1">
      <c r="C9" s="414" t="s">
        <v>615</v>
      </c>
      <c r="D9" s="677"/>
      <c r="E9" s="677"/>
      <c r="F9" s="677"/>
      <c r="G9" s="495"/>
      <c r="H9" s="495"/>
      <c r="I9" s="495"/>
      <c r="J9" s="493"/>
      <c r="K9" s="485"/>
    </row>
    <row r="10" spans="1:13" ht="12.95" customHeight="1">
      <c r="C10" s="493"/>
      <c r="D10" s="678"/>
      <c r="E10" s="493"/>
      <c r="F10" s="678"/>
      <c r="G10" s="493"/>
      <c r="H10" s="493"/>
      <c r="I10" s="493"/>
      <c r="J10" s="493"/>
      <c r="K10" s="493"/>
    </row>
    <row r="11" spans="1:13" ht="11.85" customHeight="1">
      <c r="C11" s="742"/>
      <c r="D11" s="894" t="s">
        <v>330</v>
      </c>
      <c r="E11" s="743"/>
      <c r="F11" s="894" t="s">
        <v>255</v>
      </c>
      <c r="G11" s="742" t="s">
        <v>428</v>
      </c>
      <c r="H11" s="742" t="s">
        <v>429</v>
      </c>
      <c r="I11" s="743"/>
      <c r="J11" s="493"/>
      <c r="K11" s="502"/>
    </row>
    <row r="12" spans="1:13" ht="11.85" customHeight="1">
      <c r="C12" s="720"/>
      <c r="D12" s="895" t="s">
        <v>214</v>
      </c>
      <c r="E12" s="743"/>
      <c r="F12" s="894" t="s">
        <v>430</v>
      </c>
      <c r="G12" s="742" t="s">
        <v>431</v>
      </c>
      <c r="H12" s="742" t="s">
        <v>430</v>
      </c>
      <c r="I12" s="743"/>
      <c r="J12" s="493"/>
      <c r="K12" s="493"/>
    </row>
    <row r="13" spans="1:13" ht="11.85" customHeight="1">
      <c r="C13" s="720"/>
      <c r="D13" s="895"/>
      <c r="E13" s="743"/>
      <c r="F13" s="895" t="s">
        <v>432</v>
      </c>
      <c r="G13" s="720" t="s">
        <v>433</v>
      </c>
      <c r="H13" s="742" t="s">
        <v>376</v>
      </c>
      <c r="I13" s="743"/>
      <c r="J13" s="493"/>
      <c r="K13" s="493"/>
    </row>
    <row r="14" spans="1:13" ht="11.85" customHeight="1">
      <c r="C14" s="724"/>
      <c r="D14" s="896"/>
      <c r="E14" s="724"/>
      <c r="F14" s="896"/>
      <c r="G14" s="724"/>
      <c r="H14" s="724"/>
      <c r="I14" s="744"/>
      <c r="J14" s="493"/>
      <c r="K14" s="493"/>
    </row>
    <row r="15" spans="1:13" ht="11.85" customHeight="1">
      <c r="C15" s="724"/>
      <c r="D15" s="759">
        <v>7000</v>
      </c>
      <c r="E15" s="761" t="s">
        <v>177</v>
      </c>
      <c r="F15" s="889">
        <v>0.34761681674053124</v>
      </c>
      <c r="G15" s="890" t="s">
        <v>177</v>
      </c>
      <c r="H15" s="891" t="s">
        <v>177</v>
      </c>
      <c r="I15" s="724"/>
      <c r="J15" s="493"/>
      <c r="K15" s="493"/>
      <c r="L15" s="685"/>
      <c r="M15" s="685"/>
    </row>
    <row r="16" spans="1:13" ht="11.85" customHeight="1">
      <c r="C16" s="762"/>
      <c r="D16" s="763">
        <v>6071</v>
      </c>
      <c r="E16" s="764" t="s">
        <v>349</v>
      </c>
      <c r="F16" s="892">
        <v>0.32589824514937882</v>
      </c>
      <c r="G16" s="766" t="s">
        <v>177</v>
      </c>
      <c r="H16" s="893" t="s">
        <v>177</v>
      </c>
      <c r="I16" s="769"/>
      <c r="J16" s="493"/>
      <c r="K16" s="493"/>
      <c r="L16" s="685"/>
      <c r="M16" s="685"/>
    </row>
    <row r="17" spans="3:13" ht="11.85" customHeight="1">
      <c r="C17" s="748"/>
      <c r="D17" s="759">
        <v>6000</v>
      </c>
      <c r="E17" s="761" t="s">
        <v>177</v>
      </c>
      <c r="F17" s="889">
        <v>0.32424841896975876</v>
      </c>
      <c r="G17" s="890" t="s">
        <v>177</v>
      </c>
      <c r="H17" s="891" t="s">
        <v>177</v>
      </c>
      <c r="I17" s="728"/>
      <c r="J17" s="493"/>
      <c r="K17" s="493"/>
      <c r="L17" s="685"/>
      <c r="M17" s="685"/>
    </row>
    <row r="18" spans="3:13" ht="11.85" customHeight="1">
      <c r="C18" s="748"/>
      <c r="D18" s="759">
        <v>5000</v>
      </c>
      <c r="E18" s="761" t="s">
        <v>177</v>
      </c>
      <c r="F18" s="889">
        <v>0.30117933177737871</v>
      </c>
      <c r="G18" s="890" t="s">
        <v>177</v>
      </c>
      <c r="H18" s="891" t="s">
        <v>177</v>
      </c>
      <c r="I18" s="728"/>
      <c r="J18" s="493"/>
      <c r="K18" s="493"/>
      <c r="L18" s="685"/>
      <c r="M18" s="685"/>
    </row>
    <row r="19" spans="3:13" ht="11.85" customHeight="1">
      <c r="C19" s="748"/>
      <c r="D19" s="759">
        <v>4500</v>
      </c>
      <c r="E19" s="761" t="s">
        <v>177</v>
      </c>
      <c r="F19" s="889">
        <v>0.28977351869148871</v>
      </c>
      <c r="G19" s="890" t="s">
        <v>177</v>
      </c>
      <c r="H19" s="891" t="s">
        <v>177</v>
      </c>
      <c r="I19" s="719"/>
      <c r="J19" s="493"/>
      <c r="K19" s="493"/>
      <c r="L19" s="685"/>
      <c r="M19" s="685"/>
    </row>
    <row r="20" spans="3:13" ht="11.85" customHeight="1">
      <c r="C20" s="748"/>
      <c r="D20" s="759">
        <v>4000</v>
      </c>
      <c r="E20" s="761" t="s">
        <v>177</v>
      </c>
      <c r="F20" s="889">
        <v>0.2784650647540573</v>
      </c>
      <c r="G20" s="890" t="s">
        <v>177</v>
      </c>
      <c r="H20" s="891" t="s">
        <v>177</v>
      </c>
      <c r="I20" s="728"/>
      <c r="J20" s="493"/>
      <c r="K20" s="493"/>
      <c r="L20" s="685"/>
      <c r="M20" s="685"/>
    </row>
    <row r="21" spans="3:13" ht="11.85" customHeight="1">
      <c r="C21" s="748"/>
      <c r="D21" s="759">
        <v>3500</v>
      </c>
      <c r="E21" s="761" t="s">
        <v>177</v>
      </c>
      <c r="F21" s="889">
        <v>0.26726520411721943</v>
      </c>
      <c r="G21" s="890" t="s">
        <v>177</v>
      </c>
      <c r="H21" s="891" t="s">
        <v>177</v>
      </c>
      <c r="I21" s="753"/>
      <c r="J21" s="493"/>
      <c r="K21" s="493"/>
      <c r="L21" s="685"/>
      <c r="M21" s="685"/>
    </row>
    <row r="22" spans="3:13" ht="11.85" customHeight="1">
      <c r="C22" s="748"/>
      <c r="D22" s="759">
        <v>3000</v>
      </c>
      <c r="E22" s="761" t="s">
        <v>177</v>
      </c>
      <c r="F22" s="889">
        <v>0.25618826850794724</v>
      </c>
      <c r="G22" s="890" t="s">
        <v>177</v>
      </c>
      <c r="H22" s="891" t="s">
        <v>177</v>
      </c>
      <c r="I22" s="728"/>
      <c r="J22" s="493"/>
      <c r="K22" s="493"/>
      <c r="L22" s="685"/>
      <c r="M22" s="685"/>
    </row>
    <row r="23" spans="3:13" ht="11.85" customHeight="1">
      <c r="C23" s="762"/>
      <c r="D23" s="763">
        <v>2497</v>
      </c>
      <c r="E23" s="764" t="s">
        <v>352</v>
      </c>
      <c r="F23" s="892">
        <v>0.24518807616139787</v>
      </c>
      <c r="G23" s="766" t="s">
        <v>177</v>
      </c>
      <c r="H23" s="893" t="s">
        <v>177</v>
      </c>
      <c r="I23" s="769"/>
      <c r="J23" s="493"/>
      <c r="K23" s="493"/>
      <c r="L23" s="685"/>
      <c r="M23" s="685"/>
    </row>
    <row r="24" spans="3:13" ht="11.85" customHeight="1">
      <c r="C24" s="748"/>
      <c r="D24" s="759">
        <v>2000</v>
      </c>
      <c r="E24" s="761" t="s">
        <v>177</v>
      </c>
      <c r="F24" s="889">
        <v>0.26835618953385881</v>
      </c>
      <c r="G24" s="890">
        <v>1.746962755116907E-2</v>
      </c>
      <c r="H24" s="891">
        <v>15.361299990388197</v>
      </c>
      <c r="I24" s="728"/>
      <c r="J24" s="493"/>
      <c r="K24" s="493"/>
      <c r="L24" s="685"/>
      <c r="M24" s="685"/>
    </row>
    <row r="25" spans="3:13" ht="11.85" customHeight="1">
      <c r="C25" s="748"/>
      <c r="D25" s="759">
        <v>1500</v>
      </c>
      <c r="E25" s="761" t="s">
        <v>177</v>
      </c>
      <c r="F25" s="889">
        <v>0.30811408604798907</v>
      </c>
      <c r="G25" s="890">
        <v>1.5715863148400688E-2</v>
      </c>
      <c r="H25" s="891">
        <v>19.605291999462597</v>
      </c>
      <c r="I25" s="728"/>
      <c r="J25" s="493"/>
      <c r="K25" s="493"/>
      <c r="L25" s="685"/>
      <c r="M25" s="685"/>
    </row>
    <row r="26" spans="3:13" ht="11.85" customHeight="1">
      <c r="C26" s="748"/>
      <c r="D26" s="759">
        <v>1000</v>
      </c>
      <c r="E26" s="761" t="s">
        <v>177</v>
      </c>
      <c r="F26" s="889">
        <v>0.36780139522820826</v>
      </c>
      <c r="G26" s="890">
        <v>1.4291469857860587E-2</v>
      </c>
      <c r="H26" s="891">
        <v>25.735728996826055</v>
      </c>
      <c r="I26" s="728"/>
      <c r="J26" s="493"/>
      <c r="K26" s="493"/>
      <c r="L26" s="685"/>
      <c r="M26" s="685"/>
    </row>
    <row r="27" spans="3:13" ht="11.85" customHeight="1">
      <c r="C27" s="748"/>
      <c r="D27" s="759">
        <v>500</v>
      </c>
      <c r="E27" s="761" t="s">
        <v>177</v>
      </c>
      <c r="F27" s="889">
        <v>0.45664353876922514</v>
      </c>
      <c r="G27" s="890">
        <v>1.2980794271528047E-2</v>
      </c>
      <c r="H27" s="891">
        <v>35.178397347442967</v>
      </c>
      <c r="I27" s="753"/>
      <c r="J27" s="493"/>
      <c r="K27" s="493"/>
      <c r="L27" s="685"/>
      <c r="M27" s="685"/>
    </row>
    <row r="28" spans="3:13" ht="11.85" customHeight="1">
      <c r="C28" s="748"/>
      <c r="D28" s="759">
        <v>226</v>
      </c>
      <c r="E28" s="761" t="s">
        <v>177</v>
      </c>
      <c r="F28" s="889">
        <v>0.5303361666329236</v>
      </c>
      <c r="G28" s="890">
        <v>1.1850628448913866E-2</v>
      </c>
      <c r="H28" s="891">
        <v>44.751733540471427</v>
      </c>
      <c r="I28" s="724"/>
      <c r="J28" s="493"/>
      <c r="K28" s="493"/>
      <c r="L28" s="685"/>
      <c r="M28" s="685"/>
    </row>
    <row r="29" spans="3:13" ht="11.85" customHeight="1">
      <c r="C29" s="748"/>
      <c r="D29" s="759">
        <v>116</v>
      </c>
      <c r="E29" s="761" t="s">
        <v>177</v>
      </c>
      <c r="F29" s="889">
        <v>0.57397649419552976</v>
      </c>
      <c r="G29" s="890">
        <v>1.0919060653285169E-2</v>
      </c>
      <c r="H29" s="891">
        <v>52.56647182583788</v>
      </c>
      <c r="I29" s="724"/>
      <c r="J29" s="493"/>
      <c r="K29" s="493"/>
      <c r="L29" s="685"/>
      <c r="M29" s="685"/>
    </row>
    <row r="30" spans="3:13" ht="11.85" customHeight="1">
      <c r="C30" s="754"/>
      <c r="D30" s="759">
        <v>0</v>
      </c>
      <c r="E30" s="761" t="s">
        <v>177</v>
      </c>
      <c r="F30" s="889">
        <v>0.8200733502453571</v>
      </c>
      <c r="G30" s="890" t="s">
        <v>177</v>
      </c>
      <c r="H30" s="891" t="s">
        <v>177</v>
      </c>
      <c r="I30" s="724"/>
      <c r="J30" s="493"/>
      <c r="K30" s="493"/>
      <c r="L30" s="685"/>
      <c r="M30" s="685"/>
    </row>
    <row r="31" spans="3:13" ht="11.85" customHeight="1">
      <c r="J31" s="493"/>
      <c r="K31" s="493"/>
      <c r="L31" s="685"/>
      <c r="M31" s="685"/>
    </row>
    <row r="32" spans="3:13" ht="11.85" customHeight="1">
      <c r="C32" s="686" t="s">
        <v>609</v>
      </c>
      <c r="D32" s="687"/>
      <c r="E32" s="688"/>
      <c r="F32" s="687"/>
      <c r="G32" s="688"/>
      <c r="H32" s="688"/>
      <c r="I32" s="688"/>
      <c r="J32" s="493"/>
      <c r="K32" s="493"/>
      <c r="L32" s="685"/>
      <c r="M32" s="685"/>
    </row>
    <row r="33" spans="3:13" ht="11.85" customHeight="1">
      <c r="C33" s="514"/>
      <c r="D33" s="506" t="s">
        <v>177</v>
      </c>
      <c r="E33" s="507" t="s">
        <v>177</v>
      </c>
      <c r="F33" s="682" t="s">
        <v>177</v>
      </c>
      <c r="G33" s="683" t="s">
        <v>177</v>
      </c>
      <c r="H33" s="684" t="s">
        <v>177</v>
      </c>
      <c r="I33" s="516"/>
      <c r="J33" s="493"/>
      <c r="K33" s="493"/>
      <c r="L33" s="685"/>
      <c r="M33" s="685"/>
    </row>
    <row r="34" spans="3:13" ht="11.85" customHeight="1">
      <c r="C34" s="514"/>
      <c r="D34" s="506" t="s">
        <v>177</v>
      </c>
      <c r="E34" s="507" t="s">
        <v>177</v>
      </c>
      <c r="F34" s="682" t="s">
        <v>177</v>
      </c>
      <c r="G34" s="683" t="s">
        <v>177</v>
      </c>
      <c r="H34" s="684" t="s">
        <v>177</v>
      </c>
      <c r="I34" s="502"/>
      <c r="J34" s="493"/>
      <c r="K34" s="493"/>
      <c r="L34" s="685"/>
      <c r="M34" s="685"/>
    </row>
    <row r="35" spans="3:13" ht="11.85" customHeight="1">
      <c r="C35" s="520"/>
      <c r="D35" s="506" t="s">
        <v>177</v>
      </c>
      <c r="E35" s="507" t="s">
        <v>177</v>
      </c>
      <c r="F35" s="682" t="s">
        <v>177</v>
      </c>
      <c r="G35" s="683" t="s">
        <v>177</v>
      </c>
      <c r="H35" s="684" t="s">
        <v>177</v>
      </c>
      <c r="I35" s="522"/>
      <c r="J35" s="493"/>
      <c r="K35" s="493"/>
      <c r="L35" s="685"/>
      <c r="M35" s="685"/>
    </row>
    <row r="36" spans="3:13" ht="11.85" customHeight="1">
      <c r="C36" s="514"/>
      <c r="D36" s="506" t="s">
        <v>177</v>
      </c>
      <c r="E36" s="507" t="s">
        <v>177</v>
      </c>
      <c r="F36" s="682" t="s">
        <v>177</v>
      </c>
      <c r="G36" s="683" t="s">
        <v>177</v>
      </c>
      <c r="H36" s="684" t="s">
        <v>177</v>
      </c>
      <c r="I36" s="502"/>
      <c r="J36" s="493"/>
      <c r="K36" s="493"/>
      <c r="L36" s="685"/>
      <c r="M36" s="685"/>
    </row>
    <row r="37" spans="3:13" ht="11.85" customHeight="1">
      <c r="C37" s="514"/>
      <c r="D37" s="506" t="s">
        <v>177</v>
      </c>
      <c r="E37" s="507" t="s">
        <v>177</v>
      </c>
      <c r="F37" s="682" t="s">
        <v>177</v>
      </c>
      <c r="G37" s="683" t="s">
        <v>177</v>
      </c>
      <c r="H37" s="684" t="s">
        <v>177</v>
      </c>
      <c r="I37" s="523"/>
      <c r="J37" s="493"/>
      <c r="K37" s="493"/>
      <c r="L37" s="685"/>
      <c r="M37" s="685"/>
    </row>
    <row r="38" spans="3:13" ht="11.85" customHeight="1">
      <c r="C38" s="514"/>
      <c r="D38" s="506" t="s">
        <v>177</v>
      </c>
      <c r="E38" s="507" t="s">
        <v>177</v>
      </c>
      <c r="F38" s="682" t="s">
        <v>177</v>
      </c>
      <c r="G38" s="683" t="s">
        <v>177</v>
      </c>
      <c r="H38" s="684" t="s">
        <v>177</v>
      </c>
      <c r="I38" s="502"/>
      <c r="J38" s="493"/>
      <c r="K38" s="493"/>
      <c r="L38" s="685"/>
      <c r="M38" s="685"/>
    </row>
    <row r="39" spans="3:13" ht="11.85" customHeight="1">
      <c r="C39" s="514"/>
      <c r="D39" s="506" t="s">
        <v>177</v>
      </c>
      <c r="E39" s="507" t="s">
        <v>177</v>
      </c>
      <c r="F39" s="682" t="s">
        <v>177</v>
      </c>
      <c r="G39" s="683" t="s">
        <v>177</v>
      </c>
      <c r="H39" s="684" t="s">
        <v>177</v>
      </c>
      <c r="I39" s="505"/>
      <c r="J39" s="493"/>
      <c r="K39" s="493"/>
      <c r="L39" s="685"/>
      <c r="M39" s="685"/>
    </row>
    <row r="40" spans="3:13" ht="11.85" customHeight="1">
      <c r="C40" s="514"/>
      <c r="D40" s="506" t="s">
        <v>177</v>
      </c>
      <c r="E40" s="507" t="s">
        <v>177</v>
      </c>
      <c r="F40" s="682" t="s">
        <v>177</v>
      </c>
      <c r="G40" s="683" t="s">
        <v>177</v>
      </c>
      <c r="H40" s="684" t="s">
        <v>177</v>
      </c>
      <c r="I40" s="505"/>
      <c r="J40" s="493"/>
      <c r="K40" s="493"/>
      <c r="L40" s="685"/>
      <c r="M40" s="685"/>
    </row>
    <row r="41" spans="3:13" ht="11.85" customHeight="1">
      <c r="C41" s="514"/>
      <c r="D41" s="506" t="s">
        <v>177</v>
      </c>
      <c r="E41" s="507" t="s">
        <v>177</v>
      </c>
      <c r="F41" s="682" t="s">
        <v>177</v>
      </c>
      <c r="G41" s="683" t="s">
        <v>177</v>
      </c>
      <c r="H41" s="684" t="s">
        <v>177</v>
      </c>
      <c r="I41" s="502"/>
      <c r="J41" s="493"/>
      <c r="K41" s="493"/>
      <c r="L41" s="685"/>
      <c r="M41" s="685"/>
    </row>
    <row r="42" spans="3:13" ht="11.85" customHeight="1">
      <c r="C42" s="514"/>
      <c r="D42" s="506" t="s">
        <v>177</v>
      </c>
      <c r="E42" s="507" t="s">
        <v>177</v>
      </c>
      <c r="F42" s="682" t="s">
        <v>177</v>
      </c>
      <c r="G42" s="683" t="s">
        <v>177</v>
      </c>
      <c r="H42" s="684" t="s">
        <v>177</v>
      </c>
      <c r="I42" s="502"/>
      <c r="J42" s="493"/>
      <c r="K42" s="493"/>
      <c r="L42" s="685"/>
      <c r="M42" s="685"/>
    </row>
    <row r="43" spans="3:13" ht="11.85" customHeight="1">
      <c r="C43" s="514"/>
      <c r="D43" s="506" t="s">
        <v>177</v>
      </c>
      <c r="E43" s="507" t="s">
        <v>177</v>
      </c>
      <c r="F43" s="682" t="s">
        <v>177</v>
      </c>
      <c r="G43" s="683" t="s">
        <v>177</v>
      </c>
      <c r="H43" s="684" t="s">
        <v>177</v>
      </c>
      <c r="I43" s="502"/>
      <c r="J43" s="493"/>
      <c r="K43" s="493"/>
      <c r="L43" s="685"/>
      <c r="M43" s="685"/>
    </row>
    <row r="44" spans="3:13" ht="11.85" customHeight="1">
      <c r="C44" s="514"/>
      <c r="D44" s="506" t="s">
        <v>177</v>
      </c>
      <c r="E44" s="507" t="s">
        <v>177</v>
      </c>
      <c r="F44" s="682" t="s">
        <v>177</v>
      </c>
      <c r="G44" s="683" t="s">
        <v>177</v>
      </c>
      <c r="H44" s="684" t="s">
        <v>177</v>
      </c>
      <c r="I44" s="502"/>
      <c r="J44" s="493"/>
      <c r="K44" s="493"/>
      <c r="L44" s="685"/>
      <c r="M44" s="685"/>
    </row>
    <row r="45" spans="3:13" ht="11.85" customHeight="1">
      <c r="C45" s="514"/>
      <c r="D45" s="506" t="s">
        <v>177</v>
      </c>
      <c r="E45" s="507" t="s">
        <v>177</v>
      </c>
      <c r="F45" s="682" t="s">
        <v>177</v>
      </c>
      <c r="G45" s="683" t="s">
        <v>177</v>
      </c>
      <c r="H45" s="684" t="s">
        <v>177</v>
      </c>
      <c r="I45" s="502"/>
      <c r="J45" s="493"/>
      <c r="K45" s="493"/>
      <c r="L45" s="685"/>
      <c r="M45" s="685"/>
    </row>
    <row r="46" spans="3:13" ht="11.85" customHeight="1">
      <c r="C46" s="514"/>
      <c r="D46" s="506" t="s">
        <v>177</v>
      </c>
      <c r="E46" s="507" t="s">
        <v>177</v>
      </c>
      <c r="F46" s="682" t="s">
        <v>177</v>
      </c>
      <c r="G46" s="683" t="s">
        <v>177</v>
      </c>
      <c r="H46" s="684" t="s">
        <v>177</v>
      </c>
      <c r="I46" s="525"/>
      <c r="J46" s="493"/>
      <c r="K46" s="493"/>
      <c r="L46" s="685"/>
      <c r="M46" s="685"/>
    </row>
    <row r="47" spans="3:13" ht="11.85" customHeight="1">
      <c r="C47" s="514"/>
      <c r="D47" s="506" t="s">
        <v>177</v>
      </c>
      <c r="E47" s="507" t="s">
        <v>177</v>
      </c>
      <c r="F47" s="682" t="s">
        <v>177</v>
      </c>
      <c r="G47" s="683" t="s">
        <v>177</v>
      </c>
      <c r="H47" s="684" t="s">
        <v>177</v>
      </c>
      <c r="I47" s="502"/>
      <c r="J47" s="493"/>
      <c r="K47" s="493"/>
      <c r="L47" s="685"/>
      <c r="M47" s="685"/>
    </row>
    <row r="48" spans="3:13" ht="11.85" customHeight="1">
      <c r="C48" s="514"/>
      <c r="D48" s="506"/>
      <c r="E48" s="507"/>
      <c r="F48" s="682"/>
      <c r="G48" s="683"/>
      <c r="H48" s="684"/>
      <c r="I48" s="502"/>
      <c r="J48" s="493"/>
      <c r="K48" s="493"/>
      <c r="L48" s="685"/>
      <c r="M48" s="685"/>
    </row>
    <row r="49" spans="3:13" ht="11.85" customHeight="1">
      <c r="C49" s="514"/>
      <c r="D49" s="506"/>
      <c r="E49" s="507"/>
      <c r="F49" s="682"/>
      <c r="G49" s="683"/>
      <c r="H49" s="684"/>
      <c r="I49" s="502"/>
      <c r="J49" s="493"/>
      <c r="K49" s="493"/>
      <c r="L49" s="685"/>
      <c r="M49" s="685"/>
    </row>
    <row r="50" spans="3:13" ht="11.85" customHeight="1">
      <c r="C50" s="502"/>
      <c r="D50" s="506"/>
      <c r="E50" s="507"/>
      <c r="F50" s="682"/>
      <c r="G50" s="683"/>
      <c r="H50" s="684"/>
      <c r="I50" s="502"/>
      <c r="J50" s="493"/>
      <c r="K50" s="493"/>
      <c r="L50" s="685"/>
      <c r="M50" s="685"/>
    </row>
    <row r="51" spans="3:13" ht="11.85" customHeight="1">
      <c r="C51" s="502"/>
      <c r="D51" s="506"/>
      <c r="E51" s="507"/>
      <c r="F51" s="682"/>
      <c r="G51" s="683"/>
      <c r="H51" s="684"/>
      <c r="I51" s="525"/>
      <c r="J51" s="493"/>
      <c r="K51" s="493"/>
      <c r="L51" s="685"/>
      <c r="M51" s="685"/>
    </row>
    <row r="52" spans="3:13" ht="11.85" customHeight="1">
      <c r="C52" s="502"/>
      <c r="D52" s="506"/>
      <c r="E52" s="507"/>
      <c r="F52" s="682"/>
      <c r="G52" s="683"/>
      <c r="H52" s="684"/>
      <c r="I52" s="525"/>
      <c r="J52" s="493"/>
      <c r="K52" s="493"/>
      <c r="L52" s="685"/>
      <c r="M52" s="685"/>
    </row>
    <row r="53" spans="3:13" ht="11.85" customHeight="1">
      <c r="C53" s="502"/>
      <c r="D53" s="506"/>
      <c r="E53" s="507"/>
      <c r="F53" s="682"/>
      <c r="G53" s="683"/>
      <c r="H53" s="684"/>
      <c r="I53" s="502"/>
      <c r="J53" s="493"/>
      <c r="K53" s="493"/>
      <c r="L53" s="685"/>
      <c r="M53" s="685"/>
    </row>
    <row r="54" spans="3:13" ht="11.85" customHeight="1">
      <c r="C54" s="502"/>
      <c r="D54" s="506"/>
      <c r="E54" s="507"/>
      <c r="F54" s="682"/>
      <c r="G54" s="683"/>
      <c r="H54" s="684"/>
      <c r="I54" s="502"/>
      <c r="J54" s="493"/>
      <c r="K54" s="493"/>
      <c r="L54" s="685"/>
      <c r="M54" s="685"/>
    </row>
    <row r="55" spans="3:13" ht="11.85" customHeight="1">
      <c r="C55" s="502"/>
      <c r="D55" s="689"/>
      <c r="E55" s="502"/>
      <c r="F55" s="690"/>
      <c r="G55" s="691"/>
      <c r="H55" s="684"/>
      <c r="I55" s="502"/>
      <c r="J55" s="493"/>
      <c r="K55" s="493"/>
    </row>
    <row r="56" spans="3:13" ht="11.85" customHeight="1">
      <c r="C56" s="493"/>
      <c r="D56" s="678"/>
      <c r="E56" s="493"/>
      <c r="F56" s="690"/>
      <c r="G56" s="692"/>
      <c r="H56" s="493"/>
      <c r="I56" s="493"/>
      <c r="J56" s="493"/>
      <c r="K56" s="493"/>
    </row>
    <row r="57" spans="3:13" ht="11.85" customHeight="1">
      <c r="C57" s="493"/>
      <c r="D57" s="678"/>
      <c r="E57" s="493"/>
      <c r="F57" s="690"/>
      <c r="G57" s="692"/>
      <c r="H57" s="493"/>
      <c r="I57" s="493"/>
      <c r="J57" s="493"/>
      <c r="K57" s="493"/>
    </row>
    <row r="58" spans="3:13" ht="11.85" customHeight="1">
      <c r="C58" s="493"/>
      <c r="D58" s="678"/>
      <c r="E58" s="493"/>
      <c r="F58" s="678"/>
      <c r="G58" s="692"/>
      <c r="H58" s="493"/>
      <c r="I58" s="493"/>
      <c r="J58" s="493"/>
      <c r="K58" s="493"/>
    </row>
    <row r="59" spans="3:13" ht="11.85" customHeight="1">
      <c r="C59" s="493"/>
      <c r="D59" s="678"/>
      <c r="E59" s="493"/>
      <c r="F59" s="678"/>
      <c r="G59" s="493"/>
      <c r="H59" s="493"/>
      <c r="I59" s="493"/>
      <c r="J59" s="493"/>
      <c r="K59" s="493"/>
    </row>
    <row r="60" spans="3:13" ht="11.85" customHeight="1">
      <c r="C60" s="493"/>
      <c r="D60" s="678"/>
      <c r="E60" s="493"/>
      <c r="F60" s="678"/>
      <c r="G60" s="493"/>
      <c r="H60" s="493"/>
      <c r="I60" s="493"/>
      <c r="J60" s="493"/>
      <c r="K60" s="493"/>
    </row>
    <row r="61" spans="3:13" ht="11.85" customHeight="1">
      <c r="C61" s="545"/>
      <c r="D61" s="678"/>
      <c r="E61" s="493"/>
      <c r="F61" s="678"/>
      <c r="G61" s="493"/>
      <c r="H61" s="493"/>
      <c r="I61" s="493"/>
      <c r="J61" s="493"/>
      <c r="K61" s="493"/>
    </row>
    <row r="62" spans="3:13" ht="11.85" customHeight="1">
      <c r="C62" s="545"/>
      <c r="D62" s="678" t="s">
        <v>434</v>
      </c>
      <c r="E62" s="493"/>
      <c r="F62" s="678"/>
      <c r="G62" s="493"/>
      <c r="H62" s="493"/>
      <c r="I62" s="493"/>
      <c r="J62" s="493"/>
      <c r="K62" s="493"/>
    </row>
    <row r="63" spans="3:13" ht="11.85" customHeight="1">
      <c r="C63" s="493"/>
      <c r="D63" s="693" t="s">
        <v>435</v>
      </c>
      <c r="E63" s="493"/>
      <c r="F63" s="678"/>
      <c r="G63" s="493"/>
      <c r="H63" s="493"/>
      <c r="I63" s="493"/>
      <c r="J63" s="493"/>
      <c r="K63" s="493"/>
    </row>
    <row r="64" spans="3:13" ht="11.85" customHeight="1">
      <c r="C64" s="493"/>
      <c r="D64" s="678"/>
      <c r="E64" s="493"/>
      <c r="F64" s="678"/>
      <c r="G64" s="493"/>
      <c r="H64" s="493"/>
      <c r="I64" s="493"/>
      <c r="J64" s="493"/>
      <c r="K64" s="493"/>
    </row>
    <row r="65" spans="3:11" ht="11.85" customHeight="1">
      <c r="C65" s="694" t="s">
        <v>436</v>
      </c>
      <c r="D65" s="695"/>
      <c r="E65" s="492"/>
      <c r="F65" s="696"/>
      <c r="G65" s="492"/>
      <c r="H65" s="492"/>
      <c r="I65" s="493"/>
      <c r="J65" s="493"/>
      <c r="K65" s="493"/>
    </row>
    <row r="66" spans="3:11" ht="11.85" customHeight="1">
      <c r="C66" s="493"/>
      <c r="D66" s="678"/>
      <c r="E66" s="493"/>
      <c r="F66" s="696"/>
      <c r="G66" s="493"/>
      <c r="H66" s="493"/>
      <c r="I66" s="493"/>
      <c r="J66" s="493"/>
      <c r="K66" s="493"/>
    </row>
  </sheetData>
  <phoneticPr fontId="127" type="noConversion"/>
  <printOptions horizontalCentered="1"/>
  <pageMargins left="0" right="0" top="0" bottom="0" header="0.511811023622047" footer="0.511811023622047"/>
  <pageSetup paperSize="9"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&amp;L&amp;"Arial,Regular"________________________________________________________________________________________
CORE LABORATORIES AUSTRALIA PTY LTD
&amp;8Reservoir Fluids Group&amp;RG.&amp;P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M66"/>
  <sheetViews>
    <sheetView showGridLines="0" view="pageBreakPreview" zoomScale="75" zoomScaleNormal="75" workbookViewId="0">
      <selection activeCell="A2" sqref="A2"/>
    </sheetView>
  </sheetViews>
  <sheetFormatPr defaultColWidth="8" defaultRowHeight="11.85" customHeight="1"/>
  <cols>
    <col min="1" max="1" width="17.85546875" style="672" customWidth="1"/>
    <col min="2" max="2" width="3.7109375" style="672" customWidth="1"/>
    <col min="3" max="3" width="1.5703125" style="672" customWidth="1"/>
    <col min="4" max="4" width="13" style="672" customWidth="1"/>
    <col min="5" max="5" width="21" style="672" customWidth="1"/>
    <col min="6" max="6" width="16.85546875" style="697" customWidth="1"/>
    <col min="7" max="7" width="12.140625" style="672" bestFit="1" customWidth="1"/>
    <col min="8" max="8" width="20.7109375" style="672" customWidth="1"/>
    <col min="9" max="9" width="1.5703125" style="672" customWidth="1"/>
    <col min="10" max="10" width="8" style="672" customWidth="1"/>
    <col min="11" max="11" width="96.7109375" style="672" customWidth="1"/>
    <col min="12" max="16384" width="8" style="672"/>
  </cols>
  <sheetData>
    <row r="1" spans="1:13" ht="12.95" customHeight="1">
      <c r="A1" s="671"/>
      <c r="C1" s="673"/>
      <c r="D1" s="673"/>
      <c r="E1" s="673"/>
      <c r="F1" s="673"/>
      <c r="G1" s="673"/>
      <c r="H1" s="673"/>
      <c r="I1" s="673"/>
      <c r="J1" s="673"/>
      <c r="K1" s="673"/>
    </row>
    <row r="2" spans="1:13" ht="12.95" customHeight="1">
      <c r="C2" s="673"/>
      <c r="D2" s="673"/>
      <c r="E2" s="673"/>
      <c r="F2" s="673"/>
      <c r="G2" s="673"/>
      <c r="H2" s="673"/>
      <c r="I2" s="673"/>
      <c r="J2" s="673"/>
      <c r="K2" s="673"/>
    </row>
    <row r="3" spans="1:13" ht="12.95" customHeight="1">
      <c r="C3" s="673"/>
      <c r="D3" s="673"/>
      <c r="E3" s="673"/>
      <c r="F3" s="673"/>
      <c r="G3" s="673"/>
      <c r="H3" s="673"/>
      <c r="I3" s="673"/>
      <c r="J3" s="673"/>
      <c r="K3" s="673"/>
    </row>
    <row r="4" spans="1:13" ht="12.95" customHeight="1">
      <c r="C4" s="673"/>
      <c r="D4" s="673"/>
      <c r="E4" s="673"/>
      <c r="F4" s="673"/>
      <c r="G4" s="673"/>
      <c r="H4" s="673"/>
      <c r="I4" s="673"/>
      <c r="J4" s="673"/>
      <c r="K4" s="673"/>
    </row>
    <row r="5" spans="1:13" ht="12.95" customHeight="1">
      <c r="C5" s="673"/>
      <c r="D5" s="673"/>
      <c r="E5" s="673"/>
      <c r="F5" s="673"/>
      <c r="G5" s="673"/>
      <c r="H5" s="673"/>
      <c r="I5" s="673"/>
      <c r="J5" s="673"/>
      <c r="K5" s="673"/>
    </row>
    <row r="6" spans="1:13" ht="12.95" customHeight="1">
      <c r="C6" s="673"/>
      <c r="D6" s="673"/>
      <c r="E6" s="673"/>
      <c r="F6" s="673"/>
      <c r="G6" s="673"/>
      <c r="H6" s="673"/>
      <c r="I6" s="673"/>
      <c r="J6" s="673"/>
      <c r="K6" s="673"/>
    </row>
    <row r="7" spans="1:13" ht="12.95" customHeight="1">
      <c r="C7" s="673"/>
      <c r="D7" s="673"/>
      <c r="E7" s="673"/>
      <c r="F7" s="673"/>
      <c r="G7" s="673"/>
      <c r="H7" s="673"/>
      <c r="I7" s="673"/>
      <c r="J7" s="673"/>
      <c r="K7" s="673"/>
    </row>
    <row r="8" spans="1:13" ht="12.95" customHeight="1">
      <c r="C8" s="674" t="s">
        <v>537</v>
      </c>
      <c r="D8" s="675"/>
      <c r="E8" s="489"/>
      <c r="F8" s="676"/>
      <c r="G8" s="489"/>
      <c r="H8" s="489"/>
      <c r="I8" s="489"/>
      <c r="J8" s="487"/>
      <c r="K8" s="485"/>
    </row>
    <row r="9" spans="1:13" ht="12.95" customHeight="1">
      <c r="C9" s="414" t="s">
        <v>616</v>
      </c>
      <c r="D9" s="677"/>
      <c r="E9" s="677"/>
      <c r="F9" s="677"/>
      <c r="G9" s="495"/>
      <c r="H9" s="495"/>
      <c r="I9" s="495"/>
      <c r="J9" s="493"/>
      <c r="K9" s="485"/>
    </row>
    <row r="10" spans="1:13" ht="12.95" customHeight="1">
      <c r="C10" s="493"/>
      <c r="D10" s="678"/>
      <c r="E10" s="493"/>
      <c r="F10" s="678"/>
      <c r="G10" s="493"/>
      <c r="H10" s="493"/>
      <c r="I10" s="493"/>
      <c r="J10" s="493"/>
      <c r="K10" s="493"/>
    </row>
    <row r="11" spans="1:13" ht="11.85" customHeight="1">
      <c r="C11" s="742"/>
      <c r="D11" s="894" t="s">
        <v>330</v>
      </c>
      <c r="E11" s="743"/>
      <c r="F11" s="894" t="s">
        <v>255</v>
      </c>
      <c r="G11" s="742" t="s">
        <v>428</v>
      </c>
      <c r="H11" s="742" t="s">
        <v>429</v>
      </c>
      <c r="I11" s="743"/>
      <c r="J11" s="493"/>
      <c r="K11" s="502"/>
    </row>
    <row r="12" spans="1:13" ht="11.85" customHeight="1">
      <c r="C12" s="720"/>
      <c r="D12" s="895" t="s">
        <v>214</v>
      </c>
      <c r="E12" s="743"/>
      <c r="F12" s="894" t="s">
        <v>430</v>
      </c>
      <c r="G12" s="742" t="s">
        <v>431</v>
      </c>
      <c r="H12" s="742" t="s">
        <v>430</v>
      </c>
      <c r="I12" s="743"/>
      <c r="J12" s="493"/>
      <c r="K12" s="493"/>
    </row>
    <row r="13" spans="1:13" ht="11.85" customHeight="1">
      <c r="C13" s="720"/>
      <c r="D13" s="895"/>
      <c r="E13" s="743"/>
      <c r="F13" s="895" t="s">
        <v>432</v>
      </c>
      <c r="G13" s="720" t="s">
        <v>433</v>
      </c>
      <c r="H13" s="742" t="s">
        <v>376</v>
      </c>
      <c r="I13" s="743"/>
      <c r="J13" s="493"/>
      <c r="K13" s="493"/>
    </row>
    <row r="14" spans="1:13" ht="11.85" customHeight="1">
      <c r="C14" s="724"/>
      <c r="D14" s="896"/>
      <c r="E14" s="724"/>
      <c r="F14" s="896"/>
      <c r="G14" s="724"/>
      <c r="H14" s="724"/>
      <c r="I14" s="744"/>
      <c r="J14" s="493"/>
      <c r="K14" s="493"/>
    </row>
    <row r="15" spans="1:13" ht="11.85" customHeight="1">
      <c r="C15" s="724"/>
      <c r="D15" s="759">
        <v>7000</v>
      </c>
      <c r="E15" s="761" t="s">
        <v>177</v>
      </c>
      <c r="F15" s="889">
        <v>0.36766856340748977</v>
      </c>
      <c r="G15" s="890" t="s">
        <v>177</v>
      </c>
      <c r="H15" s="891" t="s">
        <v>177</v>
      </c>
      <c r="I15" s="724"/>
      <c r="J15" s="493"/>
      <c r="K15" s="493"/>
      <c r="L15" s="685"/>
      <c r="M15" s="685"/>
    </row>
    <row r="16" spans="1:13" ht="11.85" customHeight="1">
      <c r="C16" s="724"/>
      <c r="D16" s="759">
        <v>6500</v>
      </c>
      <c r="E16" s="761" t="s">
        <v>177</v>
      </c>
      <c r="F16" s="889">
        <v>0.35659169479207464</v>
      </c>
      <c r="G16" s="890" t="s">
        <v>177</v>
      </c>
      <c r="H16" s="891" t="s">
        <v>177</v>
      </c>
      <c r="I16" s="724"/>
      <c r="J16" s="493"/>
      <c r="K16" s="493"/>
      <c r="L16" s="685"/>
      <c r="M16" s="685"/>
    </row>
    <row r="17" spans="3:13" ht="11.85" customHeight="1">
      <c r="C17" s="762"/>
      <c r="D17" s="763">
        <v>6071</v>
      </c>
      <c r="E17" s="764" t="s">
        <v>349</v>
      </c>
      <c r="F17" s="892">
        <v>0.34713975089413629</v>
      </c>
      <c r="G17" s="766" t="s">
        <v>177</v>
      </c>
      <c r="H17" s="893" t="s">
        <v>177</v>
      </c>
      <c r="I17" s="769"/>
      <c r="J17" s="493"/>
      <c r="K17" s="493"/>
      <c r="L17" s="685"/>
      <c r="M17" s="685"/>
    </row>
    <row r="18" spans="3:13" ht="11.85" customHeight="1">
      <c r="C18" s="748"/>
      <c r="D18" s="759">
        <v>6000</v>
      </c>
      <c r="E18" s="761" t="s">
        <v>177</v>
      </c>
      <c r="F18" s="889">
        <v>0.34558030338724588</v>
      </c>
      <c r="G18" s="890" t="s">
        <v>177</v>
      </c>
      <c r="H18" s="891" t="s">
        <v>177</v>
      </c>
      <c r="I18" s="728"/>
      <c r="J18" s="493"/>
      <c r="K18" s="493"/>
      <c r="L18" s="685"/>
      <c r="M18" s="685"/>
    </row>
    <row r="19" spans="3:13" ht="11.85" customHeight="1">
      <c r="C19" s="748"/>
      <c r="D19" s="759">
        <v>5500</v>
      </c>
      <c r="E19" s="761" t="s">
        <v>177</v>
      </c>
      <c r="F19" s="889">
        <v>0.33463942054256979</v>
      </c>
      <c r="G19" s="890" t="s">
        <v>177</v>
      </c>
      <c r="H19" s="891" t="s">
        <v>177</v>
      </c>
      <c r="I19" s="751"/>
      <c r="J19" s="493"/>
      <c r="K19" s="493"/>
      <c r="L19" s="685"/>
      <c r="M19" s="685"/>
    </row>
    <row r="20" spans="3:13" ht="11.85" customHeight="1">
      <c r="C20" s="748"/>
      <c r="D20" s="759">
        <v>5000</v>
      </c>
      <c r="E20" s="761" t="s">
        <v>177</v>
      </c>
      <c r="F20" s="889">
        <v>0.32377495749518453</v>
      </c>
      <c r="G20" s="890" t="s">
        <v>177</v>
      </c>
      <c r="H20" s="891" t="s">
        <v>177</v>
      </c>
      <c r="I20" s="728"/>
      <c r="J20" s="493"/>
      <c r="K20" s="493"/>
      <c r="L20" s="685"/>
      <c r="M20" s="685"/>
    </row>
    <row r="21" spans="3:13" ht="11.85" customHeight="1">
      <c r="C21" s="748"/>
      <c r="D21" s="759">
        <v>4500</v>
      </c>
      <c r="E21" s="761" t="s">
        <v>177</v>
      </c>
      <c r="F21" s="889">
        <v>0.31299396310888816</v>
      </c>
      <c r="G21" s="890" t="s">
        <v>177</v>
      </c>
      <c r="H21" s="891" t="s">
        <v>177</v>
      </c>
      <c r="I21" s="719"/>
      <c r="J21" s="493"/>
      <c r="K21" s="493"/>
      <c r="L21" s="685"/>
      <c r="M21" s="685"/>
    </row>
    <row r="22" spans="3:13" ht="11.85" customHeight="1">
      <c r="C22" s="748"/>
      <c r="D22" s="759">
        <v>4000</v>
      </c>
      <c r="E22" s="761" t="s">
        <v>177</v>
      </c>
      <c r="F22" s="889">
        <v>0.3023049944664018</v>
      </c>
      <c r="G22" s="890" t="s">
        <v>177</v>
      </c>
      <c r="H22" s="891" t="s">
        <v>177</v>
      </c>
      <c r="I22" s="728"/>
      <c r="J22" s="493"/>
      <c r="K22" s="493"/>
      <c r="L22" s="685"/>
      <c r="M22" s="685"/>
    </row>
    <row r="23" spans="3:13" ht="11.85" customHeight="1">
      <c r="C23" s="748"/>
      <c r="D23" s="759">
        <v>3500</v>
      </c>
      <c r="E23" s="761" t="s">
        <v>177</v>
      </c>
      <c r="F23" s="889">
        <v>0.29171867030487192</v>
      </c>
      <c r="G23" s="890" t="s">
        <v>177</v>
      </c>
      <c r="H23" s="891" t="s">
        <v>177</v>
      </c>
      <c r="I23" s="753"/>
      <c r="J23" s="493"/>
      <c r="K23" s="493"/>
      <c r="L23" s="685"/>
      <c r="M23" s="685"/>
    </row>
    <row r="24" spans="3:13" ht="11.85" customHeight="1">
      <c r="C24" s="748"/>
      <c r="D24" s="759">
        <v>3000</v>
      </c>
      <c r="E24" s="761" t="s">
        <v>177</v>
      </c>
      <c r="F24" s="889">
        <v>0.28124853724888976</v>
      </c>
      <c r="G24" s="890" t="s">
        <v>177</v>
      </c>
      <c r="H24" s="891" t="s">
        <v>177</v>
      </c>
      <c r="I24" s="728"/>
      <c r="J24" s="493"/>
      <c r="K24" s="493"/>
      <c r="L24" s="685"/>
      <c r="M24" s="685"/>
    </row>
    <row r="25" spans="3:13" ht="11.85" customHeight="1">
      <c r="C25" s="762"/>
      <c r="D25" s="763">
        <v>2553</v>
      </c>
      <c r="E25" s="764" t="s">
        <v>352</v>
      </c>
      <c r="F25" s="892">
        <v>0.27200110586760928</v>
      </c>
      <c r="G25" s="766" t="s">
        <v>177</v>
      </c>
      <c r="H25" s="893" t="s">
        <v>177</v>
      </c>
      <c r="I25" s="769"/>
      <c r="J25" s="493"/>
      <c r="K25" s="493"/>
      <c r="L25" s="685"/>
      <c r="M25" s="685"/>
    </row>
    <row r="26" spans="3:13" ht="11.85" customHeight="1">
      <c r="C26" s="748"/>
      <c r="D26" s="759">
        <v>2000</v>
      </c>
      <c r="E26" s="761" t="s">
        <v>177</v>
      </c>
      <c r="F26" s="889">
        <v>0.29190659823026421</v>
      </c>
      <c r="G26" s="890">
        <v>1.746962755116907E-2</v>
      </c>
      <c r="H26" s="891">
        <v>16.709377310721759</v>
      </c>
      <c r="I26" s="728"/>
      <c r="J26" s="493"/>
      <c r="K26" s="493"/>
      <c r="L26" s="685"/>
      <c r="M26" s="685"/>
    </row>
    <row r="27" spans="3:13" ht="11.85" customHeight="1">
      <c r="C27" s="748"/>
      <c r="D27" s="759">
        <v>1500</v>
      </c>
      <c r="E27" s="761" t="s">
        <v>177</v>
      </c>
      <c r="F27" s="889">
        <v>0.32541621285116079</v>
      </c>
      <c r="G27" s="890">
        <v>1.5715863148400688E-2</v>
      </c>
      <c r="H27" s="891">
        <v>20.706225918254862</v>
      </c>
      <c r="I27" s="728"/>
      <c r="J27" s="493"/>
      <c r="K27" s="493"/>
      <c r="L27" s="685"/>
      <c r="M27" s="685"/>
    </row>
    <row r="28" spans="3:13" ht="11.85" customHeight="1">
      <c r="C28" s="748"/>
      <c r="D28" s="759">
        <v>1000</v>
      </c>
      <c r="E28" s="761" t="s">
        <v>177</v>
      </c>
      <c r="F28" s="889">
        <v>0.37698629921347926</v>
      </c>
      <c r="G28" s="890">
        <v>1.4291469857860587E-2</v>
      </c>
      <c r="H28" s="891">
        <v>26.378413344665834</v>
      </c>
      <c r="I28" s="728"/>
      <c r="J28" s="493"/>
      <c r="K28" s="493"/>
      <c r="L28" s="685"/>
      <c r="M28" s="685"/>
    </row>
    <row r="29" spans="3:13" ht="11.85" customHeight="1">
      <c r="C29" s="514"/>
      <c r="G29" s="683"/>
      <c r="H29" s="684"/>
      <c r="I29" s="515"/>
      <c r="J29" s="493"/>
      <c r="K29" s="493"/>
      <c r="L29" s="685"/>
      <c r="M29" s="685"/>
    </row>
    <row r="30" spans="3:13" ht="11.85" customHeight="1">
      <c r="C30" s="514"/>
      <c r="G30" s="683" t="s">
        <v>177</v>
      </c>
      <c r="H30" s="684" t="s">
        <v>177</v>
      </c>
      <c r="I30" s="502"/>
      <c r="J30" s="493"/>
      <c r="K30" s="493"/>
      <c r="L30" s="685"/>
      <c r="M30" s="685"/>
    </row>
    <row r="31" spans="3:13" ht="11.85" customHeight="1">
      <c r="C31" s="514"/>
      <c r="D31" s="506" t="s">
        <v>177</v>
      </c>
      <c r="E31" s="507" t="s">
        <v>177</v>
      </c>
      <c r="F31" s="682" t="s">
        <v>177</v>
      </c>
      <c r="G31" s="683" t="s">
        <v>177</v>
      </c>
      <c r="H31" s="684" t="s">
        <v>177</v>
      </c>
      <c r="I31" s="502"/>
      <c r="J31" s="493"/>
      <c r="K31" s="493"/>
      <c r="L31" s="685"/>
      <c r="M31" s="685"/>
    </row>
    <row r="32" spans="3:13" ht="11.85" customHeight="1">
      <c r="C32" s="686" t="s">
        <v>609</v>
      </c>
      <c r="D32" s="687"/>
      <c r="E32" s="688"/>
      <c r="F32" s="687"/>
      <c r="G32" s="688"/>
      <c r="H32" s="688"/>
      <c r="I32" s="688"/>
      <c r="J32" s="493"/>
      <c r="K32" s="493"/>
      <c r="L32" s="685"/>
      <c r="M32" s="685"/>
    </row>
    <row r="33" spans="3:13" ht="11.85" customHeight="1">
      <c r="C33" s="514"/>
      <c r="D33" s="506" t="s">
        <v>177</v>
      </c>
      <c r="E33" s="507" t="s">
        <v>177</v>
      </c>
      <c r="F33" s="682" t="s">
        <v>177</v>
      </c>
      <c r="G33" s="683" t="s">
        <v>177</v>
      </c>
      <c r="H33" s="684" t="s">
        <v>177</v>
      </c>
      <c r="I33" s="516"/>
      <c r="J33" s="493"/>
      <c r="K33" s="493"/>
      <c r="L33" s="685"/>
      <c r="M33" s="685"/>
    </row>
    <row r="34" spans="3:13" ht="11.85" customHeight="1">
      <c r="C34" s="514"/>
      <c r="D34" s="506" t="s">
        <v>177</v>
      </c>
      <c r="E34" s="507" t="s">
        <v>177</v>
      </c>
      <c r="F34" s="682" t="s">
        <v>177</v>
      </c>
      <c r="G34" s="683" t="s">
        <v>177</v>
      </c>
      <c r="H34" s="684" t="s">
        <v>177</v>
      </c>
      <c r="I34" s="502"/>
      <c r="J34" s="493"/>
      <c r="K34" s="493"/>
      <c r="L34" s="685"/>
      <c r="M34" s="685"/>
    </row>
    <row r="35" spans="3:13" ht="11.85" customHeight="1">
      <c r="C35" s="520"/>
      <c r="D35" s="506" t="s">
        <v>177</v>
      </c>
      <c r="E35" s="507" t="s">
        <v>177</v>
      </c>
      <c r="F35" s="682" t="s">
        <v>177</v>
      </c>
      <c r="G35" s="683" t="s">
        <v>177</v>
      </c>
      <c r="H35" s="684" t="s">
        <v>177</v>
      </c>
      <c r="I35" s="522"/>
      <c r="J35" s="493"/>
      <c r="K35" s="493"/>
      <c r="L35" s="685"/>
      <c r="M35" s="685"/>
    </row>
    <row r="36" spans="3:13" ht="11.85" customHeight="1">
      <c r="C36" s="514"/>
      <c r="D36" s="506" t="s">
        <v>177</v>
      </c>
      <c r="E36" s="507" t="s">
        <v>177</v>
      </c>
      <c r="F36" s="682" t="s">
        <v>177</v>
      </c>
      <c r="G36" s="683" t="s">
        <v>177</v>
      </c>
      <c r="H36" s="684" t="s">
        <v>177</v>
      </c>
      <c r="I36" s="502"/>
      <c r="J36" s="493"/>
      <c r="K36" s="493"/>
      <c r="L36" s="685"/>
      <c r="M36" s="685"/>
    </row>
    <row r="37" spans="3:13" ht="11.85" customHeight="1">
      <c r="C37" s="514"/>
      <c r="D37" s="506" t="s">
        <v>177</v>
      </c>
      <c r="E37" s="507" t="s">
        <v>177</v>
      </c>
      <c r="F37" s="682" t="s">
        <v>177</v>
      </c>
      <c r="G37" s="683" t="s">
        <v>177</v>
      </c>
      <c r="H37" s="684" t="s">
        <v>177</v>
      </c>
      <c r="I37" s="523"/>
      <c r="J37" s="493"/>
      <c r="K37" s="493"/>
      <c r="L37" s="685"/>
      <c r="M37" s="685"/>
    </row>
    <row r="38" spans="3:13" ht="11.85" customHeight="1">
      <c r="C38" s="514"/>
      <c r="D38" s="506" t="s">
        <v>177</v>
      </c>
      <c r="E38" s="507" t="s">
        <v>177</v>
      </c>
      <c r="F38" s="682" t="s">
        <v>177</v>
      </c>
      <c r="G38" s="683" t="s">
        <v>177</v>
      </c>
      <c r="H38" s="684" t="s">
        <v>177</v>
      </c>
      <c r="I38" s="502"/>
      <c r="J38" s="493"/>
      <c r="K38" s="493"/>
      <c r="L38" s="685"/>
      <c r="M38" s="685"/>
    </row>
    <row r="39" spans="3:13" ht="11.85" customHeight="1">
      <c r="C39" s="514"/>
      <c r="D39" s="506" t="s">
        <v>177</v>
      </c>
      <c r="E39" s="507" t="s">
        <v>177</v>
      </c>
      <c r="F39" s="682" t="s">
        <v>177</v>
      </c>
      <c r="G39" s="683" t="s">
        <v>177</v>
      </c>
      <c r="H39" s="684" t="s">
        <v>177</v>
      </c>
      <c r="I39" s="505"/>
      <c r="J39" s="493"/>
      <c r="K39" s="493"/>
      <c r="L39" s="685"/>
      <c r="M39" s="685"/>
    </row>
    <row r="40" spans="3:13" ht="11.85" customHeight="1">
      <c r="C40" s="514"/>
      <c r="D40" s="506" t="s">
        <v>177</v>
      </c>
      <c r="E40" s="507" t="s">
        <v>177</v>
      </c>
      <c r="F40" s="682" t="s">
        <v>177</v>
      </c>
      <c r="G40" s="683" t="s">
        <v>177</v>
      </c>
      <c r="H40" s="684" t="s">
        <v>177</v>
      </c>
      <c r="I40" s="505"/>
      <c r="J40" s="493"/>
      <c r="K40" s="493"/>
      <c r="L40" s="685"/>
      <c r="M40" s="685"/>
    </row>
    <row r="41" spans="3:13" ht="11.85" customHeight="1">
      <c r="C41" s="514"/>
      <c r="D41" s="506" t="s">
        <v>177</v>
      </c>
      <c r="E41" s="507" t="s">
        <v>177</v>
      </c>
      <c r="F41" s="682" t="s">
        <v>177</v>
      </c>
      <c r="G41" s="683" t="s">
        <v>177</v>
      </c>
      <c r="H41" s="684" t="s">
        <v>177</v>
      </c>
      <c r="I41" s="502"/>
      <c r="J41" s="493"/>
      <c r="K41" s="493"/>
      <c r="L41" s="685"/>
      <c r="M41" s="685"/>
    </row>
    <row r="42" spans="3:13" ht="11.85" customHeight="1">
      <c r="C42" s="514"/>
      <c r="D42" s="506" t="s">
        <v>177</v>
      </c>
      <c r="E42" s="507" t="s">
        <v>177</v>
      </c>
      <c r="F42" s="682" t="s">
        <v>177</v>
      </c>
      <c r="G42" s="683" t="s">
        <v>177</v>
      </c>
      <c r="H42" s="684" t="s">
        <v>177</v>
      </c>
      <c r="I42" s="502"/>
      <c r="J42" s="493"/>
      <c r="K42" s="493"/>
      <c r="L42" s="685"/>
      <c r="M42" s="685"/>
    </row>
    <row r="43" spans="3:13" ht="11.85" customHeight="1">
      <c r="C43" s="514"/>
      <c r="D43" s="506" t="s">
        <v>177</v>
      </c>
      <c r="E43" s="507" t="s">
        <v>177</v>
      </c>
      <c r="F43" s="682" t="s">
        <v>177</v>
      </c>
      <c r="G43" s="683" t="s">
        <v>177</v>
      </c>
      <c r="H43" s="684" t="s">
        <v>177</v>
      </c>
      <c r="I43" s="502"/>
      <c r="J43" s="493"/>
      <c r="K43" s="493"/>
      <c r="L43" s="685"/>
      <c r="M43" s="685"/>
    </row>
    <row r="44" spans="3:13" ht="11.85" customHeight="1">
      <c r="C44" s="514"/>
      <c r="D44" s="506" t="s">
        <v>177</v>
      </c>
      <c r="E44" s="507" t="s">
        <v>177</v>
      </c>
      <c r="F44" s="682" t="s">
        <v>177</v>
      </c>
      <c r="G44" s="683" t="s">
        <v>177</v>
      </c>
      <c r="H44" s="684" t="s">
        <v>177</v>
      </c>
      <c r="I44" s="502"/>
      <c r="J44" s="493"/>
      <c r="K44" s="493"/>
      <c r="L44" s="685"/>
      <c r="M44" s="685"/>
    </row>
    <row r="45" spans="3:13" ht="11.85" customHeight="1">
      <c r="C45" s="514"/>
      <c r="D45" s="506" t="s">
        <v>177</v>
      </c>
      <c r="E45" s="507" t="s">
        <v>177</v>
      </c>
      <c r="F45" s="682" t="s">
        <v>177</v>
      </c>
      <c r="G45" s="683" t="s">
        <v>177</v>
      </c>
      <c r="H45" s="684" t="s">
        <v>177</v>
      </c>
      <c r="I45" s="502"/>
      <c r="J45" s="493"/>
      <c r="K45" s="493"/>
      <c r="L45" s="685"/>
      <c r="M45" s="685"/>
    </row>
    <row r="46" spans="3:13" ht="11.85" customHeight="1">
      <c r="C46" s="514"/>
      <c r="D46" s="506" t="s">
        <v>177</v>
      </c>
      <c r="E46" s="507" t="s">
        <v>177</v>
      </c>
      <c r="F46" s="682" t="s">
        <v>177</v>
      </c>
      <c r="G46" s="683" t="s">
        <v>177</v>
      </c>
      <c r="H46" s="684" t="s">
        <v>177</v>
      </c>
      <c r="I46" s="525"/>
      <c r="J46" s="493"/>
      <c r="K46" s="493"/>
      <c r="L46" s="685"/>
      <c r="M46" s="685"/>
    </row>
    <row r="47" spans="3:13" ht="11.85" customHeight="1">
      <c r="C47" s="514"/>
      <c r="D47" s="506" t="s">
        <v>177</v>
      </c>
      <c r="E47" s="507" t="s">
        <v>177</v>
      </c>
      <c r="F47" s="682" t="s">
        <v>177</v>
      </c>
      <c r="G47" s="683" t="s">
        <v>177</v>
      </c>
      <c r="H47" s="684" t="s">
        <v>177</v>
      </c>
      <c r="I47" s="502"/>
      <c r="J47" s="493"/>
      <c r="K47" s="493"/>
      <c r="L47" s="685"/>
      <c r="M47" s="685"/>
    </row>
    <row r="48" spans="3:13" ht="11.85" customHeight="1">
      <c r="C48" s="514"/>
      <c r="D48" s="506"/>
      <c r="E48" s="507"/>
      <c r="F48" s="682"/>
      <c r="G48" s="683"/>
      <c r="H48" s="684"/>
      <c r="I48" s="502"/>
      <c r="J48" s="493"/>
      <c r="K48" s="493"/>
      <c r="L48" s="685"/>
      <c r="M48" s="685"/>
    </row>
    <row r="49" spans="3:13" ht="11.85" customHeight="1">
      <c r="C49" s="514"/>
      <c r="D49" s="506"/>
      <c r="E49" s="507"/>
      <c r="F49" s="682"/>
      <c r="G49" s="683"/>
      <c r="H49" s="684"/>
      <c r="I49" s="502"/>
      <c r="J49" s="493"/>
      <c r="K49" s="493"/>
      <c r="L49" s="685"/>
      <c r="M49" s="685"/>
    </row>
    <row r="50" spans="3:13" ht="11.85" customHeight="1">
      <c r="C50" s="502"/>
      <c r="D50" s="506"/>
      <c r="E50" s="507"/>
      <c r="F50" s="682"/>
      <c r="G50" s="683"/>
      <c r="H50" s="684"/>
      <c r="I50" s="502"/>
      <c r="J50" s="493"/>
      <c r="K50" s="493"/>
      <c r="L50" s="685"/>
      <c r="M50" s="685"/>
    </row>
    <row r="51" spans="3:13" ht="11.85" customHeight="1">
      <c r="C51" s="502"/>
      <c r="D51" s="506"/>
      <c r="E51" s="507"/>
      <c r="F51" s="682"/>
      <c r="G51" s="683"/>
      <c r="H51" s="684"/>
      <c r="I51" s="525"/>
      <c r="J51" s="493"/>
      <c r="K51" s="493"/>
      <c r="L51" s="685"/>
      <c r="M51" s="685"/>
    </row>
    <row r="52" spans="3:13" ht="11.85" customHeight="1">
      <c r="C52" s="502"/>
      <c r="D52" s="506"/>
      <c r="E52" s="507"/>
      <c r="F52" s="682"/>
      <c r="G52" s="683"/>
      <c r="H52" s="684"/>
      <c r="I52" s="525"/>
      <c r="J52" s="493"/>
      <c r="K52" s="493"/>
      <c r="L52" s="685"/>
      <c r="M52" s="685"/>
    </row>
    <row r="53" spans="3:13" ht="11.85" customHeight="1">
      <c r="C53" s="502"/>
      <c r="D53" s="506"/>
      <c r="E53" s="507"/>
      <c r="F53" s="682"/>
      <c r="G53" s="683"/>
      <c r="H53" s="684"/>
      <c r="I53" s="502"/>
      <c r="J53" s="493"/>
      <c r="K53" s="493"/>
      <c r="L53" s="685"/>
      <c r="M53" s="685"/>
    </row>
    <row r="54" spans="3:13" ht="11.85" customHeight="1">
      <c r="C54" s="502"/>
      <c r="D54" s="506"/>
      <c r="E54" s="507"/>
      <c r="F54" s="682"/>
      <c r="G54" s="683"/>
      <c r="H54" s="684"/>
      <c r="I54" s="502"/>
      <c r="J54" s="493"/>
      <c r="K54" s="493"/>
      <c r="L54" s="685"/>
      <c r="M54" s="685"/>
    </row>
    <row r="55" spans="3:13" ht="11.85" customHeight="1">
      <c r="C55" s="502"/>
      <c r="D55" s="689"/>
      <c r="E55" s="502"/>
      <c r="F55" s="690"/>
      <c r="G55" s="691"/>
      <c r="H55" s="684"/>
      <c r="I55" s="502"/>
      <c r="J55" s="493"/>
      <c r="K55" s="493"/>
    </row>
    <row r="56" spans="3:13" ht="11.85" customHeight="1">
      <c r="C56" s="493"/>
      <c r="D56" s="678"/>
      <c r="E56" s="493"/>
      <c r="F56" s="690"/>
      <c r="G56" s="692"/>
      <c r="H56" s="493"/>
      <c r="I56" s="493"/>
      <c r="J56" s="493"/>
      <c r="K56" s="493"/>
    </row>
    <row r="57" spans="3:13" ht="11.85" customHeight="1">
      <c r="C57" s="493"/>
      <c r="D57" s="678"/>
      <c r="E57" s="493"/>
      <c r="F57" s="690"/>
      <c r="G57" s="692"/>
      <c r="H57" s="493"/>
      <c r="I57" s="493"/>
      <c r="J57" s="493"/>
      <c r="K57" s="493"/>
    </row>
    <row r="58" spans="3:13" ht="11.85" customHeight="1">
      <c r="C58" s="493"/>
      <c r="D58" s="678"/>
      <c r="E58" s="493"/>
      <c r="F58" s="678"/>
      <c r="G58" s="692"/>
      <c r="H58" s="493"/>
      <c r="I58" s="493"/>
      <c r="J58" s="493"/>
      <c r="K58" s="493"/>
    </row>
    <row r="59" spans="3:13" ht="11.85" customHeight="1">
      <c r="C59" s="493"/>
      <c r="D59" s="678"/>
      <c r="E59" s="493"/>
      <c r="F59" s="678"/>
      <c r="G59" s="493"/>
      <c r="H59" s="493"/>
      <c r="I59" s="493"/>
      <c r="J59" s="493"/>
      <c r="K59" s="493"/>
    </row>
    <row r="60" spans="3:13" ht="11.85" customHeight="1">
      <c r="C60" s="493"/>
      <c r="D60" s="678"/>
      <c r="E60" s="493"/>
      <c r="F60" s="678"/>
      <c r="G60" s="493"/>
      <c r="H60" s="493"/>
      <c r="I60" s="493"/>
      <c r="J60" s="493"/>
      <c r="K60" s="493"/>
    </row>
    <row r="61" spans="3:13" ht="11.85" customHeight="1">
      <c r="C61" s="545"/>
      <c r="D61" s="678"/>
      <c r="E61" s="493"/>
      <c r="F61" s="678"/>
      <c r="G61" s="493"/>
      <c r="H61" s="493"/>
      <c r="I61" s="493"/>
      <c r="J61" s="493"/>
      <c r="K61" s="493"/>
    </row>
    <row r="62" spans="3:13" ht="11.85" customHeight="1">
      <c r="C62" s="545"/>
      <c r="D62" s="678" t="s">
        <v>434</v>
      </c>
      <c r="E62" s="493"/>
      <c r="F62" s="678"/>
      <c r="G62" s="493"/>
      <c r="H62" s="493"/>
      <c r="I62" s="493"/>
      <c r="J62" s="493"/>
      <c r="K62" s="493"/>
    </row>
    <row r="63" spans="3:13" ht="11.85" customHeight="1">
      <c r="C63" s="493"/>
      <c r="D63" s="693" t="s">
        <v>435</v>
      </c>
      <c r="E63" s="493"/>
      <c r="F63" s="678"/>
      <c r="G63" s="493"/>
      <c r="H63" s="493"/>
      <c r="I63" s="493"/>
      <c r="J63" s="493"/>
      <c r="K63" s="493"/>
    </row>
    <row r="64" spans="3:13" ht="11.85" customHeight="1">
      <c r="C64" s="493"/>
      <c r="D64" s="678"/>
      <c r="E64" s="493"/>
      <c r="F64" s="678"/>
      <c r="G64" s="493"/>
      <c r="H64" s="493"/>
      <c r="I64" s="493"/>
      <c r="J64" s="493"/>
      <c r="K64" s="493"/>
    </row>
    <row r="65" spans="3:11" ht="11.85" customHeight="1">
      <c r="C65" s="694" t="s">
        <v>436</v>
      </c>
      <c r="D65" s="695"/>
      <c r="E65" s="492"/>
      <c r="F65" s="696"/>
      <c r="G65" s="492"/>
      <c r="H65" s="492"/>
      <c r="I65" s="493"/>
      <c r="J65" s="493"/>
      <c r="K65" s="493"/>
    </row>
    <row r="66" spans="3:11" ht="11.85" customHeight="1">
      <c r="C66" s="493"/>
      <c r="D66" s="678"/>
      <c r="E66" s="493"/>
      <c r="F66" s="696"/>
      <c r="G66" s="493"/>
      <c r="H66" s="493"/>
      <c r="I66" s="493"/>
      <c r="J66" s="493"/>
      <c r="K66" s="493"/>
    </row>
  </sheetData>
  <phoneticPr fontId="127" type="noConversion"/>
  <printOptions horizontalCentered="1"/>
  <pageMargins left="0" right="0" top="0" bottom="0" header="0.511811023622047" footer="0.511811023622047"/>
  <pageSetup paperSize="9" firstPageNumber="2"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&amp;L&amp;"Arial,Regular"________________________________________________________________________________________
CORE LABORATORIES AUSTRALIA PTY LTD
&amp;8Reservoir Fluids Group&amp;RG.&amp;P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M66"/>
  <sheetViews>
    <sheetView showGridLines="0" view="pageBreakPreview" zoomScale="75" zoomScaleNormal="75" workbookViewId="0"/>
  </sheetViews>
  <sheetFormatPr defaultColWidth="8" defaultRowHeight="11.85" customHeight="1"/>
  <cols>
    <col min="1" max="1" width="17.85546875" style="672" customWidth="1"/>
    <col min="2" max="2" width="3.7109375" style="672" customWidth="1"/>
    <col min="3" max="3" width="1.5703125" style="672" customWidth="1"/>
    <col min="4" max="4" width="13" style="672" customWidth="1"/>
    <col min="5" max="5" width="21" style="672" customWidth="1"/>
    <col min="6" max="6" width="16.85546875" style="697" customWidth="1"/>
    <col min="7" max="7" width="12.140625" style="672" bestFit="1" customWidth="1"/>
    <col min="8" max="8" width="20.7109375" style="672" customWidth="1"/>
    <col min="9" max="9" width="1.5703125" style="672" customWidth="1"/>
    <col min="10" max="10" width="8" style="672" customWidth="1"/>
    <col min="11" max="11" width="96.7109375" style="672" customWidth="1"/>
    <col min="12" max="16384" width="8" style="672"/>
  </cols>
  <sheetData>
    <row r="1" spans="1:13" ht="12.95" customHeight="1">
      <c r="A1" s="671"/>
      <c r="C1" s="673"/>
      <c r="D1" s="673"/>
      <c r="E1" s="673"/>
      <c r="F1" s="673"/>
      <c r="G1" s="673"/>
      <c r="H1" s="673"/>
      <c r="I1" s="673"/>
      <c r="J1" s="673"/>
      <c r="K1" s="673"/>
    </row>
    <row r="2" spans="1:13" ht="12.95" customHeight="1">
      <c r="C2" s="673"/>
      <c r="D2" s="673"/>
      <c r="E2" s="673"/>
      <c r="F2" s="673"/>
      <c r="G2" s="673"/>
      <c r="H2" s="673"/>
      <c r="I2" s="673"/>
      <c r="J2" s="673"/>
      <c r="K2" s="673"/>
    </row>
    <row r="3" spans="1:13" ht="12.95" customHeight="1">
      <c r="C3" s="673"/>
      <c r="D3" s="673"/>
      <c r="E3" s="673"/>
      <c r="F3" s="673"/>
      <c r="G3" s="673"/>
      <c r="H3" s="673"/>
      <c r="I3" s="673"/>
      <c r="J3" s="673"/>
      <c r="K3" s="673"/>
    </row>
    <row r="4" spans="1:13" ht="12.95" customHeight="1">
      <c r="C4" s="673"/>
      <c r="D4" s="673"/>
      <c r="E4" s="673"/>
      <c r="F4" s="673"/>
      <c r="G4" s="673"/>
      <c r="H4" s="673"/>
      <c r="I4" s="673"/>
      <c r="J4" s="673"/>
      <c r="K4" s="673"/>
    </row>
    <row r="5" spans="1:13" ht="12.95" customHeight="1">
      <c r="C5" s="673"/>
      <c r="D5" s="673"/>
      <c r="E5" s="673"/>
      <c r="F5" s="673"/>
      <c r="G5" s="673"/>
      <c r="H5" s="673"/>
      <c r="I5" s="673"/>
      <c r="J5" s="673"/>
      <c r="K5" s="673"/>
    </row>
    <row r="6" spans="1:13" ht="12.95" customHeight="1">
      <c r="C6" s="673"/>
      <c r="D6" s="673"/>
      <c r="E6" s="673"/>
      <c r="F6" s="673"/>
      <c r="G6" s="673"/>
      <c r="H6" s="673"/>
      <c r="I6" s="673"/>
      <c r="J6" s="673"/>
      <c r="K6" s="673"/>
    </row>
    <row r="7" spans="1:13" ht="12.95" customHeight="1">
      <c r="C7" s="673"/>
      <c r="D7" s="673"/>
      <c r="E7" s="673"/>
      <c r="F7" s="673"/>
      <c r="G7" s="673"/>
      <c r="H7" s="673"/>
      <c r="I7" s="673"/>
      <c r="J7" s="673"/>
      <c r="K7" s="673"/>
    </row>
    <row r="8" spans="1:13" ht="12.95" customHeight="1">
      <c r="C8" s="674" t="s">
        <v>542</v>
      </c>
      <c r="D8" s="675"/>
      <c r="E8" s="489"/>
      <c r="F8" s="676"/>
      <c r="G8" s="489"/>
      <c r="H8" s="489"/>
      <c r="I8" s="489"/>
      <c r="J8" s="487"/>
      <c r="K8" s="485"/>
    </row>
    <row r="9" spans="1:13" ht="12.95" customHeight="1">
      <c r="C9" s="414" t="s">
        <v>617</v>
      </c>
      <c r="D9" s="677"/>
      <c r="E9" s="677"/>
      <c r="F9" s="677"/>
      <c r="G9" s="495"/>
      <c r="H9" s="495"/>
      <c r="I9" s="495"/>
      <c r="J9" s="493"/>
      <c r="K9" s="485"/>
    </row>
    <row r="10" spans="1:13" ht="12.95" customHeight="1">
      <c r="C10" s="493"/>
      <c r="D10" s="678"/>
      <c r="E10" s="493"/>
      <c r="F10" s="678"/>
      <c r="G10" s="493"/>
      <c r="H10" s="493"/>
      <c r="I10" s="493"/>
      <c r="J10" s="493"/>
      <c r="K10" s="493"/>
    </row>
    <row r="11" spans="1:13" ht="11.85" customHeight="1">
      <c r="C11" s="498"/>
      <c r="D11" s="679" t="s">
        <v>330</v>
      </c>
      <c r="E11" s="499"/>
      <c r="F11" s="679" t="s">
        <v>255</v>
      </c>
      <c r="G11" s="498" t="s">
        <v>428</v>
      </c>
      <c r="H11" s="498" t="s">
        <v>429</v>
      </c>
      <c r="I11" s="499"/>
      <c r="J11" s="493"/>
      <c r="K11" s="502"/>
    </row>
    <row r="12" spans="1:13" ht="11.85" customHeight="1">
      <c r="C12" s="500"/>
      <c r="D12" s="680" t="s">
        <v>214</v>
      </c>
      <c r="E12" s="499"/>
      <c r="F12" s="679" t="s">
        <v>430</v>
      </c>
      <c r="G12" s="498" t="s">
        <v>431</v>
      </c>
      <c r="H12" s="498" t="s">
        <v>430</v>
      </c>
      <c r="I12" s="499"/>
      <c r="J12" s="493"/>
      <c r="K12" s="493"/>
    </row>
    <row r="13" spans="1:13" ht="11.85" customHeight="1">
      <c r="C13" s="500"/>
      <c r="D13" s="680"/>
      <c r="E13" s="499"/>
      <c r="F13" s="680" t="s">
        <v>432</v>
      </c>
      <c r="G13" s="500" t="s">
        <v>433</v>
      </c>
      <c r="H13" s="498" t="s">
        <v>376</v>
      </c>
      <c r="I13" s="499"/>
      <c r="J13" s="493"/>
      <c r="K13" s="493"/>
    </row>
    <row r="14" spans="1:13" ht="11.85" customHeight="1">
      <c r="C14" s="502"/>
      <c r="D14" s="681"/>
      <c r="E14" s="502"/>
      <c r="F14" s="681"/>
      <c r="G14" s="502"/>
      <c r="H14" s="502"/>
      <c r="I14" s="505"/>
      <c r="J14" s="493"/>
      <c r="K14" s="493"/>
    </row>
    <row r="15" spans="1:13" ht="11.85" customHeight="1">
      <c r="C15" s="724"/>
      <c r="D15" s="759">
        <v>7000</v>
      </c>
      <c r="E15" s="761" t="s">
        <v>177</v>
      </c>
      <c r="F15" s="889">
        <v>0.78157297623030997</v>
      </c>
      <c r="G15" s="890" t="s">
        <v>177</v>
      </c>
      <c r="H15" s="891" t="s">
        <v>177</v>
      </c>
      <c r="I15" s="724"/>
      <c r="J15" s="493"/>
      <c r="K15" s="493"/>
      <c r="L15" s="685"/>
      <c r="M15" s="685"/>
    </row>
    <row r="16" spans="1:13" ht="11.85" customHeight="1">
      <c r="C16" s="724"/>
      <c r="D16" s="759">
        <v>6500</v>
      </c>
      <c r="E16" s="761" t="s">
        <v>177</v>
      </c>
      <c r="F16" s="889">
        <v>0.75673003429032482</v>
      </c>
      <c r="G16" s="890" t="s">
        <v>177</v>
      </c>
      <c r="H16" s="891" t="s">
        <v>177</v>
      </c>
      <c r="I16" s="724"/>
      <c r="J16" s="493"/>
      <c r="K16" s="493"/>
      <c r="L16" s="685"/>
      <c r="M16" s="685"/>
    </row>
    <row r="17" spans="3:13" ht="11.85" customHeight="1">
      <c r="C17" s="748"/>
      <c r="D17" s="759">
        <v>6000</v>
      </c>
      <c r="E17" s="761" t="s">
        <v>177</v>
      </c>
      <c r="F17" s="889">
        <v>0.73203394310730607</v>
      </c>
      <c r="G17" s="890" t="s">
        <v>177</v>
      </c>
      <c r="H17" s="891" t="s">
        <v>177</v>
      </c>
      <c r="I17" s="728"/>
      <c r="J17" s="493"/>
      <c r="K17" s="493"/>
      <c r="L17" s="685"/>
      <c r="M17" s="685"/>
    </row>
    <row r="18" spans="3:13" ht="11.85" customHeight="1">
      <c r="C18" s="762"/>
      <c r="D18" s="763">
        <v>5988</v>
      </c>
      <c r="E18" s="764" t="s">
        <v>349</v>
      </c>
      <c r="F18" s="892">
        <v>0.73144313136438688</v>
      </c>
      <c r="G18" s="766" t="s">
        <v>177</v>
      </c>
      <c r="H18" s="893" t="s">
        <v>177</v>
      </c>
      <c r="I18" s="769"/>
      <c r="J18" s="493"/>
      <c r="K18" s="493"/>
      <c r="L18" s="685"/>
      <c r="M18" s="685"/>
    </row>
    <row r="19" spans="3:13" ht="11.85" customHeight="1">
      <c r="C19" s="748"/>
      <c r="D19" s="759">
        <v>5500</v>
      </c>
      <c r="E19" s="761" t="s">
        <v>177</v>
      </c>
      <c r="F19" s="889">
        <v>0.70749598687442172</v>
      </c>
      <c r="G19" s="890" t="s">
        <v>177</v>
      </c>
      <c r="H19" s="891" t="s">
        <v>177</v>
      </c>
      <c r="I19" s="751"/>
      <c r="J19" s="493"/>
      <c r="K19" s="493"/>
      <c r="L19" s="685"/>
      <c r="M19" s="685"/>
    </row>
    <row r="20" spans="3:13" ht="11.85" customHeight="1">
      <c r="C20" s="748"/>
      <c r="D20" s="759">
        <v>5000</v>
      </c>
      <c r="E20" s="761" t="s">
        <v>177</v>
      </c>
      <c r="F20" s="889">
        <v>0.68312942317611347</v>
      </c>
      <c r="G20" s="890" t="s">
        <v>177</v>
      </c>
      <c r="H20" s="891" t="s">
        <v>177</v>
      </c>
      <c r="I20" s="728"/>
      <c r="J20" s="493"/>
      <c r="K20" s="493"/>
      <c r="L20" s="685"/>
      <c r="M20" s="685"/>
    </row>
    <row r="21" spans="3:13" ht="11.85" customHeight="1">
      <c r="C21" s="748"/>
      <c r="D21" s="759">
        <v>4500</v>
      </c>
      <c r="E21" s="761" t="s">
        <v>177</v>
      </c>
      <c r="F21" s="889">
        <v>0.65895006103929654</v>
      </c>
      <c r="G21" s="890" t="s">
        <v>177</v>
      </c>
      <c r="H21" s="891" t="s">
        <v>177</v>
      </c>
      <c r="I21" s="719"/>
      <c r="J21" s="493"/>
      <c r="K21" s="493"/>
      <c r="L21" s="685"/>
      <c r="M21" s="685"/>
    </row>
    <row r="22" spans="3:13" ht="11.85" customHeight="1">
      <c r="C22" s="748"/>
      <c r="D22" s="759">
        <v>4000</v>
      </c>
      <c r="E22" s="761" t="s">
        <v>177</v>
      </c>
      <c r="F22" s="889">
        <v>0.63497709208902264</v>
      </c>
      <c r="G22" s="890" t="s">
        <v>177</v>
      </c>
      <c r="H22" s="891" t="s">
        <v>177</v>
      </c>
      <c r="I22" s="728"/>
      <c r="J22" s="493"/>
      <c r="K22" s="493"/>
      <c r="L22" s="685"/>
      <c r="M22" s="685"/>
    </row>
    <row r="23" spans="3:13" ht="11.85" customHeight="1">
      <c r="C23" s="748"/>
      <c r="D23" s="759">
        <v>3500</v>
      </c>
      <c r="E23" s="761" t="s">
        <v>177</v>
      </c>
      <c r="F23" s="889">
        <v>0.61123433178068509</v>
      </c>
      <c r="G23" s="890" t="s">
        <v>177</v>
      </c>
      <c r="H23" s="891" t="s">
        <v>177</v>
      </c>
      <c r="I23" s="753"/>
      <c r="J23" s="493"/>
      <c r="K23" s="493"/>
      <c r="L23" s="685"/>
      <c r="M23" s="685"/>
    </row>
    <row r="24" spans="3:13" ht="11.85" customHeight="1">
      <c r="C24" s="748"/>
      <c r="D24" s="759">
        <v>3000</v>
      </c>
      <c r="E24" s="761" t="s">
        <v>177</v>
      </c>
      <c r="F24" s="889">
        <v>0.58775216216718074</v>
      </c>
      <c r="G24" s="890" t="s">
        <v>177</v>
      </c>
      <c r="H24" s="891" t="s">
        <v>177</v>
      </c>
      <c r="I24" s="728"/>
      <c r="J24" s="493"/>
      <c r="K24" s="493"/>
      <c r="L24" s="685"/>
      <c r="M24" s="685"/>
    </row>
    <row r="25" spans="3:13" ht="11.85" customHeight="1">
      <c r="C25" s="748"/>
      <c r="D25" s="759">
        <v>2500</v>
      </c>
      <c r="E25" s="761" t="s">
        <v>177</v>
      </c>
      <c r="F25" s="889">
        <v>0.5645707603614597</v>
      </c>
      <c r="G25" s="890" t="s">
        <v>177</v>
      </c>
      <c r="H25" s="891" t="s">
        <v>177</v>
      </c>
      <c r="I25" s="728"/>
      <c r="J25" s="493"/>
      <c r="K25" s="493"/>
      <c r="L25" s="685"/>
      <c r="M25" s="685"/>
    </row>
    <row r="26" spans="3:13" ht="11.85" customHeight="1">
      <c r="C26" s="748"/>
      <c r="D26" s="759">
        <v>2000</v>
      </c>
      <c r="E26" s="761" t="s">
        <v>177</v>
      </c>
      <c r="F26" s="889">
        <v>0.54174590620927754</v>
      </c>
      <c r="G26" s="890" t="s">
        <v>177</v>
      </c>
      <c r="H26" s="891" t="s">
        <v>177</v>
      </c>
      <c r="I26" s="728"/>
      <c r="J26" s="493"/>
      <c r="K26" s="493"/>
      <c r="L26" s="685"/>
      <c r="M26" s="685"/>
    </row>
    <row r="27" spans="3:13" ht="11.85" customHeight="1">
      <c r="C27" s="748"/>
      <c r="D27" s="759">
        <v>1500</v>
      </c>
      <c r="E27" s="761" t="s">
        <v>177</v>
      </c>
      <c r="F27" s="889">
        <v>0.51936065271316911</v>
      </c>
      <c r="G27" s="890" t="s">
        <v>177</v>
      </c>
      <c r="H27" s="891" t="s">
        <v>177</v>
      </c>
      <c r="I27" s="728"/>
      <c r="J27" s="493"/>
      <c r="K27" s="493"/>
      <c r="L27" s="685"/>
      <c r="M27" s="685"/>
    </row>
    <row r="28" spans="3:13" ht="11.85" customHeight="1">
      <c r="C28" s="762"/>
      <c r="D28" s="763">
        <v>1379</v>
      </c>
      <c r="E28" s="764" t="s">
        <v>352</v>
      </c>
      <c r="F28" s="892">
        <v>0.51402309890314779</v>
      </c>
      <c r="G28" s="766" t="s">
        <v>177</v>
      </c>
      <c r="H28" s="893" t="s">
        <v>177</v>
      </c>
      <c r="I28" s="769"/>
      <c r="J28" s="493"/>
      <c r="K28" s="493"/>
      <c r="L28" s="685"/>
      <c r="M28" s="685"/>
    </row>
    <row r="29" spans="3:13" ht="11.85" customHeight="1">
      <c r="C29" s="514"/>
      <c r="D29" s="506">
        <v>0</v>
      </c>
      <c r="E29" s="507" t="s">
        <v>177</v>
      </c>
      <c r="F29" s="682">
        <v>0.78800000000000003</v>
      </c>
      <c r="G29" s="683"/>
      <c r="H29" s="684"/>
      <c r="I29" s="515"/>
      <c r="J29" s="493"/>
      <c r="K29" s="493"/>
      <c r="L29" s="685"/>
      <c r="M29" s="685"/>
    </row>
    <row r="30" spans="3:13" ht="11.85" customHeight="1">
      <c r="C30" s="514"/>
      <c r="G30" s="683" t="s">
        <v>177</v>
      </c>
      <c r="H30" s="684" t="s">
        <v>177</v>
      </c>
      <c r="I30" s="502"/>
      <c r="J30" s="493"/>
      <c r="K30" s="493"/>
      <c r="L30" s="685"/>
      <c r="M30" s="685"/>
    </row>
    <row r="31" spans="3:13" ht="11.85" customHeight="1">
      <c r="C31" s="514"/>
      <c r="D31" s="506" t="s">
        <v>177</v>
      </c>
      <c r="E31" s="507" t="s">
        <v>177</v>
      </c>
      <c r="F31" s="682" t="s">
        <v>177</v>
      </c>
      <c r="G31" s="683" t="s">
        <v>177</v>
      </c>
      <c r="H31" s="684" t="s">
        <v>177</v>
      </c>
      <c r="I31" s="502"/>
      <c r="J31" s="493"/>
      <c r="K31" s="493"/>
      <c r="L31" s="685"/>
      <c r="M31" s="685"/>
    </row>
    <row r="32" spans="3:13" ht="11.85" customHeight="1">
      <c r="C32" s="686" t="s">
        <v>608</v>
      </c>
      <c r="D32" s="687"/>
      <c r="E32" s="688"/>
      <c r="F32" s="687"/>
      <c r="G32" s="688"/>
      <c r="H32" s="688"/>
      <c r="I32" s="688"/>
      <c r="J32" s="493"/>
      <c r="K32" s="493"/>
      <c r="L32" s="685"/>
      <c r="M32" s="685"/>
    </row>
    <row r="33" spans="3:13" ht="11.85" customHeight="1">
      <c r="C33" s="514"/>
      <c r="D33" s="506" t="s">
        <v>177</v>
      </c>
      <c r="E33" s="507" t="s">
        <v>177</v>
      </c>
      <c r="F33" s="682" t="s">
        <v>177</v>
      </c>
      <c r="G33" s="683" t="s">
        <v>177</v>
      </c>
      <c r="H33" s="684" t="s">
        <v>177</v>
      </c>
      <c r="I33" s="516"/>
      <c r="J33" s="493"/>
      <c r="K33" s="493"/>
      <c r="L33" s="685"/>
      <c r="M33" s="685"/>
    </row>
    <row r="34" spans="3:13" ht="11.85" customHeight="1">
      <c r="C34" s="514"/>
      <c r="D34" s="506" t="s">
        <v>177</v>
      </c>
      <c r="E34" s="507" t="s">
        <v>177</v>
      </c>
      <c r="F34" s="682" t="s">
        <v>177</v>
      </c>
      <c r="G34" s="683" t="s">
        <v>177</v>
      </c>
      <c r="H34" s="684" t="s">
        <v>177</v>
      </c>
      <c r="I34" s="502"/>
      <c r="J34" s="493"/>
      <c r="K34" s="493"/>
      <c r="L34" s="685"/>
      <c r="M34" s="685"/>
    </row>
    <row r="35" spans="3:13" ht="11.85" customHeight="1">
      <c r="C35" s="520"/>
      <c r="D35" s="506" t="s">
        <v>177</v>
      </c>
      <c r="E35" s="507" t="s">
        <v>177</v>
      </c>
      <c r="F35" s="682" t="s">
        <v>177</v>
      </c>
      <c r="G35" s="683" t="s">
        <v>177</v>
      </c>
      <c r="H35" s="684" t="s">
        <v>177</v>
      </c>
      <c r="I35" s="522"/>
      <c r="J35" s="493"/>
      <c r="K35" s="493"/>
      <c r="L35" s="685"/>
      <c r="M35" s="685"/>
    </row>
    <row r="36" spans="3:13" ht="11.85" customHeight="1">
      <c r="C36" s="514"/>
      <c r="D36" s="506" t="s">
        <v>177</v>
      </c>
      <c r="E36" s="507" t="s">
        <v>177</v>
      </c>
      <c r="F36" s="682" t="s">
        <v>177</v>
      </c>
      <c r="G36" s="683" t="s">
        <v>177</v>
      </c>
      <c r="H36" s="684" t="s">
        <v>177</v>
      </c>
      <c r="I36" s="502"/>
      <c r="J36" s="493"/>
      <c r="K36" s="493"/>
      <c r="L36" s="685"/>
      <c r="M36" s="685"/>
    </row>
    <row r="37" spans="3:13" ht="11.85" customHeight="1">
      <c r="C37" s="514"/>
      <c r="D37" s="506" t="s">
        <v>177</v>
      </c>
      <c r="E37" s="507" t="s">
        <v>177</v>
      </c>
      <c r="F37" s="682" t="s">
        <v>177</v>
      </c>
      <c r="G37" s="683" t="s">
        <v>177</v>
      </c>
      <c r="H37" s="684" t="s">
        <v>177</v>
      </c>
      <c r="I37" s="523"/>
      <c r="J37" s="493"/>
      <c r="K37" s="493"/>
      <c r="L37" s="685"/>
      <c r="M37" s="685"/>
    </row>
    <row r="38" spans="3:13" ht="11.85" customHeight="1">
      <c r="C38" s="514"/>
      <c r="D38" s="506" t="s">
        <v>177</v>
      </c>
      <c r="E38" s="507" t="s">
        <v>177</v>
      </c>
      <c r="F38" s="682" t="s">
        <v>177</v>
      </c>
      <c r="G38" s="683" t="s">
        <v>177</v>
      </c>
      <c r="H38" s="684" t="s">
        <v>177</v>
      </c>
      <c r="I38" s="502"/>
      <c r="J38" s="493"/>
      <c r="K38" s="493"/>
      <c r="L38" s="685"/>
      <c r="M38" s="685"/>
    </row>
    <row r="39" spans="3:13" ht="11.85" customHeight="1">
      <c r="C39" s="514"/>
      <c r="D39" s="506" t="s">
        <v>177</v>
      </c>
      <c r="E39" s="507" t="s">
        <v>177</v>
      </c>
      <c r="F39" s="682" t="s">
        <v>177</v>
      </c>
      <c r="G39" s="683" t="s">
        <v>177</v>
      </c>
      <c r="H39" s="684" t="s">
        <v>177</v>
      </c>
      <c r="I39" s="505"/>
      <c r="J39" s="493"/>
      <c r="K39" s="493"/>
      <c r="L39" s="685"/>
      <c r="M39" s="685"/>
    </row>
    <row r="40" spans="3:13" ht="11.85" customHeight="1">
      <c r="C40" s="514"/>
      <c r="D40" s="506" t="s">
        <v>177</v>
      </c>
      <c r="E40" s="507" t="s">
        <v>177</v>
      </c>
      <c r="F40" s="682" t="s">
        <v>177</v>
      </c>
      <c r="G40" s="683" t="s">
        <v>177</v>
      </c>
      <c r="H40" s="684" t="s">
        <v>177</v>
      </c>
      <c r="I40" s="505"/>
      <c r="J40" s="493"/>
      <c r="K40" s="493"/>
      <c r="L40" s="685"/>
      <c r="M40" s="685"/>
    </row>
    <row r="41" spans="3:13" ht="11.85" customHeight="1">
      <c r="C41" s="514"/>
      <c r="D41" s="506" t="s">
        <v>177</v>
      </c>
      <c r="E41" s="507" t="s">
        <v>177</v>
      </c>
      <c r="F41" s="682" t="s">
        <v>177</v>
      </c>
      <c r="G41" s="683" t="s">
        <v>177</v>
      </c>
      <c r="H41" s="684" t="s">
        <v>177</v>
      </c>
      <c r="I41" s="502"/>
      <c r="J41" s="493"/>
      <c r="K41" s="493"/>
      <c r="L41" s="685"/>
      <c r="M41" s="685"/>
    </row>
    <row r="42" spans="3:13" ht="11.85" customHeight="1">
      <c r="C42" s="514"/>
      <c r="D42" s="506" t="s">
        <v>177</v>
      </c>
      <c r="E42" s="507" t="s">
        <v>177</v>
      </c>
      <c r="F42" s="682" t="s">
        <v>177</v>
      </c>
      <c r="G42" s="683" t="s">
        <v>177</v>
      </c>
      <c r="H42" s="684" t="s">
        <v>177</v>
      </c>
      <c r="I42" s="502"/>
      <c r="J42" s="493"/>
      <c r="K42" s="493"/>
      <c r="L42" s="685"/>
      <c r="M42" s="685"/>
    </row>
    <row r="43" spans="3:13" ht="11.85" customHeight="1">
      <c r="C43" s="514"/>
      <c r="D43" s="506" t="s">
        <v>177</v>
      </c>
      <c r="E43" s="507" t="s">
        <v>177</v>
      </c>
      <c r="F43" s="682" t="s">
        <v>177</v>
      </c>
      <c r="G43" s="683" t="s">
        <v>177</v>
      </c>
      <c r="H43" s="684" t="s">
        <v>177</v>
      </c>
      <c r="I43" s="502"/>
      <c r="J43" s="493"/>
      <c r="K43" s="493"/>
      <c r="L43" s="685"/>
      <c r="M43" s="685"/>
    </row>
    <row r="44" spans="3:13" ht="11.85" customHeight="1">
      <c r="C44" s="514"/>
      <c r="D44" s="506" t="s">
        <v>177</v>
      </c>
      <c r="E44" s="507" t="s">
        <v>177</v>
      </c>
      <c r="F44" s="682" t="s">
        <v>177</v>
      </c>
      <c r="G44" s="683" t="s">
        <v>177</v>
      </c>
      <c r="H44" s="684" t="s">
        <v>177</v>
      </c>
      <c r="I44" s="502"/>
      <c r="J44" s="493"/>
      <c r="K44" s="493"/>
      <c r="L44" s="685"/>
      <c r="M44" s="685"/>
    </row>
    <row r="45" spans="3:13" ht="11.85" customHeight="1">
      <c r="C45" s="514"/>
      <c r="D45" s="506" t="s">
        <v>177</v>
      </c>
      <c r="E45" s="507" t="s">
        <v>177</v>
      </c>
      <c r="F45" s="682" t="s">
        <v>177</v>
      </c>
      <c r="G45" s="683" t="s">
        <v>177</v>
      </c>
      <c r="H45" s="684" t="s">
        <v>177</v>
      </c>
      <c r="I45" s="502"/>
      <c r="J45" s="493"/>
      <c r="K45" s="493"/>
      <c r="L45" s="685"/>
      <c r="M45" s="685"/>
    </row>
    <row r="46" spans="3:13" ht="11.85" customHeight="1">
      <c r="C46" s="514"/>
      <c r="D46" s="506" t="s">
        <v>177</v>
      </c>
      <c r="E46" s="507" t="s">
        <v>177</v>
      </c>
      <c r="F46" s="682" t="s">
        <v>177</v>
      </c>
      <c r="G46" s="683" t="s">
        <v>177</v>
      </c>
      <c r="H46" s="684" t="s">
        <v>177</v>
      </c>
      <c r="I46" s="525"/>
      <c r="J46" s="493"/>
      <c r="K46" s="493"/>
      <c r="L46" s="685"/>
      <c r="M46" s="685"/>
    </row>
    <row r="47" spans="3:13" ht="11.85" customHeight="1">
      <c r="C47" s="514"/>
      <c r="D47" s="506" t="s">
        <v>177</v>
      </c>
      <c r="E47" s="507" t="s">
        <v>177</v>
      </c>
      <c r="F47" s="682" t="s">
        <v>177</v>
      </c>
      <c r="G47" s="683" t="s">
        <v>177</v>
      </c>
      <c r="H47" s="684" t="s">
        <v>177</v>
      </c>
      <c r="I47" s="502"/>
      <c r="J47" s="493"/>
      <c r="K47" s="493"/>
      <c r="L47" s="685"/>
      <c r="M47" s="685"/>
    </row>
    <row r="48" spans="3:13" ht="11.85" customHeight="1">
      <c r="C48" s="514"/>
      <c r="D48" s="506"/>
      <c r="E48" s="507"/>
      <c r="F48" s="682"/>
      <c r="G48" s="683"/>
      <c r="H48" s="684"/>
      <c r="I48" s="502"/>
      <c r="J48" s="493"/>
      <c r="K48" s="493"/>
      <c r="L48" s="685"/>
      <c r="M48" s="685"/>
    </row>
    <row r="49" spans="3:13" ht="11.85" customHeight="1">
      <c r="C49" s="514"/>
      <c r="D49" s="506"/>
      <c r="E49" s="507"/>
      <c r="F49" s="682"/>
      <c r="G49" s="683"/>
      <c r="H49" s="684"/>
      <c r="I49" s="502"/>
      <c r="J49" s="493"/>
      <c r="K49" s="493"/>
      <c r="L49" s="685"/>
      <c r="M49" s="685"/>
    </row>
    <row r="50" spans="3:13" ht="11.85" customHeight="1">
      <c r="C50" s="502"/>
      <c r="D50" s="506"/>
      <c r="E50" s="507"/>
      <c r="F50" s="682"/>
      <c r="G50" s="683"/>
      <c r="H50" s="684"/>
      <c r="I50" s="502"/>
      <c r="J50" s="493"/>
      <c r="K50" s="493"/>
      <c r="L50" s="685"/>
      <c r="M50" s="685"/>
    </row>
    <row r="51" spans="3:13" ht="11.85" customHeight="1">
      <c r="C51" s="502"/>
      <c r="D51" s="506"/>
      <c r="E51" s="507"/>
      <c r="F51" s="682"/>
      <c r="G51" s="683"/>
      <c r="H51" s="684"/>
      <c r="I51" s="525"/>
      <c r="J51" s="493"/>
      <c r="K51" s="493"/>
      <c r="L51" s="685"/>
      <c r="M51" s="685"/>
    </row>
    <row r="52" spans="3:13" ht="11.85" customHeight="1">
      <c r="C52" s="502"/>
      <c r="D52" s="506"/>
      <c r="E52" s="507"/>
      <c r="F52" s="682"/>
      <c r="G52" s="683"/>
      <c r="H52" s="684"/>
      <c r="I52" s="525"/>
      <c r="J52" s="493"/>
      <c r="K52" s="493"/>
      <c r="L52" s="685"/>
      <c r="M52" s="685"/>
    </row>
    <row r="53" spans="3:13" ht="11.85" customHeight="1">
      <c r="C53" s="502"/>
      <c r="D53" s="506"/>
      <c r="E53" s="507"/>
      <c r="F53" s="682"/>
      <c r="G53" s="683"/>
      <c r="H53" s="684"/>
      <c r="I53" s="502"/>
      <c r="J53" s="493"/>
      <c r="K53" s="493"/>
      <c r="L53" s="685"/>
      <c r="M53" s="685"/>
    </row>
    <row r="54" spans="3:13" ht="11.85" customHeight="1">
      <c r="C54" s="502"/>
      <c r="D54" s="506"/>
      <c r="E54" s="507"/>
      <c r="F54" s="682"/>
      <c r="G54" s="683"/>
      <c r="H54" s="684"/>
      <c r="I54" s="502"/>
      <c r="J54" s="493"/>
      <c r="K54" s="493"/>
      <c r="L54" s="685"/>
      <c r="M54" s="685"/>
    </row>
    <row r="55" spans="3:13" ht="11.85" customHeight="1">
      <c r="C55" s="502"/>
      <c r="D55" s="689"/>
      <c r="E55" s="502"/>
      <c r="F55" s="690"/>
      <c r="G55" s="691"/>
      <c r="H55" s="684"/>
      <c r="I55" s="502"/>
      <c r="J55" s="493"/>
      <c r="K55" s="493"/>
    </row>
    <row r="56" spans="3:13" ht="11.85" customHeight="1">
      <c r="C56" s="493"/>
      <c r="D56" s="678"/>
      <c r="E56" s="493"/>
      <c r="F56" s="690"/>
      <c r="G56" s="692"/>
      <c r="H56" s="493"/>
      <c r="I56" s="493"/>
      <c r="J56" s="493"/>
      <c r="K56" s="493"/>
    </row>
    <row r="57" spans="3:13" ht="11.85" customHeight="1">
      <c r="C57" s="493"/>
      <c r="D57" s="678"/>
      <c r="E57" s="493"/>
      <c r="F57" s="690"/>
      <c r="G57" s="692"/>
      <c r="H57" s="493"/>
      <c r="I57" s="493"/>
      <c r="J57" s="493"/>
      <c r="K57" s="493"/>
    </row>
    <row r="58" spans="3:13" ht="11.85" customHeight="1">
      <c r="C58" s="493"/>
      <c r="D58" s="678"/>
      <c r="E58" s="493"/>
      <c r="F58" s="678"/>
      <c r="G58" s="692"/>
      <c r="H58" s="493"/>
      <c r="I58" s="493"/>
      <c r="J58" s="493"/>
      <c r="K58" s="493"/>
    </row>
    <row r="59" spans="3:13" ht="11.85" customHeight="1">
      <c r="C59" s="493"/>
      <c r="D59" s="678"/>
      <c r="E59" s="493"/>
      <c r="F59" s="678"/>
      <c r="G59" s="493"/>
      <c r="H59" s="493"/>
      <c r="I59" s="493"/>
      <c r="J59" s="493"/>
      <c r="K59" s="493"/>
    </row>
    <row r="60" spans="3:13" ht="11.85" customHeight="1">
      <c r="C60" s="493"/>
      <c r="D60" s="678"/>
      <c r="E60" s="493"/>
      <c r="F60" s="678"/>
      <c r="G60" s="493"/>
      <c r="H60" s="493"/>
      <c r="I60" s="493"/>
      <c r="J60" s="493"/>
      <c r="K60" s="493"/>
    </row>
    <row r="61" spans="3:13" ht="11.85" customHeight="1">
      <c r="C61" s="545"/>
      <c r="D61" s="678"/>
      <c r="E61" s="493"/>
      <c r="F61" s="678"/>
      <c r="G61" s="493"/>
      <c r="H61" s="493"/>
      <c r="I61" s="493"/>
      <c r="J61" s="493"/>
      <c r="K61" s="493"/>
    </row>
    <row r="62" spans="3:13" ht="11.85" customHeight="1">
      <c r="C62" s="545"/>
      <c r="D62" s="678" t="s">
        <v>434</v>
      </c>
      <c r="E62" s="493"/>
      <c r="F62" s="678"/>
      <c r="G62" s="493"/>
      <c r="H62" s="493"/>
      <c r="I62" s="493"/>
      <c r="J62" s="493"/>
      <c r="K62" s="493"/>
    </row>
    <row r="63" spans="3:13" ht="11.85" customHeight="1">
      <c r="C63" s="493"/>
      <c r="D63" s="693" t="s">
        <v>435</v>
      </c>
      <c r="E63" s="493"/>
      <c r="F63" s="678"/>
      <c r="G63" s="493"/>
      <c r="H63" s="493"/>
      <c r="I63" s="493"/>
      <c r="J63" s="493"/>
      <c r="K63" s="493"/>
    </row>
    <row r="64" spans="3:13" ht="11.85" customHeight="1">
      <c r="C64" s="493"/>
      <c r="D64" s="678"/>
      <c r="E64" s="493"/>
      <c r="F64" s="678"/>
      <c r="G64" s="493"/>
      <c r="H64" s="493"/>
      <c r="I64" s="493"/>
      <c r="J64" s="493"/>
      <c r="K64" s="493"/>
    </row>
    <row r="65" spans="3:11" ht="11.85" customHeight="1">
      <c r="C65" s="694" t="s">
        <v>436</v>
      </c>
      <c r="D65" s="695"/>
      <c r="E65" s="492"/>
      <c r="F65" s="696"/>
      <c r="G65" s="492"/>
      <c r="H65" s="492"/>
      <c r="I65" s="493"/>
      <c r="J65" s="493"/>
      <c r="K65" s="493"/>
    </row>
    <row r="66" spans="3:11" ht="11.85" customHeight="1">
      <c r="C66" s="493"/>
      <c r="D66" s="678"/>
      <c r="E66" s="493"/>
      <c r="F66" s="696"/>
      <c r="G66" s="493"/>
      <c r="H66" s="493"/>
      <c r="I66" s="493"/>
      <c r="J66" s="493"/>
      <c r="K66" s="493"/>
    </row>
  </sheetData>
  <phoneticPr fontId="127" type="noConversion"/>
  <printOptions horizontalCentered="1"/>
  <pageMargins left="0" right="0" top="0" bottom="0" header="0.511811023622047" footer="0.511811023622047"/>
  <pageSetup paperSize="9" firstPageNumber="3"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&amp;L&amp;"Arial,Regular"________________________________________________________________________________________
CORE LABORATORIES AUSTRALIA PTY LTD
&amp;8Reservoir Fluids Group&amp;RG.&amp;P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14"/>
  <dimension ref="B1:U65"/>
  <sheetViews>
    <sheetView showGridLines="0" view="pageBreakPreview" zoomScale="75" zoomScaleNormal="75" workbookViewId="0"/>
  </sheetViews>
  <sheetFormatPr defaultColWidth="10.7109375" defaultRowHeight="12" customHeight="1"/>
  <cols>
    <col min="1" max="1" width="9.140625" style="1" customWidth="1"/>
    <col min="2" max="2" width="9.7109375" style="15" customWidth="1"/>
    <col min="3" max="10" width="10.7109375" style="15" customWidth="1"/>
    <col min="11" max="16384" width="10.7109375" style="1"/>
  </cols>
  <sheetData>
    <row r="1" spans="15:21" ht="12.95" customHeight="1">
      <c r="O1" s="110"/>
    </row>
    <row r="2" spans="15:21" ht="12.95" customHeight="1">
      <c r="O2" s="110"/>
    </row>
    <row r="3" spans="15:21" ht="12.95" customHeight="1">
      <c r="O3" s="110"/>
    </row>
    <row r="4" spans="15:21" ht="12.95" customHeight="1">
      <c r="O4" s="110"/>
    </row>
    <row r="5" spans="15:21" ht="12.95" customHeight="1">
      <c r="O5" s="110"/>
    </row>
    <row r="6" spans="15:21" ht="12.95" customHeight="1">
      <c r="O6" s="110"/>
    </row>
    <row r="7" spans="15:21" ht="12.95" customHeight="1">
      <c r="O7" s="110"/>
    </row>
    <row r="8" spans="15:21" ht="12.95" customHeight="1">
      <c r="O8" s="110"/>
    </row>
    <row r="9" spans="15:21" ht="12.95" customHeight="1">
      <c r="O9" s="110"/>
    </row>
    <row r="10" spans="15:21" ht="12.95" customHeight="1">
      <c r="O10" s="110"/>
    </row>
    <row r="11" spans="15:21" ht="11.85" customHeight="1">
      <c r="O11" s="110"/>
    </row>
    <row r="12" spans="15:21" ht="11.85" customHeight="1">
      <c r="O12" s="110"/>
    </row>
    <row r="13" spans="15:21" ht="11.85" customHeight="1">
      <c r="O13" s="110"/>
      <c r="U13" s="314"/>
    </row>
    <row r="14" spans="15:21" ht="11.85" customHeight="1">
      <c r="O14" s="110"/>
    </row>
    <row r="15" spans="15:21" ht="11.85" customHeight="1">
      <c r="O15" s="111"/>
    </row>
    <row r="16" spans="15:21" ht="11.85" customHeight="1">
      <c r="O16" s="111"/>
    </row>
    <row r="17" spans="2:15" ht="11.85" customHeight="1">
      <c r="O17" s="111"/>
    </row>
    <row r="18" spans="2:15" ht="11.85" customHeight="1">
      <c r="O18" s="111"/>
    </row>
    <row r="19" spans="2:15" ht="11.85" customHeight="1">
      <c r="O19" s="111"/>
    </row>
    <row r="20" spans="2:15" ht="11.85" customHeight="1">
      <c r="O20" s="111"/>
    </row>
    <row r="21" spans="2:15" ht="11.85" customHeight="1">
      <c r="O21" s="111"/>
    </row>
    <row r="22" spans="2:15" ht="11.85" customHeight="1">
      <c r="O22" s="111"/>
    </row>
    <row r="23" spans="2:15" ht="11.85" customHeight="1">
      <c r="O23" s="111"/>
    </row>
    <row r="24" spans="2:15" ht="11.85" customHeight="1">
      <c r="O24" s="111"/>
    </row>
    <row r="25" spans="2:15" ht="15">
      <c r="B25" s="123" t="s">
        <v>535</v>
      </c>
      <c r="C25" s="124"/>
      <c r="D25" s="124"/>
      <c r="E25" s="124"/>
      <c r="F25" s="124"/>
      <c r="G25" s="124"/>
      <c r="H25" s="124"/>
      <c r="I25" s="124"/>
      <c r="O25" s="111"/>
    </row>
    <row r="26" spans="2:15" ht="11.85" customHeight="1">
      <c r="O26" s="111"/>
    </row>
    <row r="27" spans="2:15" ht="11.85" customHeight="1">
      <c r="O27" s="111"/>
    </row>
    <row r="28" spans="2:15" ht="11.85" customHeight="1">
      <c r="O28" s="111"/>
    </row>
    <row r="29" spans="2:15" ht="11.85" customHeight="1">
      <c r="F29" s="15" t="s">
        <v>27</v>
      </c>
      <c r="O29" s="111"/>
    </row>
    <row r="30" spans="2:15" ht="11.85" customHeight="1">
      <c r="O30" s="111"/>
    </row>
    <row r="31" spans="2:15" ht="11.85" customHeight="1">
      <c r="O31" s="111"/>
    </row>
    <row r="32" spans="2:15" ht="11.85" customHeight="1">
      <c r="O32" s="111"/>
    </row>
    <row r="33" spans="15:15" ht="11.85" customHeight="1">
      <c r="O33" s="111"/>
    </row>
    <row r="34" spans="15:15" ht="11.85" customHeight="1">
      <c r="O34" s="111"/>
    </row>
    <row r="35" spans="15:15" ht="11.85" customHeight="1">
      <c r="O35" s="111"/>
    </row>
    <row r="36" spans="15:15" ht="11.85" customHeight="1">
      <c r="O36" s="111"/>
    </row>
    <row r="37" spans="15:15" ht="11.85" customHeight="1">
      <c r="O37" s="111"/>
    </row>
    <row r="38" spans="15:15" ht="11.85" customHeight="1">
      <c r="O38" s="111"/>
    </row>
    <row r="39" spans="15:15" ht="11.85" customHeight="1">
      <c r="O39" s="111"/>
    </row>
    <row r="40" spans="15:15" ht="11.85" customHeight="1">
      <c r="O40" s="111"/>
    </row>
    <row r="41" spans="15:15" ht="11.85" customHeight="1">
      <c r="O41" s="111"/>
    </row>
    <row r="42" spans="15:15" ht="11.85" customHeight="1">
      <c r="O42" s="111"/>
    </row>
    <row r="43" spans="15:15" ht="11.85" customHeight="1">
      <c r="O43" s="111"/>
    </row>
    <row r="44" spans="15:15" ht="11.85" customHeight="1">
      <c r="O44" s="111"/>
    </row>
    <row r="45" spans="15:15" ht="11.85" customHeight="1">
      <c r="O45" s="111"/>
    </row>
    <row r="46" spans="15:15" ht="11.85" customHeight="1">
      <c r="O46" s="111"/>
    </row>
    <row r="47" spans="15:15" ht="11.85" customHeight="1">
      <c r="O47" s="111"/>
    </row>
    <row r="48" spans="15:15" ht="11.85" customHeight="1">
      <c r="O48" s="111"/>
    </row>
    <row r="49" spans="13:15" ht="11.85" customHeight="1">
      <c r="O49" s="111"/>
    </row>
    <row r="50" spans="13:15" ht="11.85" customHeight="1">
      <c r="O50" s="111"/>
    </row>
    <row r="51" spans="13:15" ht="11.85" customHeight="1">
      <c r="O51" s="111"/>
    </row>
    <row r="52" spans="13:15" ht="11.85" customHeight="1">
      <c r="O52" s="111"/>
    </row>
    <row r="53" spans="13:15" ht="11.85" customHeight="1">
      <c r="O53" s="111"/>
    </row>
    <row r="54" spans="13:15" ht="11.85" customHeight="1">
      <c r="O54" s="111"/>
    </row>
    <row r="55" spans="13:15" ht="11.85" customHeight="1">
      <c r="O55" s="110"/>
    </row>
    <row r="56" spans="13:15" ht="11.85" customHeight="1">
      <c r="O56" s="110"/>
    </row>
    <row r="57" spans="13:15" ht="11.85" customHeight="1">
      <c r="O57" s="110"/>
    </row>
    <row r="58" spans="13:15" ht="11.85" customHeight="1">
      <c r="O58" s="110"/>
    </row>
    <row r="59" spans="13:15" ht="11.85" customHeight="1">
      <c r="O59" s="110"/>
    </row>
    <row r="60" spans="13:15" ht="11.85" customHeight="1">
      <c r="O60" s="110"/>
    </row>
    <row r="61" spans="13:15" ht="11.85" customHeight="1">
      <c r="O61" s="110"/>
    </row>
    <row r="62" spans="13:15" ht="11.85" customHeight="1">
      <c r="O62" s="110"/>
    </row>
    <row r="63" spans="13:15" ht="11.85" customHeight="1">
      <c r="O63" s="110"/>
    </row>
    <row r="64" spans="13:15" ht="11.85" customHeight="1">
      <c r="M64" s="1" t="s">
        <v>27</v>
      </c>
      <c r="O64" s="110"/>
    </row>
    <row r="65" spans="15:15" ht="11.85" customHeight="1">
      <c r="O65" s="110"/>
    </row>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&amp;L&amp;"Arial,regular"&amp;10________________________________________________________________________________________
&amp;"Arial"&amp;10CORE LABORATORIES AUSTRALIA PTY LTD
&amp;"Arial"&amp;8Reservoir Fluids Group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Q65"/>
  <sheetViews>
    <sheetView showGridLines="0" view="pageBreakPreview" zoomScale="75" zoomScaleNormal="75" workbookViewId="0"/>
  </sheetViews>
  <sheetFormatPr defaultColWidth="10.7109375" defaultRowHeight="12" customHeight="1"/>
  <cols>
    <col min="1" max="1" width="9.140625" style="1" customWidth="1"/>
    <col min="2" max="10" width="10.7109375" style="15" customWidth="1"/>
    <col min="11" max="16384" width="10.7109375" style="1"/>
  </cols>
  <sheetData>
    <row r="1" spans="17:17" ht="12.95" customHeight="1">
      <c r="Q1" s="110"/>
    </row>
    <row r="2" spans="17:17" ht="12.95" customHeight="1">
      <c r="Q2" s="110"/>
    </row>
    <row r="3" spans="17:17" ht="12.95" customHeight="1">
      <c r="Q3" s="110"/>
    </row>
    <row r="4" spans="17:17" ht="12.95" customHeight="1">
      <c r="Q4" s="110"/>
    </row>
    <row r="5" spans="17:17" ht="12.95" customHeight="1">
      <c r="Q5" s="110"/>
    </row>
    <row r="6" spans="17:17" ht="12.95" customHeight="1">
      <c r="Q6" s="110"/>
    </row>
    <row r="7" spans="17:17" ht="12.95" customHeight="1">
      <c r="Q7" s="110"/>
    </row>
    <row r="8" spans="17:17" ht="12.95" customHeight="1">
      <c r="Q8" s="110"/>
    </row>
    <row r="9" spans="17:17" ht="12.95" customHeight="1">
      <c r="Q9" s="110"/>
    </row>
    <row r="10" spans="17:17" ht="12.95" customHeight="1">
      <c r="Q10" s="110"/>
    </row>
    <row r="11" spans="17:17" ht="11.85" customHeight="1">
      <c r="Q11" s="110"/>
    </row>
    <row r="12" spans="17:17" ht="11.85" customHeight="1">
      <c r="Q12" s="110"/>
    </row>
    <row r="13" spans="17:17" ht="11.85" customHeight="1">
      <c r="Q13" s="110"/>
    </row>
    <row r="14" spans="17:17" ht="11.85" customHeight="1">
      <c r="Q14" s="110"/>
    </row>
    <row r="15" spans="17:17" ht="11.85" customHeight="1">
      <c r="Q15" s="111"/>
    </row>
    <row r="16" spans="17:17" ht="11.85" customHeight="1">
      <c r="Q16" s="111"/>
    </row>
    <row r="17" spans="2:17" ht="11.85" customHeight="1">
      <c r="Q17" s="111"/>
    </row>
    <row r="18" spans="2:17" ht="11.85" customHeight="1">
      <c r="Q18" s="111"/>
    </row>
    <row r="19" spans="2:17" ht="11.85" customHeight="1">
      <c r="Q19" s="111"/>
    </row>
    <row r="20" spans="2:17" ht="11.85" customHeight="1">
      <c r="Q20" s="111"/>
    </row>
    <row r="21" spans="2:17" ht="11.85" customHeight="1">
      <c r="Q21" s="111"/>
    </row>
    <row r="22" spans="2:17" ht="11.85" customHeight="1">
      <c r="Q22" s="111"/>
    </row>
    <row r="23" spans="2:17" ht="11.85" customHeight="1">
      <c r="Q23" s="111"/>
    </row>
    <row r="24" spans="2:17" ht="11.85" customHeight="1">
      <c r="Q24" s="111"/>
    </row>
    <row r="25" spans="2:17" s="324" customFormat="1" ht="15">
      <c r="B25" s="321" t="s">
        <v>198</v>
      </c>
      <c r="C25" s="322"/>
      <c r="D25" s="322"/>
      <c r="E25" s="322"/>
      <c r="F25" s="322"/>
      <c r="G25" s="322"/>
      <c r="H25" s="322"/>
      <c r="I25" s="322"/>
      <c r="J25" s="323"/>
      <c r="Q25" s="325"/>
    </row>
    <row r="26" spans="2:17" ht="11.85" customHeight="1">
      <c r="Q26" s="111"/>
    </row>
    <row r="27" spans="2:17" ht="11.85" customHeight="1">
      <c r="Q27" s="111"/>
    </row>
    <row r="28" spans="2:17" ht="11.85" customHeight="1">
      <c r="Q28" s="111"/>
    </row>
    <row r="29" spans="2:17" ht="11.85" customHeight="1">
      <c r="Q29" s="111"/>
    </row>
    <row r="30" spans="2:17" ht="11.85" customHeight="1">
      <c r="Q30" s="111"/>
    </row>
    <row r="31" spans="2:17" ht="11.85" customHeight="1">
      <c r="Q31" s="111"/>
    </row>
    <row r="32" spans="2:17" ht="11.85" customHeight="1">
      <c r="Q32" s="111"/>
    </row>
    <row r="33" spans="17:17" ht="11.85" customHeight="1">
      <c r="Q33" s="111"/>
    </row>
    <row r="34" spans="17:17" ht="11.85" customHeight="1">
      <c r="Q34" s="111"/>
    </row>
    <row r="35" spans="17:17" ht="11.85" customHeight="1">
      <c r="Q35" s="111"/>
    </row>
    <row r="36" spans="17:17" ht="11.85" customHeight="1">
      <c r="Q36" s="111"/>
    </row>
    <row r="37" spans="17:17" ht="11.85" customHeight="1">
      <c r="Q37" s="111"/>
    </row>
    <row r="38" spans="17:17" ht="11.85" customHeight="1">
      <c r="Q38" s="111"/>
    </row>
    <row r="39" spans="17:17" ht="11.85" customHeight="1">
      <c r="Q39" s="111"/>
    </row>
    <row r="40" spans="17:17" ht="11.85" customHeight="1">
      <c r="Q40" s="111"/>
    </row>
    <row r="41" spans="17:17" ht="11.85" customHeight="1">
      <c r="Q41" s="111"/>
    </row>
    <row r="42" spans="17:17" ht="11.85" customHeight="1">
      <c r="Q42" s="111"/>
    </row>
    <row r="43" spans="17:17" ht="11.85" customHeight="1">
      <c r="Q43" s="111"/>
    </row>
    <row r="44" spans="17:17" ht="11.85" customHeight="1">
      <c r="Q44" s="111"/>
    </row>
    <row r="45" spans="17:17" ht="11.85" customHeight="1">
      <c r="Q45" s="111"/>
    </row>
    <row r="46" spans="17:17" ht="11.85" customHeight="1">
      <c r="Q46" s="111"/>
    </row>
    <row r="47" spans="17:17" ht="11.85" customHeight="1">
      <c r="Q47" s="111"/>
    </row>
    <row r="48" spans="17:17" ht="11.85" customHeight="1">
      <c r="Q48" s="111"/>
    </row>
    <row r="49" spans="17:17" ht="11.85" customHeight="1">
      <c r="Q49" s="111"/>
    </row>
    <row r="50" spans="17:17" ht="11.85" customHeight="1">
      <c r="Q50" s="111"/>
    </row>
    <row r="51" spans="17:17" ht="11.85" customHeight="1">
      <c r="Q51" s="111"/>
    </row>
    <row r="52" spans="17:17" ht="11.85" customHeight="1">
      <c r="Q52" s="111"/>
    </row>
    <row r="53" spans="17:17" ht="11.85" customHeight="1">
      <c r="Q53" s="111"/>
    </row>
    <row r="54" spans="17:17" ht="11.85" customHeight="1">
      <c r="Q54" s="111"/>
    </row>
    <row r="55" spans="17:17" ht="11.85" customHeight="1">
      <c r="Q55" s="110"/>
    </row>
    <row r="56" spans="17:17" ht="11.85" customHeight="1">
      <c r="Q56" s="110"/>
    </row>
    <row r="57" spans="17:17" ht="11.85" customHeight="1">
      <c r="Q57" s="110"/>
    </row>
    <row r="58" spans="17:17" ht="11.85" customHeight="1">
      <c r="Q58" s="110"/>
    </row>
    <row r="59" spans="17:17" ht="11.85" customHeight="1">
      <c r="Q59" s="110"/>
    </row>
    <row r="60" spans="17:17" ht="11.85" customHeight="1">
      <c r="Q60" s="110"/>
    </row>
    <row r="61" spans="17:17" ht="11.85" customHeight="1">
      <c r="Q61" s="110"/>
    </row>
    <row r="62" spans="17:17" ht="11.85" customHeight="1">
      <c r="Q62" s="110"/>
    </row>
    <row r="63" spans="17:17" ht="11.85" customHeight="1">
      <c r="Q63" s="110"/>
    </row>
    <row r="64" spans="17:17" ht="11.85" customHeight="1">
      <c r="Q64" s="110"/>
    </row>
    <row r="65" spans="17:17" ht="11.85" customHeight="1">
      <c r="Q65" s="110"/>
    </row>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&amp;L&amp;"Arial,regular"&amp;10________________________________________________________________________________________
&amp;"Arial"&amp;10CORE LABORATORIES AUSTRALIA PTY LTD
&amp;"Arial"&amp;8Reservoir Fluids Group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T455"/>
  <sheetViews>
    <sheetView showGridLines="0" view="pageBreakPreview" zoomScale="75" zoomScaleNormal="75" workbookViewId="0"/>
  </sheetViews>
  <sheetFormatPr defaultRowHeight="12.75"/>
  <cols>
    <col min="1" max="1" width="9.7109375" style="15" customWidth="1"/>
    <col min="2" max="2" width="17.28515625" style="113" customWidth="1"/>
    <col min="3" max="3" width="2.28515625" style="113" customWidth="1"/>
    <col min="4" max="4" width="10.42578125" style="113" customWidth="1"/>
    <col min="5" max="5" width="12.140625" style="113" customWidth="1"/>
    <col min="6" max="6" width="20.28515625" style="113" customWidth="1"/>
    <col min="7" max="7" width="2.5703125" style="113" customWidth="1"/>
    <col min="8" max="8" width="10.28515625" style="113" customWidth="1"/>
    <col min="9" max="9" width="13.42578125" style="113" customWidth="1"/>
    <col min="10" max="10" width="30.28515625" style="1" customWidth="1"/>
    <col min="11" max="11" width="11.7109375" style="1" customWidth="1"/>
    <col min="12" max="13" width="13.7109375" style="1" customWidth="1"/>
    <col min="14" max="14" width="5.5703125" style="1" customWidth="1"/>
    <col min="15" max="16384" width="9.140625" style="1"/>
  </cols>
  <sheetData>
    <row r="1" spans="1:20" ht="12.95" customHeight="1">
      <c r="A1" s="125"/>
      <c r="B1" s="112" t="s">
        <v>86</v>
      </c>
      <c r="C1" s="112"/>
    </row>
    <row r="2" spans="1:20" ht="12.95" customHeight="1"/>
    <row r="3" spans="1:20" ht="12.95" customHeight="1">
      <c r="B3" s="126">
        <v>12</v>
      </c>
      <c r="C3" s="126"/>
      <c r="D3" s="126">
        <v>9</v>
      </c>
      <c r="E3" s="126">
        <v>9</v>
      </c>
      <c r="F3" s="126">
        <v>9</v>
      </c>
      <c r="G3" s="126"/>
      <c r="H3" s="126">
        <v>6</v>
      </c>
      <c r="I3" s="126">
        <v>3</v>
      </c>
    </row>
    <row r="4" spans="1:20" ht="12.95" customHeight="1"/>
    <row r="5" spans="1:20" ht="12.95" customHeight="1"/>
    <row r="6" spans="1:20" ht="12.95" customHeight="1"/>
    <row r="7" spans="1:20" ht="12.95" customHeight="1">
      <c r="B7" s="1"/>
      <c r="C7" s="127"/>
      <c r="D7" s="128"/>
      <c r="E7" s="1"/>
      <c r="F7" s="128"/>
      <c r="G7" s="128"/>
      <c r="H7" s="127"/>
      <c r="I7" s="1"/>
    </row>
    <row r="8" spans="1:20" ht="15">
      <c r="B8" s="131" t="s">
        <v>87</v>
      </c>
      <c r="C8" s="127"/>
      <c r="D8" s="128"/>
      <c r="E8" s="128"/>
      <c r="F8" s="128"/>
      <c r="G8" s="128"/>
      <c r="H8" s="128"/>
      <c r="I8" s="128"/>
    </row>
    <row r="9" spans="1:20" s="12" customFormat="1" ht="12.95" customHeight="1">
      <c r="A9" s="132"/>
      <c r="C9" s="133"/>
      <c r="D9" s="134"/>
      <c r="E9" s="134"/>
      <c r="F9" s="134"/>
      <c r="G9" s="134"/>
      <c r="H9" s="134"/>
      <c r="I9" s="134"/>
    </row>
    <row r="10" spans="1:20" ht="12.95" customHeight="1"/>
    <row r="11" spans="1:20" s="115" customFormat="1" ht="11.85" customHeight="1">
      <c r="A11" s="136"/>
      <c r="B11" s="137" t="s">
        <v>37</v>
      </c>
      <c r="C11" s="119"/>
      <c r="D11" s="119" t="s">
        <v>89</v>
      </c>
      <c r="E11" s="119" t="s">
        <v>36</v>
      </c>
      <c r="F11" s="137" t="s">
        <v>37</v>
      </c>
      <c r="G11" s="119"/>
      <c r="H11" s="119" t="s">
        <v>89</v>
      </c>
      <c r="I11" s="119" t="s">
        <v>36</v>
      </c>
    </row>
    <row r="12" spans="1:20" s="115" customFormat="1" ht="11.85" customHeight="1">
      <c r="A12" s="136"/>
      <c r="B12" s="139"/>
      <c r="C12" s="119"/>
      <c r="D12" s="120" t="s">
        <v>90</v>
      </c>
      <c r="E12" s="120" t="s">
        <v>91</v>
      </c>
      <c r="F12" s="139"/>
      <c r="G12" s="119"/>
      <c r="H12" s="120" t="s">
        <v>90</v>
      </c>
      <c r="I12" s="120" t="s">
        <v>91</v>
      </c>
    </row>
    <row r="13" spans="1:20" s="115" customFormat="1" ht="11.85" customHeight="1">
      <c r="A13" s="136"/>
      <c r="B13" s="114"/>
      <c r="C13" s="114"/>
      <c r="D13" s="114"/>
      <c r="E13" s="114"/>
      <c r="F13" s="114"/>
      <c r="G13" s="114"/>
      <c r="H13" s="114"/>
      <c r="I13" s="114"/>
      <c r="T13" s="313"/>
    </row>
    <row r="14" spans="1:20" s="115" customFormat="1" ht="11.85" customHeight="1">
      <c r="A14" s="136"/>
      <c r="B14" s="142" t="s">
        <v>40</v>
      </c>
      <c r="C14" s="143" t="s">
        <v>92</v>
      </c>
      <c r="D14" s="144">
        <v>2.0158999999999998</v>
      </c>
      <c r="E14" s="145" t="s">
        <v>93</v>
      </c>
      <c r="F14" s="146" t="s">
        <v>94</v>
      </c>
      <c r="G14" s="122" t="s">
        <v>92</v>
      </c>
      <c r="H14" s="147">
        <v>100.2</v>
      </c>
      <c r="I14" s="148">
        <v>0.69541368516585</v>
      </c>
    </row>
    <row r="15" spans="1:20" s="115" customFormat="1" ht="11.85" customHeight="1">
      <c r="A15" s="136"/>
      <c r="B15" s="142" t="s">
        <v>96</v>
      </c>
      <c r="C15" s="143" t="s">
        <v>97</v>
      </c>
      <c r="D15" s="144">
        <v>31.998999999999999</v>
      </c>
      <c r="E15" s="145">
        <v>1.1409739546443001</v>
      </c>
      <c r="F15" s="146" t="s">
        <v>57</v>
      </c>
      <c r="G15" s="122" t="s">
        <v>92</v>
      </c>
      <c r="H15" s="147">
        <v>84.16</v>
      </c>
      <c r="I15" s="148">
        <v>0.78272751375871996</v>
      </c>
    </row>
    <row r="16" spans="1:20" s="115" customFormat="1" ht="11.85" customHeight="1">
      <c r="A16" s="136"/>
      <c r="B16" s="142" t="s">
        <v>99</v>
      </c>
      <c r="C16" s="143" t="s">
        <v>97</v>
      </c>
      <c r="D16" s="144">
        <v>28.013000000000002</v>
      </c>
      <c r="E16" s="145">
        <v>0.80860197783830001</v>
      </c>
      <c r="F16" s="146" t="s">
        <v>100</v>
      </c>
      <c r="G16" s="122" t="s">
        <v>92</v>
      </c>
      <c r="H16" s="147">
        <v>100.2</v>
      </c>
      <c r="I16" s="148">
        <v>0.69166738245162995</v>
      </c>
    </row>
    <row r="17" spans="1:9" s="115" customFormat="1" ht="11.85" customHeight="1">
      <c r="A17" s="136"/>
      <c r="B17" s="142" t="s">
        <v>46</v>
      </c>
      <c r="C17" s="143" t="s">
        <v>97</v>
      </c>
      <c r="D17" s="144">
        <v>16.042999999999999</v>
      </c>
      <c r="E17" s="145">
        <v>0.29970421713799</v>
      </c>
      <c r="F17" s="146" t="s">
        <v>101</v>
      </c>
      <c r="G17" s="122" t="s">
        <v>92</v>
      </c>
      <c r="H17" s="147">
        <v>99.194999999999993</v>
      </c>
      <c r="I17" s="148">
        <v>0.72528420547394001</v>
      </c>
    </row>
    <row r="18" spans="1:9" s="115" customFormat="1" ht="11.85" customHeight="1">
      <c r="A18" s="136"/>
      <c r="B18" s="142" t="s">
        <v>43</v>
      </c>
      <c r="C18" s="143" t="s">
        <v>97</v>
      </c>
      <c r="D18" s="144">
        <v>44.01</v>
      </c>
      <c r="E18" s="145">
        <v>0.81720348887016003</v>
      </c>
      <c r="F18" s="146" t="s">
        <v>102</v>
      </c>
      <c r="G18" s="122" t="s">
        <v>92</v>
      </c>
      <c r="H18" s="147">
        <v>98.19</v>
      </c>
      <c r="I18" s="148">
        <v>0.75275709204492003</v>
      </c>
    </row>
    <row r="19" spans="1:9" s="115" customFormat="1" ht="11.85" customHeight="1">
      <c r="A19" s="136"/>
      <c r="B19" s="142" t="s">
        <v>47</v>
      </c>
      <c r="C19" s="143" t="s">
        <v>97</v>
      </c>
      <c r="D19" s="144">
        <v>30.07</v>
      </c>
      <c r="E19" s="145">
        <v>0.35583881700794001</v>
      </c>
      <c r="F19" s="146" t="s">
        <v>103</v>
      </c>
      <c r="G19" s="122" t="s">
        <v>92</v>
      </c>
      <c r="H19" s="147">
        <v>99.194999999999993</v>
      </c>
      <c r="I19" s="148">
        <v>0.72618331812534997</v>
      </c>
    </row>
    <row r="20" spans="1:9" s="115" customFormat="1" ht="11.85" customHeight="1">
      <c r="A20" s="136"/>
      <c r="B20" s="142" t="s">
        <v>41</v>
      </c>
      <c r="C20" s="143" t="s">
        <v>97</v>
      </c>
      <c r="D20" s="144">
        <v>34.08</v>
      </c>
      <c r="E20" s="145">
        <v>0.80063983580300002</v>
      </c>
      <c r="F20" s="146" t="s">
        <v>104</v>
      </c>
      <c r="G20" s="122" t="s">
        <v>92</v>
      </c>
      <c r="H20" s="147">
        <v>98.19</v>
      </c>
      <c r="I20" s="148">
        <v>0.75535452859344998</v>
      </c>
    </row>
    <row r="21" spans="1:9" s="115" customFormat="1" ht="11.85" customHeight="1">
      <c r="A21" s="136"/>
      <c r="B21" s="142" t="s">
        <v>48</v>
      </c>
      <c r="C21" s="143" t="s">
        <v>97</v>
      </c>
      <c r="D21" s="144">
        <v>44.097000000000001</v>
      </c>
      <c r="E21" s="145">
        <v>0.50648014668205998</v>
      </c>
      <c r="F21" s="146" t="s">
        <v>106</v>
      </c>
      <c r="G21" s="122" t="s">
        <v>92</v>
      </c>
      <c r="H21" s="147">
        <v>100.2</v>
      </c>
      <c r="I21" s="148">
        <v>0.6875</v>
      </c>
    </row>
    <row r="22" spans="1:9" s="115" customFormat="1" ht="11.85" customHeight="1">
      <c r="A22" s="136"/>
      <c r="B22" s="142" t="s">
        <v>49</v>
      </c>
      <c r="C22" s="143" t="s">
        <v>97</v>
      </c>
      <c r="D22" s="144">
        <v>58.122999999999998</v>
      </c>
      <c r="E22" s="145">
        <v>0.56230505219430005</v>
      </c>
      <c r="F22" s="146" t="s">
        <v>107</v>
      </c>
      <c r="G22" s="122" t="s">
        <v>92</v>
      </c>
      <c r="H22" s="147">
        <v>114.23</v>
      </c>
      <c r="I22" s="148">
        <v>0.69940974139435996</v>
      </c>
    </row>
    <row r="23" spans="1:9" s="115" customFormat="1" ht="11.85" customHeight="1">
      <c r="A23" s="136"/>
      <c r="B23" s="142" t="s">
        <v>50</v>
      </c>
      <c r="C23" s="143" t="s">
        <v>97</v>
      </c>
      <c r="D23" s="144">
        <v>58.122999999999998</v>
      </c>
      <c r="E23" s="145">
        <v>0.58344418964309996</v>
      </c>
      <c r="F23" s="146" t="s">
        <v>108</v>
      </c>
      <c r="G23" s="122" t="s">
        <v>92</v>
      </c>
      <c r="H23" s="147">
        <v>98.19</v>
      </c>
      <c r="I23" s="148">
        <v>0.77403609146172003</v>
      </c>
    </row>
    <row r="24" spans="1:9" s="115" customFormat="1" ht="11.85" customHeight="1">
      <c r="A24" s="136"/>
      <c r="B24" s="142" t="s">
        <v>51</v>
      </c>
      <c r="C24" s="143" t="s">
        <v>92</v>
      </c>
      <c r="D24" s="144" t="s">
        <v>109</v>
      </c>
      <c r="E24" s="145">
        <v>0.59681099772745005</v>
      </c>
      <c r="F24" s="146" t="s">
        <v>110</v>
      </c>
      <c r="G24" s="122" t="s">
        <v>92</v>
      </c>
      <c r="H24" s="153">
        <v>98.19</v>
      </c>
      <c r="I24" s="154">
        <v>0.77043964085605998</v>
      </c>
    </row>
    <row r="25" spans="1:9" s="115" customFormat="1" ht="11.85" customHeight="1">
      <c r="A25" s="136"/>
      <c r="B25" s="142" t="s">
        <v>52</v>
      </c>
      <c r="C25" s="143" t="s">
        <v>97</v>
      </c>
      <c r="D25" s="144" t="s">
        <v>111</v>
      </c>
      <c r="E25" s="145">
        <v>0.62379436741044003</v>
      </c>
      <c r="F25" s="146" t="s">
        <v>112</v>
      </c>
      <c r="G25" s="122" t="s">
        <v>92</v>
      </c>
      <c r="H25" s="153">
        <v>114.23</v>
      </c>
      <c r="I25" s="154">
        <v>0.70603653463996996</v>
      </c>
    </row>
    <row r="26" spans="1:9" s="115" customFormat="1" ht="11.85" customHeight="1">
      <c r="A26" s="136"/>
      <c r="B26" s="142" t="s">
        <v>53</v>
      </c>
      <c r="C26" s="143" t="s">
        <v>97</v>
      </c>
      <c r="D26" s="144" t="s">
        <v>111</v>
      </c>
      <c r="E26" s="145">
        <v>0.63045779117148004</v>
      </c>
      <c r="F26" s="146" t="s">
        <v>113</v>
      </c>
      <c r="G26" s="122" t="s">
        <v>92</v>
      </c>
      <c r="H26" s="153">
        <v>112.21</v>
      </c>
      <c r="I26" s="154">
        <v>0.75105876814781003</v>
      </c>
    </row>
    <row r="27" spans="1:9" s="115" customFormat="1" ht="11.85" customHeight="1">
      <c r="A27" s="136"/>
      <c r="B27" s="142" t="s">
        <v>115</v>
      </c>
      <c r="C27" s="143" t="s">
        <v>92</v>
      </c>
      <c r="D27" s="160" t="s">
        <v>116</v>
      </c>
      <c r="E27" s="145">
        <v>0.65285568633225999</v>
      </c>
      <c r="F27" s="146" t="s">
        <v>117</v>
      </c>
      <c r="G27" s="122" t="s">
        <v>92</v>
      </c>
      <c r="H27" s="153">
        <v>112.21</v>
      </c>
      <c r="I27" s="154">
        <v>0.75735255670770996</v>
      </c>
    </row>
    <row r="28" spans="1:9" s="115" customFormat="1" ht="11.85" customHeight="1">
      <c r="A28" s="136"/>
      <c r="B28" s="142" t="s">
        <v>118</v>
      </c>
      <c r="C28" s="143" t="s">
        <v>92</v>
      </c>
      <c r="D28" s="160" t="s">
        <v>119</v>
      </c>
      <c r="E28" s="145">
        <v>0.71294638186842996</v>
      </c>
      <c r="F28" s="146" t="s">
        <v>59</v>
      </c>
      <c r="G28" s="122" t="s">
        <v>92</v>
      </c>
      <c r="H28" s="153">
        <v>92.14</v>
      </c>
      <c r="I28" s="154">
        <v>0.87343799014582002</v>
      </c>
    </row>
    <row r="29" spans="1:9" s="115" customFormat="1" ht="11.85" customHeight="1">
      <c r="A29" s="136"/>
      <c r="B29" s="142" t="s">
        <v>121</v>
      </c>
      <c r="C29" s="143" t="s">
        <v>92</v>
      </c>
      <c r="D29" s="160" t="s">
        <v>116</v>
      </c>
      <c r="E29" s="145">
        <v>0.65715144677790005</v>
      </c>
      <c r="F29" s="146" t="s">
        <v>122</v>
      </c>
      <c r="G29" s="122" t="s">
        <v>92</v>
      </c>
      <c r="H29" s="153">
        <v>114.23</v>
      </c>
      <c r="I29" s="154">
        <v>0.70630293838852998</v>
      </c>
    </row>
    <row r="30" spans="1:9" s="115" customFormat="1" ht="11.85" customHeight="1">
      <c r="A30" s="136"/>
      <c r="B30" s="142" t="s">
        <v>123</v>
      </c>
      <c r="C30" s="143" t="s">
        <v>92</v>
      </c>
      <c r="D30" s="160" t="s">
        <v>116</v>
      </c>
      <c r="E30" s="145">
        <v>0.66824050281200997</v>
      </c>
      <c r="F30" s="146" t="s">
        <v>61</v>
      </c>
      <c r="G30" s="122" t="s">
        <v>92</v>
      </c>
      <c r="H30" s="153">
        <v>106.17</v>
      </c>
      <c r="I30" s="154">
        <v>0.87353789155153005</v>
      </c>
    </row>
    <row r="31" spans="1:9" s="115" customFormat="1" ht="11.85" customHeight="1">
      <c r="A31" s="136"/>
      <c r="B31" s="142" t="s">
        <v>125</v>
      </c>
      <c r="C31" s="143" t="s">
        <v>92</v>
      </c>
      <c r="D31" s="160" t="s">
        <v>116</v>
      </c>
      <c r="E31" s="145">
        <v>0.66314553112065999</v>
      </c>
      <c r="F31" s="146" t="s">
        <v>62</v>
      </c>
      <c r="G31" s="122" t="s">
        <v>92</v>
      </c>
      <c r="H31" s="153">
        <v>106.17</v>
      </c>
      <c r="I31" s="154">
        <v>0.86714420158591998</v>
      </c>
    </row>
    <row r="32" spans="1:9" s="115" customFormat="1" ht="11.85" customHeight="1">
      <c r="A32" s="136"/>
      <c r="B32" s="142" t="s">
        <v>126</v>
      </c>
      <c r="C32" s="143" t="s">
        <v>92</v>
      </c>
      <c r="D32" s="160" t="s">
        <v>127</v>
      </c>
      <c r="E32" s="145">
        <v>0.68142748836608003</v>
      </c>
      <c r="F32" s="146" t="s">
        <v>63</v>
      </c>
      <c r="G32" s="122" t="s">
        <v>92</v>
      </c>
      <c r="H32" s="153">
        <v>106.17</v>
      </c>
      <c r="I32" s="154">
        <v>0.88402753915136001</v>
      </c>
    </row>
    <row r="33" spans="1:9" s="115" customFormat="1" ht="11.85" customHeight="1">
      <c r="A33" s="136"/>
      <c r="B33" s="142" t="s">
        <v>55</v>
      </c>
      <c r="C33" s="143" t="s">
        <v>92</v>
      </c>
      <c r="D33" s="160" t="s">
        <v>128</v>
      </c>
      <c r="E33" s="145">
        <v>0.75325659907348996</v>
      </c>
      <c r="F33" s="146" t="s">
        <v>129</v>
      </c>
      <c r="G33" s="122" t="s">
        <v>92</v>
      </c>
      <c r="H33" s="153">
        <v>128.26</v>
      </c>
      <c r="I33" s="154">
        <v>0.72118824783972002</v>
      </c>
    </row>
    <row r="34" spans="1:9" s="115" customFormat="1" ht="11.85" customHeight="1">
      <c r="A34" s="136"/>
      <c r="B34" s="142" t="s">
        <v>132</v>
      </c>
      <c r="C34" s="143" t="s">
        <v>92</v>
      </c>
      <c r="D34" s="160" t="s">
        <v>127</v>
      </c>
      <c r="E34" s="145">
        <v>0.67573310824045996</v>
      </c>
      <c r="F34" s="162" t="s">
        <v>133</v>
      </c>
      <c r="G34" s="155" t="s">
        <v>95</v>
      </c>
      <c r="H34" s="155">
        <v>134</v>
      </c>
      <c r="I34" s="163">
        <v>0.77800000000000002</v>
      </c>
    </row>
    <row r="35" spans="1:9" s="115" customFormat="1" ht="11.85" customHeight="1">
      <c r="A35" s="136"/>
      <c r="B35" s="142" t="s">
        <v>136</v>
      </c>
      <c r="C35" s="143" t="s">
        <v>92</v>
      </c>
      <c r="D35" s="160" t="s">
        <v>127</v>
      </c>
      <c r="E35" s="145">
        <v>0.69471437532586</v>
      </c>
      <c r="F35" s="162" t="s">
        <v>66</v>
      </c>
      <c r="G35" s="155" t="s">
        <v>95</v>
      </c>
      <c r="H35" s="155">
        <v>147</v>
      </c>
      <c r="I35" s="163">
        <v>0.78900000000000003</v>
      </c>
    </row>
    <row r="36" spans="1:9" s="115" customFormat="1" ht="11.85" customHeight="1">
      <c r="A36" s="136"/>
      <c r="B36" s="142" t="s">
        <v>56</v>
      </c>
      <c r="C36" s="143" t="s">
        <v>92</v>
      </c>
      <c r="D36" s="160" t="s">
        <v>139</v>
      </c>
      <c r="E36" s="145">
        <v>0.88202951103711003</v>
      </c>
      <c r="F36" s="162" t="s">
        <v>67</v>
      </c>
      <c r="G36" s="155" t="s">
        <v>95</v>
      </c>
      <c r="H36" s="155">
        <v>161</v>
      </c>
      <c r="I36" s="163">
        <v>0.8</v>
      </c>
    </row>
    <row r="37" spans="1:9" s="115" customFormat="1" ht="11.85" customHeight="1">
      <c r="A37" s="136"/>
      <c r="B37" s="146"/>
      <c r="C37" s="146"/>
      <c r="D37" s="164"/>
      <c r="E37" s="148"/>
      <c r="F37" s="165"/>
      <c r="G37" s="165"/>
      <c r="H37" s="166"/>
      <c r="I37" s="167"/>
    </row>
    <row r="38" spans="1:9" s="115" customFormat="1" ht="11.85" customHeight="1">
      <c r="A38" s="136"/>
      <c r="B38" s="168"/>
      <c r="C38" s="168"/>
      <c r="D38" s="168"/>
      <c r="E38" s="168"/>
      <c r="F38" s="168"/>
      <c r="G38" s="168"/>
      <c r="H38" s="168"/>
      <c r="I38" s="168"/>
    </row>
    <row r="39" spans="1:9" s="115" customFormat="1" ht="11.85" customHeight="1">
      <c r="A39" s="136"/>
      <c r="B39" s="140" t="s">
        <v>144</v>
      </c>
      <c r="C39" s="140"/>
      <c r="D39" s="121"/>
      <c r="E39" s="121"/>
      <c r="F39" s="121"/>
      <c r="G39" s="121"/>
      <c r="H39" s="121"/>
      <c r="I39" s="121"/>
    </row>
    <row r="40" spans="1:9" s="115" customFormat="1" ht="11.85" customHeight="1">
      <c r="A40" s="136"/>
      <c r="B40" s="138"/>
      <c r="C40" s="138"/>
      <c r="D40" s="121"/>
      <c r="E40" s="121"/>
      <c r="F40" s="138"/>
      <c r="G40" s="138"/>
      <c r="H40" s="121"/>
      <c r="I40" s="121"/>
    </row>
    <row r="41" spans="1:9" s="115" customFormat="1" ht="11.85" customHeight="1">
      <c r="A41" s="136"/>
      <c r="B41" s="138" t="s">
        <v>145</v>
      </c>
      <c r="C41" s="138"/>
      <c r="D41" s="121"/>
      <c r="E41" s="121"/>
      <c r="F41" s="121"/>
      <c r="G41" s="121"/>
      <c r="H41" s="121"/>
      <c r="I41" s="121"/>
    </row>
    <row r="42" spans="1:9" s="115" customFormat="1" ht="11.85" customHeight="1">
      <c r="A42" s="136"/>
      <c r="B42" s="140" t="s">
        <v>146</v>
      </c>
      <c r="C42" s="140"/>
      <c r="D42" s="140"/>
      <c r="E42" s="140"/>
      <c r="F42" s="169"/>
      <c r="G42" s="169"/>
      <c r="H42" s="140"/>
      <c r="I42" s="140"/>
    </row>
    <row r="43" spans="1:9" s="115" customFormat="1" ht="11.85" customHeight="1">
      <c r="A43" s="136"/>
      <c r="B43" s="168"/>
      <c r="C43" s="168"/>
      <c r="D43" s="168"/>
      <c r="E43" s="168"/>
      <c r="F43" s="168"/>
      <c r="G43" s="168"/>
      <c r="H43" s="168"/>
      <c r="I43" s="168"/>
    </row>
    <row r="44" spans="1:9" s="115" customFormat="1" ht="11.85" customHeight="1">
      <c r="A44" s="136"/>
      <c r="B44" s="121" t="s">
        <v>147</v>
      </c>
      <c r="C44" s="121"/>
      <c r="D44" s="121"/>
      <c r="E44" s="121"/>
      <c r="F44" s="121"/>
      <c r="G44" s="121"/>
      <c r="H44" s="121"/>
      <c r="I44" s="121"/>
    </row>
    <row r="45" spans="1:9" s="115" customFormat="1" ht="11.85" customHeight="1">
      <c r="A45" s="136"/>
      <c r="B45" s="121" t="s">
        <v>148</v>
      </c>
      <c r="C45" s="121"/>
      <c r="D45" s="121"/>
      <c r="E45" s="121"/>
      <c r="F45" s="121"/>
      <c r="G45" s="121"/>
      <c r="H45" s="121"/>
      <c r="I45" s="121"/>
    </row>
    <row r="46" spans="1:9" s="115" customFormat="1" ht="11.85" customHeight="1">
      <c r="A46" s="136"/>
      <c r="B46" s="170"/>
      <c r="C46" s="170"/>
      <c r="D46" s="170"/>
      <c r="E46" s="170"/>
      <c r="F46" s="170"/>
      <c r="G46" s="170"/>
      <c r="H46" s="170"/>
      <c r="I46" s="170"/>
    </row>
    <row r="47" spans="1:9" s="115" customFormat="1" ht="11.85" customHeight="1">
      <c r="A47" s="136"/>
      <c r="B47" s="121" t="s">
        <v>150</v>
      </c>
      <c r="C47" s="121"/>
      <c r="D47" s="121"/>
      <c r="E47" s="121"/>
      <c r="F47" s="121"/>
      <c r="G47" s="121"/>
      <c r="H47" s="121"/>
      <c r="I47" s="121"/>
    </row>
    <row r="48" spans="1:9" s="115" customFormat="1" ht="11.85" customHeight="1">
      <c r="A48" s="136"/>
      <c r="B48" s="121" t="s">
        <v>151</v>
      </c>
      <c r="C48" s="121"/>
      <c r="D48" s="121"/>
      <c r="E48" s="121"/>
      <c r="F48" s="121"/>
      <c r="G48" s="121"/>
      <c r="H48" s="121"/>
      <c r="I48" s="121"/>
    </row>
    <row r="49" spans="1:9" s="115" customFormat="1" ht="11.85" customHeight="1">
      <c r="A49" s="136"/>
      <c r="B49" s="121" t="s">
        <v>152</v>
      </c>
      <c r="C49" s="121"/>
      <c r="D49" s="121"/>
      <c r="E49" s="121"/>
      <c r="F49" s="121"/>
      <c r="G49" s="121"/>
      <c r="H49" s="121"/>
      <c r="I49" s="121"/>
    </row>
    <row r="50" spans="1:9" s="115" customFormat="1" ht="11.85" customHeight="1">
      <c r="A50" s="136"/>
      <c r="B50" s="170"/>
      <c r="C50" s="170"/>
      <c r="D50" s="170"/>
      <c r="E50" s="170"/>
      <c r="F50" s="170"/>
      <c r="G50" s="170"/>
      <c r="H50" s="170"/>
      <c r="I50" s="170"/>
    </row>
    <row r="51" spans="1:9" s="115" customFormat="1" ht="11.85" customHeight="1">
      <c r="A51" s="136"/>
      <c r="B51" s="114"/>
      <c r="C51" s="114"/>
      <c r="D51" s="114"/>
      <c r="E51" s="114"/>
      <c r="F51" s="114"/>
      <c r="G51" s="114"/>
      <c r="H51" s="114"/>
      <c r="I51" s="114"/>
    </row>
    <row r="52" spans="1:9" s="115" customFormat="1" ht="11.85" customHeight="1">
      <c r="A52" s="136"/>
      <c r="B52" s="114"/>
      <c r="C52" s="114"/>
      <c r="D52" s="114"/>
      <c r="E52" s="114"/>
      <c r="F52" s="114"/>
      <c r="G52" s="114"/>
      <c r="H52" s="114"/>
      <c r="I52" s="114"/>
    </row>
    <row r="53" spans="1:9" s="115" customFormat="1" ht="11.85" customHeight="1">
      <c r="A53" s="136"/>
      <c r="B53" s="114"/>
      <c r="C53" s="114"/>
      <c r="D53" s="114"/>
      <c r="E53" s="114"/>
      <c r="F53" s="114"/>
      <c r="G53" s="114"/>
      <c r="H53" s="114"/>
      <c r="I53" s="114"/>
    </row>
    <row r="54" spans="1:9" s="115" customFormat="1" ht="11.85" customHeight="1">
      <c r="A54" s="136"/>
      <c r="B54" s="114"/>
      <c r="C54" s="114"/>
      <c r="D54" s="114"/>
      <c r="E54" s="114"/>
      <c r="F54" s="114"/>
      <c r="G54" s="114"/>
      <c r="H54" s="114"/>
      <c r="I54" s="114"/>
    </row>
    <row r="55" spans="1:9" s="115" customFormat="1" ht="11.85" customHeight="1">
      <c r="A55" s="136"/>
      <c r="B55" s="114"/>
      <c r="C55" s="114"/>
      <c r="D55" s="114"/>
      <c r="E55" s="114"/>
      <c r="F55" s="114"/>
      <c r="G55" s="114"/>
      <c r="H55" s="114"/>
      <c r="I55" s="114"/>
    </row>
    <row r="56" spans="1:9" s="115" customFormat="1" ht="11.85" customHeight="1">
      <c r="A56" s="136"/>
      <c r="B56" s="114"/>
      <c r="C56" s="114"/>
      <c r="D56" s="114"/>
      <c r="E56" s="114"/>
      <c r="F56" s="114"/>
      <c r="G56" s="114"/>
      <c r="H56" s="114"/>
      <c r="I56" s="114"/>
    </row>
    <row r="57" spans="1:9" s="115" customFormat="1" ht="11.85" customHeight="1">
      <c r="A57" s="136"/>
      <c r="B57" s="173"/>
      <c r="C57" s="173"/>
      <c r="D57" s="114"/>
      <c r="E57" s="114"/>
      <c r="F57" s="114"/>
      <c r="G57" s="114"/>
      <c r="H57" s="174"/>
      <c r="I57" s="114"/>
    </row>
    <row r="58" spans="1:9" s="115" customFormat="1" ht="11.85" customHeight="1">
      <c r="A58" s="136"/>
      <c r="B58" s="173"/>
      <c r="C58" s="173"/>
      <c r="D58" s="114"/>
      <c r="E58" s="114"/>
      <c r="F58" s="174"/>
      <c r="G58" s="174"/>
      <c r="H58" s="114"/>
      <c r="I58" s="114"/>
    </row>
    <row r="59" spans="1:9" s="115" customFormat="1" ht="11.85" customHeight="1">
      <c r="A59" s="136"/>
      <c r="B59" s="173"/>
      <c r="C59" s="173"/>
      <c r="D59" s="114"/>
      <c r="E59" s="114"/>
      <c r="F59" s="114"/>
      <c r="G59" s="114"/>
      <c r="H59" s="174"/>
      <c r="I59" s="114"/>
    </row>
    <row r="60" spans="1:9" s="115" customFormat="1" ht="11.85" customHeight="1">
      <c r="A60" s="136"/>
      <c r="B60" s="114"/>
      <c r="C60" s="114"/>
      <c r="D60" s="114"/>
      <c r="E60" s="114"/>
      <c r="F60" s="174"/>
      <c r="G60" s="174"/>
      <c r="H60" s="114"/>
      <c r="I60" s="114"/>
    </row>
    <row r="61" spans="1:9" s="115" customFormat="1" ht="11.85" customHeight="1">
      <c r="A61" s="136"/>
      <c r="B61" s="114"/>
      <c r="C61" s="114"/>
      <c r="D61" s="114"/>
      <c r="E61" s="114"/>
      <c r="F61" s="114"/>
      <c r="G61" s="114"/>
      <c r="H61" s="114"/>
      <c r="I61" s="114"/>
    </row>
    <row r="62" spans="1:9" s="115" customFormat="1" ht="11.85" customHeight="1">
      <c r="A62" s="136"/>
      <c r="B62" s="114"/>
      <c r="C62" s="114"/>
      <c r="D62" s="114"/>
      <c r="E62" s="114"/>
      <c r="F62" s="114"/>
      <c r="G62" s="114"/>
      <c r="H62" s="114"/>
      <c r="I62" s="114"/>
    </row>
    <row r="63" spans="1:9" s="115" customFormat="1" ht="11.85" customHeight="1">
      <c r="A63" s="136"/>
      <c r="B63" s="114"/>
      <c r="C63" s="114"/>
      <c r="D63" s="114"/>
      <c r="E63" s="114"/>
      <c r="F63" s="114"/>
      <c r="G63" s="114"/>
      <c r="H63" s="174"/>
      <c r="I63" s="114"/>
    </row>
    <row r="64" spans="1:9" s="115" customFormat="1" ht="11.85" customHeight="1">
      <c r="A64" s="136"/>
      <c r="B64" s="114"/>
      <c r="C64" s="114"/>
      <c r="D64" s="114"/>
      <c r="E64" s="114"/>
      <c r="F64" s="114"/>
      <c r="G64" s="114"/>
      <c r="H64" s="114"/>
      <c r="I64" s="114"/>
    </row>
    <row r="65" spans="1:9" s="115" customFormat="1" ht="11.85" customHeight="1">
      <c r="A65" s="136"/>
      <c r="B65" s="114"/>
      <c r="C65" s="114"/>
      <c r="D65" s="114"/>
      <c r="E65" s="114"/>
      <c r="F65" s="114"/>
      <c r="G65" s="114"/>
      <c r="H65" s="114"/>
      <c r="I65" s="114"/>
    </row>
    <row r="66" spans="1:9" ht="11.85" customHeight="1"/>
    <row r="67" spans="1:9" ht="11.85" customHeight="1"/>
    <row r="68" spans="1:9" ht="12.95" customHeight="1"/>
    <row r="69" spans="1:9" ht="12.95" customHeight="1"/>
    <row r="70" spans="1:9" ht="12.95" customHeight="1"/>
    <row r="71" spans="1:9" ht="12.95" customHeight="1"/>
    <row r="72" spans="1:9" ht="12.95" customHeight="1"/>
    <row r="73" spans="1:9" ht="12.95" customHeight="1"/>
    <row r="74" spans="1:9" ht="12.95" customHeight="1"/>
    <row r="75" spans="1:9" ht="12.95" customHeight="1"/>
    <row r="76" spans="1:9" ht="12.95" customHeight="1"/>
    <row r="77" spans="1:9" ht="12.95" customHeight="1"/>
    <row r="78" spans="1:9" ht="12.95" customHeight="1"/>
    <row r="79" spans="1:9" ht="11.85" customHeight="1"/>
    <row r="80" spans="1:9" ht="11.85" customHeight="1"/>
    <row r="81" ht="11.85" customHeight="1"/>
    <row r="82" ht="11.85" customHeight="1"/>
    <row r="83" ht="11.85" customHeight="1"/>
    <row r="84" ht="11.85" customHeight="1"/>
    <row r="85" ht="11.85" customHeight="1"/>
    <row r="86" ht="11.85" customHeight="1"/>
    <row r="87" ht="11.85" customHeight="1"/>
    <row r="88" ht="11.85" customHeight="1"/>
    <row r="89" ht="11.85" customHeight="1"/>
    <row r="90" ht="11.85" customHeight="1"/>
    <row r="91" ht="11.85" customHeight="1"/>
    <row r="92" ht="11.85" customHeight="1"/>
    <row r="93" ht="11.85" customHeight="1"/>
    <row r="94" ht="11.85" customHeight="1"/>
    <row r="95" ht="11.85" customHeight="1"/>
    <row r="96" ht="11.85" customHeight="1"/>
    <row r="97" ht="11.85" customHeight="1"/>
    <row r="98" ht="11.85" customHeight="1"/>
    <row r="99" ht="11.85" customHeight="1"/>
    <row r="100" ht="11.85" customHeight="1"/>
    <row r="101" ht="11.85" customHeight="1"/>
    <row r="102" ht="11.85" customHeight="1"/>
    <row r="103" ht="11.85" customHeight="1"/>
    <row r="104" ht="11.85" customHeight="1"/>
    <row r="105" ht="11.85" customHeight="1"/>
    <row r="106" ht="11.85" customHeight="1"/>
    <row r="107" ht="11.85" customHeight="1"/>
    <row r="108" ht="11.85" customHeight="1"/>
    <row r="109" ht="11.85" customHeight="1"/>
    <row r="110" ht="11.85" customHeight="1"/>
    <row r="111" ht="11.85" customHeight="1"/>
    <row r="112"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spans="2:9" ht="11.85" customHeight="1"/>
    <row r="130" spans="2:9" ht="11.85" customHeight="1"/>
    <row r="131" spans="2:9" ht="21.95" customHeight="1"/>
    <row r="132" spans="2:9" ht="12.95" customHeight="1">
      <c r="B132" s="175"/>
      <c r="C132" s="175"/>
      <c r="D132" s="116"/>
      <c r="E132" s="116"/>
      <c r="F132" s="116"/>
      <c r="G132" s="116"/>
      <c r="H132" s="116"/>
      <c r="I132" s="116"/>
    </row>
    <row r="133" spans="2:9" ht="12.95" customHeight="1"/>
    <row r="134" spans="2:9" ht="12.95" customHeight="1"/>
    <row r="135" spans="2:9" ht="12.95" customHeight="1"/>
    <row r="136" spans="2:9" ht="12.95" customHeight="1"/>
    <row r="137" spans="2:9" ht="12.95" customHeight="1"/>
    <row r="138" spans="2:9" ht="12.95" customHeight="1"/>
    <row r="139" spans="2:9" ht="12.95" customHeight="1"/>
    <row r="140" spans="2:9" ht="12.95" customHeight="1"/>
    <row r="141" spans="2:9" ht="12.95" customHeight="1"/>
    <row r="142" spans="2:9" ht="12.95" customHeight="1"/>
    <row r="143" spans="2:9" ht="12.95" customHeight="1"/>
    <row r="144" spans="2:9" ht="11.85" customHeight="1"/>
    <row r="145" ht="11.85" customHeight="1"/>
    <row r="146" ht="11.85" customHeight="1"/>
    <row r="147" ht="11.85" customHeight="1"/>
    <row r="148" ht="11.85" customHeight="1"/>
    <row r="149" ht="11.85" customHeight="1"/>
    <row r="150" ht="11.85" customHeight="1"/>
    <row r="151" ht="11.85" customHeight="1"/>
    <row r="152" ht="11.85" customHeight="1"/>
    <row r="153" ht="11.85" customHeight="1"/>
    <row r="154" ht="11.85" customHeight="1"/>
    <row r="155" ht="11.85" customHeight="1"/>
    <row r="156" ht="11.85" customHeight="1"/>
    <row r="157" ht="11.85" customHeight="1"/>
    <row r="158" ht="11.85" customHeight="1"/>
    <row r="159" ht="11.85" customHeight="1"/>
    <row r="160" ht="11.85" customHeight="1"/>
    <row r="161" ht="11.85" customHeight="1"/>
    <row r="162" ht="11.85" customHeight="1"/>
    <row r="163" ht="11.85" customHeight="1"/>
    <row r="164" ht="11.85" customHeight="1"/>
    <row r="165" ht="11.85" customHeight="1"/>
    <row r="166" ht="11.85" customHeight="1"/>
    <row r="167" ht="11.85" customHeight="1"/>
    <row r="168" ht="11.85" customHeight="1"/>
    <row r="169" ht="11.85" customHeight="1"/>
    <row r="170" ht="11.85" customHeight="1"/>
    <row r="171" ht="11.85" customHeight="1"/>
    <row r="172" ht="11.85" customHeight="1"/>
    <row r="173" ht="11.85" customHeight="1"/>
    <row r="174" ht="11.85" customHeight="1"/>
    <row r="175" ht="11.85" customHeight="1"/>
    <row r="176" ht="11.85" customHeight="1"/>
    <row r="177" ht="11.85" customHeight="1"/>
    <row r="178" ht="11.85" customHeight="1"/>
    <row r="179" ht="11.85" customHeight="1"/>
    <row r="180" ht="11.85" customHeight="1"/>
    <row r="181" ht="11.85" customHeight="1"/>
    <row r="182" ht="11.85" customHeight="1"/>
    <row r="183" ht="11.85" customHeight="1"/>
    <row r="184" ht="11.85" customHeight="1"/>
    <row r="185" ht="11.85" customHeight="1"/>
    <row r="186" ht="11.85" customHeight="1"/>
    <row r="187" ht="11.85" customHeight="1"/>
    <row r="188" ht="11.85" customHeight="1"/>
    <row r="189" ht="11.85" customHeight="1"/>
    <row r="190" ht="11.85" customHeight="1"/>
    <row r="191" ht="11.85" customHeight="1"/>
    <row r="192" ht="11.85" customHeight="1"/>
    <row r="193" ht="11.85" customHeight="1"/>
    <row r="194" ht="11.85" customHeight="1"/>
    <row r="195" ht="11.85" customHeight="1"/>
    <row r="196" ht="21.95" customHeight="1"/>
    <row r="197" ht="12.95" customHeight="1"/>
    <row r="198" ht="12.95" customHeight="1"/>
    <row r="199" ht="12.95" customHeight="1"/>
    <row r="200" ht="12.95" customHeight="1"/>
    <row r="201" ht="12.95" customHeight="1"/>
    <row r="202" ht="12.95" customHeight="1"/>
    <row r="203" ht="12.95" customHeight="1"/>
    <row r="204" ht="12.95" customHeight="1"/>
    <row r="205" ht="12.95" customHeight="1"/>
    <row r="206" ht="12.95" customHeight="1"/>
    <row r="207" ht="12.95" customHeight="1"/>
    <row r="208" ht="12.95" customHeight="1"/>
    <row r="209" ht="11.85" customHeight="1"/>
    <row r="210" ht="11.85" customHeight="1"/>
    <row r="211" ht="11.85" customHeight="1"/>
    <row r="212" ht="11.85" customHeight="1"/>
    <row r="213" ht="11.85" customHeight="1"/>
    <row r="214" ht="11.85" customHeight="1"/>
    <row r="215" ht="11.85" customHeight="1"/>
    <row r="216" ht="11.85" customHeight="1"/>
    <row r="217" ht="11.85" customHeight="1"/>
    <row r="218" ht="11.85" customHeight="1"/>
    <row r="219" ht="11.85" customHeight="1"/>
    <row r="220" ht="11.85" customHeight="1"/>
    <row r="221" ht="11.85" customHeight="1"/>
    <row r="222" ht="11.85" customHeight="1"/>
    <row r="223" ht="11.85" customHeight="1"/>
    <row r="224" ht="11.85" customHeight="1"/>
    <row r="225" ht="11.85" customHeight="1"/>
    <row r="226" ht="11.85" customHeight="1"/>
    <row r="227" ht="11.85" customHeight="1"/>
    <row r="228" ht="11.85" customHeight="1"/>
    <row r="229" ht="11.85" customHeight="1"/>
    <row r="230" ht="11.85" customHeight="1"/>
    <row r="231" ht="11.85" customHeight="1"/>
    <row r="232" ht="11.85" customHeight="1"/>
    <row r="233" ht="11.85" customHeight="1"/>
    <row r="234" ht="11.85" customHeight="1"/>
    <row r="235" ht="11.85" customHeight="1"/>
    <row r="236" ht="11.85" customHeight="1"/>
    <row r="237" ht="11.85" customHeight="1"/>
    <row r="238" ht="11.85" customHeight="1"/>
    <row r="239" ht="11.85" customHeight="1"/>
    <row r="240" ht="11.85" customHeight="1"/>
    <row r="241" ht="11.85" customHeight="1"/>
    <row r="242" ht="11.85" customHeight="1"/>
    <row r="243" ht="11.85" customHeight="1"/>
    <row r="244" ht="11.85" customHeight="1"/>
    <row r="245" ht="11.85" customHeight="1"/>
    <row r="246" ht="11.85" customHeight="1"/>
    <row r="247" ht="11.85" customHeight="1"/>
    <row r="248" ht="11.85" customHeight="1"/>
    <row r="249" ht="11.85" customHeight="1"/>
    <row r="250" ht="11.85" customHeight="1"/>
    <row r="251" ht="11.85" customHeight="1"/>
    <row r="252" ht="11.85" customHeight="1"/>
    <row r="253" ht="11.85" customHeight="1"/>
    <row r="254" ht="11.85" customHeight="1"/>
    <row r="255" ht="11.85" customHeight="1"/>
    <row r="256" ht="11.85" customHeight="1"/>
    <row r="257" ht="11.85" customHeight="1"/>
    <row r="258" ht="11.85" customHeight="1"/>
    <row r="259" ht="11.85" customHeight="1"/>
    <row r="260" ht="11.85" customHeight="1"/>
    <row r="261" ht="21.95" customHeight="1"/>
    <row r="262" ht="12.95" customHeight="1"/>
    <row r="263" ht="12.95" customHeight="1"/>
    <row r="264" ht="12.95" customHeight="1"/>
    <row r="265" ht="12.95" customHeight="1"/>
    <row r="266" ht="12.95" customHeight="1"/>
    <row r="267" ht="12.95" customHeight="1"/>
    <row r="268" ht="12.95" customHeight="1"/>
    <row r="269" ht="12.95" customHeight="1"/>
    <row r="270" ht="12.95" customHeight="1"/>
    <row r="271" ht="12.95" customHeight="1"/>
    <row r="272" ht="12.95" customHeight="1"/>
    <row r="273" ht="12.95" customHeight="1"/>
    <row r="274" ht="11.85" customHeight="1"/>
    <row r="275" ht="11.85" customHeight="1"/>
    <row r="276" ht="11.85" customHeight="1"/>
    <row r="277" ht="11.85" customHeight="1"/>
    <row r="278" ht="11.85" customHeight="1"/>
    <row r="279" ht="11.85" customHeight="1"/>
    <row r="280" ht="11.85" customHeight="1"/>
    <row r="281" ht="11.85" customHeight="1"/>
    <row r="282" ht="11.85" customHeight="1"/>
    <row r="283" ht="11.85" customHeight="1"/>
    <row r="284" ht="11.85" customHeight="1"/>
    <row r="285" ht="11.85" customHeight="1"/>
    <row r="286" ht="11.85" customHeight="1"/>
    <row r="287" ht="11.85" customHeight="1"/>
    <row r="288" ht="11.85" customHeight="1"/>
    <row r="289" ht="11.85" customHeight="1"/>
    <row r="290" ht="11.85" customHeight="1"/>
    <row r="291" ht="11.85" customHeight="1"/>
    <row r="292" ht="11.85" customHeight="1"/>
    <row r="293" ht="11.85" customHeight="1"/>
    <row r="294" ht="11.85" customHeight="1"/>
    <row r="295" ht="11.85" customHeight="1"/>
    <row r="296" ht="11.85" customHeight="1"/>
    <row r="297" ht="11.85" customHeight="1"/>
    <row r="298" ht="11.85" customHeight="1"/>
    <row r="299" ht="11.85" customHeight="1"/>
    <row r="300" ht="11.85" customHeight="1"/>
    <row r="301" ht="11.85" customHeight="1"/>
    <row r="302" ht="11.85" customHeight="1"/>
    <row r="303" ht="11.85" customHeight="1"/>
    <row r="304" ht="11.85" customHeight="1"/>
    <row r="305" ht="11.85" customHeight="1"/>
    <row r="306" ht="11.85" customHeight="1"/>
    <row r="307" ht="11.85" customHeight="1"/>
    <row r="308" ht="11.85" customHeight="1"/>
    <row r="309" ht="11.85" customHeight="1"/>
    <row r="310" ht="11.85" customHeight="1"/>
    <row r="311" ht="11.85" customHeight="1"/>
    <row r="312" ht="11.85" customHeight="1"/>
    <row r="313" ht="11.85" customHeight="1"/>
    <row r="314" ht="11.85" customHeight="1"/>
    <row r="315" ht="11.85" customHeight="1"/>
    <row r="316" ht="11.85" customHeight="1"/>
    <row r="317" ht="11.85" customHeight="1"/>
    <row r="318" ht="11.85" customHeight="1"/>
    <row r="319" ht="11.85" customHeight="1"/>
    <row r="320" ht="11.85" customHeight="1"/>
    <row r="321" ht="11.85" customHeight="1"/>
    <row r="322" ht="11.85" customHeight="1"/>
    <row r="323" ht="11.85" customHeight="1"/>
    <row r="324" ht="11.85" customHeight="1"/>
    <row r="325" ht="11.85" customHeight="1"/>
    <row r="326" ht="21.95" customHeight="1"/>
    <row r="327" ht="12.95" customHeight="1"/>
    <row r="328" ht="12.95" customHeight="1"/>
    <row r="329" ht="12.95" customHeight="1"/>
    <row r="330" ht="12.95" customHeight="1"/>
    <row r="331" ht="12.95" customHeight="1"/>
    <row r="332" ht="12.95" customHeight="1"/>
    <row r="333" ht="12.95" customHeight="1"/>
    <row r="334" ht="12.95" customHeight="1"/>
    <row r="335" ht="12.95" customHeight="1"/>
    <row r="336" ht="12.95" customHeight="1"/>
    <row r="337" ht="12.95" customHeight="1"/>
    <row r="338" ht="12.95" customHeight="1"/>
    <row r="339" ht="11.85" customHeight="1"/>
    <row r="340" ht="11.85" customHeight="1"/>
    <row r="341" ht="11.85" customHeight="1"/>
    <row r="342" ht="11.85" customHeight="1"/>
    <row r="343" ht="11.85" customHeight="1"/>
    <row r="344" ht="11.85" customHeight="1"/>
    <row r="345" ht="11.85" customHeight="1"/>
    <row r="346" ht="11.85" customHeight="1"/>
    <row r="347" ht="11.85" customHeight="1"/>
    <row r="348" ht="11.85" customHeight="1"/>
    <row r="349" ht="11.85" customHeight="1"/>
    <row r="350" ht="11.85" customHeight="1"/>
    <row r="351" ht="11.85" customHeight="1"/>
    <row r="352" ht="11.85" customHeight="1"/>
    <row r="353" ht="11.85" customHeight="1"/>
    <row r="354" ht="11.85" customHeight="1"/>
    <row r="355" ht="11.85" customHeight="1"/>
    <row r="356" ht="11.85" customHeight="1"/>
    <row r="357" ht="11.85" customHeight="1"/>
    <row r="358" ht="11.85" customHeight="1"/>
    <row r="359" ht="11.85" customHeight="1"/>
    <row r="360" ht="11.85" customHeight="1"/>
    <row r="361" ht="11.85" customHeight="1"/>
    <row r="362" ht="11.85" customHeight="1"/>
    <row r="363" ht="11.85" customHeight="1"/>
    <row r="364" ht="11.85" customHeight="1"/>
    <row r="365" ht="11.85" customHeight="1"/>
    <row r="366" ht="11.85" customHeight="1"/>
    <row r="367" ht="11.85" customHeight="1"/>
    <row r="368" ht="11.85" customHeight="1"/>
    <row r="369" ht="11.85" customHeight="1"/>
    <row r="370" ht="11.85" customHeight="1"/>
    <row r="371" ht="11.85" customHeight="1"/>
    <row r="372" ht="11.85" customHeight="1"/>
    <row r="373" ht="11.85" customHeight="1"/>
    <row r="374" ht="11.85" customHeight="1"/>
    <row r="375" ht="11.85" customHeight="1"/>
    <row r="376" ht="11.85" customHeight="1"/>
    <row r="377" ht="11.85" customHeight="1"/>
    <row r="378" ht="11.85" customHeight="1"/>
    <row r="379" ht="11.85" customHeight="1"/>
    <row r="380" ht="11.85" customHeight="1"/>
    <row r="381" ht="11.85" customHeight="1"/>
    <row r="382" ht="11.85" customHeight="1"/>
    <row r="383" ht="11.85" customHeight="1"/>
    <row r="384" ht="11.85" customHeight="1"/>
    <row r="385" ht="11.85" customHeight="1"/>
    <row r="386" ht="11.85" customHeight="1"/>
    <row r="387" ht="11.85" customHeight="1"/>
    <row r="388" ht="11.85" customHeight="1"/>
    <row r="389" ht="11.85" customHeight="1"/>
    <row r="390" ht="11.85" customHeight="1"/>
    <row r="391" ht="21.95" customHeight="1"/>
    <row r="392" ht="12.95" customHeight="1"/>
    <row r="393" ht="12.95" customHeight="1"/>
    <row r="394" ht="12.95" customHeight="1"/>
    <row r="395" ht="12.95" customHeight="1"/>
    <row r="396" ht="12.95" customHeight="1"/>
    <row r="397" ht="12.95" customHeight="1"/>
    <row r="398" ht="12.95" customHeight="1"/>
    <row r="399" ht="12.95" customHeight="1"/>
    <row r="400" ht="12.95" customHeight="1"/>
    <row r="401" ht="12.95" customHeight="1"/>
    <row r="402" ht="12.95" customHeight="1"/>
    <row r="403" ht="12.95" customHeight="1"/>
    <row r="404" ht="11.85" customHeight="1"/>
    <row r="405" ht="11.85" customHeight="1"/>
    <row r="406" ht="11.85" customHeight="1"/>
    <row r="407" ht="11.85" customHeight="1"/>
    <row r="408" ht="11.85" customHeight="1"/>
    <row r="409" ht="11.85" customHeight="1"/>
    <row r="410" ht="11.85" customHeight="1"/>
    <row r="411" ht="11.85" customHeight="1"/>
    <row r="412" ht="11.85" customHeight="1"/>
    <row r="413" ht="11.85" customHeight="1"/>
    <row r="414" ht="11.85" customHeight="1"/>
    <row r="415" ht="11.85" customHeight="1"/>
    <row r="416" ht="11.85" customHeight="1"/>
    <row r="417" ht="11.85" customHeight="1"/>
    <row r="418" ht="11.85" customHeight="1"/>
    <row r="419" ht="11.85" customHeight="1"/>
    <row r="420" ht="11.85" customHeight="1"/>
    <row r="421" ht="11.85" customHeight="1"/>
    <row r="422" ht="11.85" customHeight="1"/>
    <row r="423" ht="11.85" customHeight="1"/>
    <row r="424" ht="11.85" customHeight="1"/>
    <row r="425" ht="11.85" customHeight="1"/>
    <row r="426" ht="11.85" customHeight="1"/>
    <row r="427" ht="11.85" customHeight="1"/>
    <row r="428" ht="11.85" customHeight="1"/>
    <row r="429" ht="11.85" customHeight="1"/>
    <row r="430" ht="11.85" customHeight="1"/>
    <row r="431" ht="11.85" customHeight="1"/>
    <row r="432" ht="11.85" customHeight="1"/>
    <row r="433" ht="11.85" customHeight="1"/>
    <row r="434" ht="11.85" customHeight="1"/>
    <row r="435" ht="11.85" customHeight="1"/>
    <row r="436" ht="11.85" customHeight="1"/>
    <row r="437" ht="11.85" customHeight="1"/>
    <row r="438" ht="11.85" customHeight="1"/>
    <row r="439" ht="11.85" customHeight="1"/>
    <row r="440" ht="11.85" customHeight="1"/>
    <row r="441" ht="11.85" customHeight="1"/>
    <row r="442" ht="11.85" customHeight="1"/>
    <row r="443" ht="11.85" customHeight="1"/>
    <row r="444" ht="11.85" customHeight="1"/>
    <row r="445" ht="11.85" customHeight="1"/>
    <row r="446" ht="11.85" customHeight="1"/>
    <row r="447" ht="11.85" customHeight="1"/>
    <row r="448" ht="11.85" customHeight="1"/>
    <row r="449" ht="11.85" customHeight="1"/>
    <row r="450" ht="11.85" customHeight="1"/>
    <row r="451" ht="11.85" customHeight="1"/>
    <row r="452" ht="11.85" customHeight="1"/>
    <row r="453" ht="11.85" customHeight="1"/>
    <row r="454" ht="11.85" customHeight="1"/>
    <row r="455" ht="11.85" customHeight="1"/>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 xml:space="preserve">&amp;L&amp;"Arial,Regular"________________________________________________________________________________________
CORE LABORATORIES AUSTRALIA PTY LTD
&amp;8Reservoir Fluids Group&amp;RH.1
</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T455"/>
  <sheetViews>
    <sheetView showGridLines="0" view="pageBreakPreview" zoomScale="75" zoomScaleNormal="75" workbookViewId="0">
      <selection activeCell="M69" sqref="L69:M69"/>
    </sheetView>
  </sheetViews>
  <sheetFormatPr defaultRowHeight="12.75"/>
  <cols>
    <col min="1" max="1" width="9.7109375" style="15" customWidth="1"/>
    <col min="2" max="2" width="17" style="1" customWidth="1"/>
    <col min="3" max="3" width="5.140625" style="1" customWidth="1"/>
    <col min="4" max="4" width="10.5703125" style="1" customWidth="1"/>
    <col min="5" max="5" width="12.42578125" style="1" customWidth="1"/>
    <col min="6" max="6" width="15.28515625" style="1" bestFit="1" customWidth="1"/>
    <col min="7" max="7" width="3.140625" style="1" bestFit="1" customWidth="1"/>
    <col min="8" max="8" width="10.42578125" style="1" customWidth="1"/>
    <col min="9" max="9" width="13.28515625" style="1" customWidth="1"/>
    <col min="10" max="10" width="12" style="1" customWidth="1"/>
    <col min="11" max="11" width="4.7109375" style="1" customWidth="1"/>
    <col min="12" max="12" width="30.28515625" style="1" customWidth="1"/>
    <col min="13" max="13" width="11.7109375" style="1" customWidth="1"/>
    <col min="14" max="15" width="13.7109375" style="1" customWidth="1"/>
    <col min="16" max="16" width="5.5703125" style="1" customWidth="1"/>
    <col min="17" max="16384" width="9.140625" style="1"/>
  </cols>
  <sheetData>
    <row r="1" spans="1:20" ht="12.95" customHeight="1">
      <c r="A1" s="125"/>
      <c r="B1" s="113"/>
      <c r="C1" s="113"/>
      <c r="D1" s="113"/>
      <c r="E1" s="113"/>
      <c r="F1" s="113"/>
      <c r="G1" s="113"/>
      <c r="H1" s="113"/>
      <c r="I1" s="113"/>
    </row>
    <row r="2" spans="1:20" ht="12.95" customHeight="1">
      <c r="B2" s="113"/>
      <c r="C2" s="113"/>
      <c r="D2" s="113"/>
      <c r="E2" s="113"/>
      <c r="F2" s="113"/>
      <c r="G2" s="113"/>
      <c r="H2" s="113"/>
      <c r="I2" s="113"/>
    </row>
    <row r="3" spans="1:20" ht="12.95" customHeight="1">
      <c r="B3" s="113"/>
      <c r="C3" s="113"/>
      <c r="D3" s="113"/>
      <c r="E3" s="113"/>
      <c r="F3" s="113"/>
      <c r="G3" s="113"/>
      <c r="H3" s="113"/>
      <c r="I3" s="113"/>
    </row>
    <row r="4" spans="1:20" ht="12.95" customHeight="1">
      <c r="B4" s="113"/>
      <c r="C4" s="113"/>
      <c r="D4" s="113"/>
      <c r="E4" s="113"/>
      <c r="F4" s="113"/>
      <c r="G4" s="113"/>
      <c r="H4" s="113"/>
      <c r="I4" s="113"/>
    </row>
    <row r="5" spans="1:20" ht="12.95" customHeight="1">
      <c r="B5" s="113"/>
      <c r="C5" s="113"/>
      <c r="D5" s="113"/>
      <c r="E5" s="113"/>
      <c r="F5" s="113"/>
      <c r="G5" s="113"/>
      <c r="H5" s="113"/>
      <c r="I5" s="113"/>
    </row>
    <row r="6" spans="1:20" ht="12.95" customHeight="1">
      <c r="B6" s="113"/>
      <c r="C6" s="113"/>
      <c r="D6" s="113"/>
      <c r="E6" s="113"/>
      <c r="F6" s="113"/>
      <c r="G6" s="113"/>
      <c r="H6" s="113"/>
      <c r="I6" s="113"/>
    </row>
    <row r="7" spans="1:20" ht="12.95" customHeight="1">
      <c r="B7" s="129"/>
      <c r="C7" s="129"/>
      <c r="D7" s="130"/>
      <c r="E7" s="130"/>
      <c r="F7" s="130"/>
      <c r="G7" s="130"/>
      <c r="H7" s="130"/>
      <c r="I7" s="130"/>
    </row>
    <row r="8" spans="1:20" ht="15">
      <c r="B8" s="131" t="s">
        <v>88</v>
      </c>
      <c r="C8" s="129"/>
      <c r="D8" s="130"/>
      <c r="E8" s="130"/>
      <c r="F8" s="130"/>
      <c r="G8" s="130"/>
      <c r="H8" s="130"/>
      <c r="I8" s="130"/>
    </row>
    <row r="9" spans="1:20" s="12" customFormat="1" ht="12.95" customHeight="1">
      <c r="A9" s="132"/>
      <c r="B9" s="135"/>
      <c r="C9" s="135"/>
      <c r="D9" s="135"/>
      <c r="E9" s="135"/>
      <c r="F9" s="135"/>
      <c r="G9" s="135"/>
      <c r="H9" s="135"/>
      <c r="I9" s="135"/>
    </row>
    <row r="10" spans="1:20" ht="12.95" customHeight="1">
      <c r="B10" s="113"/>
      <c r="C10" s="113"/>
      <c r="D10" s="113"/>
      <c r="E10" s="113"/>
      <c r="F10" s="113"/>
      <c r="G10" s="113"/>
      <c r="H10" s="113"/>
      <c r="I10" s="113"/>
    </row>
    <row r="11" spans="1:20" s="115" customFormat="1" ht="11.85" customHeight="1">
      <c r="A11" s="136"/>
      <c r="B11" s="138" t="s">
        <v>37</v>
      </c>
      <c r="C11" s="138"/>
      <c r="D11" s="118" t="s">
        <v>89</v>
      </c>
      <c r="E11" s="118" t="s">
        <v>36</v>
      </c>
      <c r="F11" s="138" t="s">
        <v>37</v>
      </c>
      <c r="G11" s="138"/>
      <c r="H11" s="118" t="s">
        <v>89</v>
      </c>
      <c r="I11" s="118" t="s">
        <v>36</v>
      </c>
    </row>
    <row r="12" spans="1:20" s="115" customFormat="1" ht="11.85" customHeight="1">
      <c r="A12" s="136"/>
      <c r="B12" s="140"/>
      <c r="C12" s="140"/>
      <c r="D12" s="141" t="s">
        <v>90</v>
      </c>
      <c r="E12" s="141" t="s">
        <v>91</v>
      </c>
      <c r="F12" s="140"/>
      <c r="G12" s="140"/>
      <c r="H12" s="141" t="s">
        <v>90</v>
      </c>
      <c r="I12" s="141" t="s">
        <v>91</v>
      </c>
    </row>
    <row r="13" spans="1:20" s="115" customFormat="1" ht="11.85" customHeight="1">
      <c r="A13" s="136"/>
      <c r="T13" s="313"/>
    </row>
    <row r="14" spans="1:20" s="115" customFormat="1" ht="11.85" customHeight="1">
      <c r="A14" s="136"/>
      <c r="B14" s="146" t="s">
        <v>40</v>
      </c>
      <c r="C14" s="122" t="s">
        <v>92</v>
      </c>
      <c r="D14" s="149">
        <v>2.016</v>
      </c>
      <c r="E14" s="150" t="s">
        <v>93</v>
      </c>
      <c r="F14" s="146" t="s">
        <v>66</v>
      </c>
      <c r="G14" s="122" t="s">
        <v>95</v>
      </c>
      <c r="H14" s="151">
        <v>147</v>
      </c>
      <c r="I14" s="152">
        <v>0.78900000000000003</v>
      </c>
    </row>
    <row r="15" spans="1:20" s="115" customFormat="1" ht="11.85" customHeight="1">
      <c r="A15" s="136"/>
      <c r="B15" s="146" t="s">
        <v>98</v>
      </c>
      <c r="C15" s="122" t="s">
        <v>97</v>
      </c>
      <c r="D15" s="149">
        <v>34.08</v>
      </c>
      <c r="E15" s="150">
        <v>0.80064000000000002</v>
      </c>
      <c r="F15" s="146" t="s">
        <v>67</v>
      </c>
      <c r="G15" s="122" t="s">
        <v>95</v>
      </c>
      <c r="H15" s="151">
        <v>161</v>
      </c>
      <c r="I15" s="152">
        <v>0.8</v>
      </c>
    </row>
    <row r="16" spans="1:20" s="115" customFormat="1" ht="11.85" customHeight="1">
      <c r="A16" s="136"/>
      <c r="B16" s="146" t="s">
        <v>43</v>
      </c>
      <c r="C16" s="122" t="s">
        <v>97</v>
      </c>
      <c r="D16" s="149">
        <v>44.01</v>
      </c>
      <c r="E16" s="150">
        <v>0.81720000000000004</v>
      </c>
      <c r="F16" s="146" t="s">
        <v>68</v>
      </c>
      <c r="G16" s="122" t="s">
        <v>95</v>
      </c>
      <c r="H16" s="151">
        <v>175</v>
      </c>
      <c r="I16" s="152">
        <v>0.81100000000000005</v>
      </c>
    </row>
    <row r="17" spans="1:9" s="115" customFormat="1" ht="11.85" customHeight="1">
      <c r="A17" s="136"/>
      <c r="B17" s="146" t="s">
        <v>45</v>
      </c>
      <c r="C17" s="122" t="s">
        <v>97</v>
      </c>
      <c r="D17" s="149">
        <v>28.013400000000001</v>
      </c>
      <c r="E17" s="150">
        <v>0.80859999999999999</v>
      </c>
      <c r="F17" s="146" t="s">
        <v>69</v>
      </c>
      <c r="G17" s="122" t="s">
        <v>95</v>
      </c>
      <c r="H17" s="151">
        <v>190</v>
      </c>
      <c r="I17" s="152">
        <v>0.82200000000000006</v>
      </c>
    </row>
    <row r="18" spans="1:9" s="115" customFormat="1" ht="11.85" customHeight="1">
      <c r="A18" s="136"/>
      <c r="B18" s="146" t="s">
        <v>46</v>
      </c>
      <c r="C18" s="122" t="s">
        <v>97</v>
      </c>
      <c r="D18" s="149">
        <v>16.042999999999999</v>
      </c>
      <c r="E18" s="150">
        <v>0.29970000000000002</v>
      </c>
      <c r="F18" s="146" t="s">
        <v>70</v>
      </c>
      <c r="G18" s="122" t="s">
        <v>95</v>
      </c>
      <c r="H18" s="151">
        <v>206</v>
      </c>
      <c r="I18" s="152">
        <v>0.83200000000000007</v>
      </c>
    </row>
    <row r="19" spans="1:9" s="115" customFormat="1" ht="11.85" customHeight="1">
      <c r="A19" s="136"/>
      <c r="B19" s="146" t="s">
        <v>47</v>
      </c>
      <c r="C19" s="122" t="s">
        <v>97</v>
      </c>
      <c r="D19" s="149">
        <v>30.07</v>
      </c>
      <c r="E19" s="150">
        <v>0.35583999999999999</v>
      </c>
      <c r="F19" s="146" t="s">
        <v>71</v>
      </c>
      <c r="G19" s="122" t="s">
        <v>95</v>
      </c>
      <c r="H19" s="151">
        <v>222</v>
      </c>
      <c r="I19" s="152">
        <v>0.83899999999999997</v>
      </c>
    </row>
    <row r="20" spans="1:9" s="115" customFormat="1" ht="11.85" customHeight="1">
      <c r="A20" s="136"/>
      <c r="B20" s="146" t="s">
        <v>48</v>
      </c>
      <c r="C20" s="122" t="s">
        <v>97</v>
      </c>
      <c r="D20" s="149">
        <v>44.097000000000001</v>
      </c>
      <c r="E20" s="150">
        <v>0.50648000000000004</v>
      </c>
      <c r="F20" s="146" t="s">
        <v>105</v>
      </c>
      <c r="G20" s="122" t="s">
        <v>95</v>
      </c>
      <c r="H20" s="151">
        <v>237</v>
      </c>
      <c r="I20" s="152">
        <v>0.84699999999999998</v>
      </c>
    </row>
    <row r="21" spans="1:9" s="115" customFormat="1" ht="11.85" customHeight="1">
      <c r="A21" s="136"/>
      <c r="B21" s="146" t="s">
        <v>49</v>
      </c>
      <c r="C21" s="122" t="s">
        <v>97</v>
      </c>
      <c r="D21" s="149">
        <v>58.122999999999998</v>
      </c>
      <c r="E21" s="150">
        <v>0.56230999999999998</v>
      </c>
      <c r="F21" s="146" t="s">
        <v>72</v>
      </c>
      <c r="G21" s="122" t="s">
        <v>95</v>
      </c>
      <c r="H21" s="151">
        <v>251</v>
      </c>
      <c r="I21" s="152">
        <v>0.85199999999999998</v>
      </c>
    </row>
    <row r="22" spans="1:9" s="115" customFormat="1" ht="11.85" customHeight="1">
      <c r="A22" s="136"/>
      <c r="B22" s="146" t="s">
        <v>50</v>
      </c>
      <c r="C22" s="122" t="s">
        <v>97</v>
      </c>
      <c r="D22" s="149">
        <v>58.122999999999998</v>
      </c>
      <c r="E22" s="150">
        <v>0.58343</v>
      </c>
      <c r="F22" s="146" t="s">
        <v>73</v>
      </c>
      <c r="G22" s="122" t="s">
        <v>95</v>
      </c>
      <c r="H22" s="151">
        <v>263</v>
      </c>
      <c r="I22" s="152">
        <v>0.85699999999999998</v>
      </c>
    </row>
    <row r="23" spans="1:9" s="115" customFormat="1" ht="11.85" customHeight="1">
      <c r="A23" s="136"/>
      <c r="B23" s="146" t="s">
        <v>52</v>
      </c>
      <c r="C23" s="122" t="s">
        <v>97</v>
      </c>
      <c r="D23" s="149">
        <v>72.150000000000006</v>
      </c>
      <c r="E23" s="150">
        <v>0.62380000000000002</v>
      </c>
      <c r="F23" s="146" t="s">
        <v>74</v>
      </c>
      <c r="G23" s="122" t="s">
        <v>95</v>
      </c>
      <c r="H23" s="151">
        <v>275</v>
      </c>
      <c r="I23" s="152">
        <v>0.86199999999999999</v>
      </c>
    </row>
    <row r="24" spans="1:9" s="115" customFormat="1" ht="11.85" customHeight="1">
      <c r="A24" s="136"/>
      <c r="B24" s="146" t="s">
        <v>53</v>
      </c>
      <c r="C24" s="122" t="s">
        <v>97</v>
      </c>
      <c r="D24" s="149">
        <v>72.150000000000006</v>
      </c>
      <c r="E24" s="150">
        <v>0.63048999999999999</v>
      </c>
      <c r="F24" s="146" t="s">
        <v>75</v>
      </c>
      <c r="G24" s="122" t="s">
        <v>95</v>
      </c>
      <c r="H24" s="155">
        <v>291</v>
      </c>
      <c r="I24" s="155">
        <v>0.86699999999999999</v>
      </c>
    </row>
    <row r="25" spans="1:9" s="115" customFormat="1" ht="11.85" customHeight="1">
      <c r="A25" s="136"/>
      <c r="B25" s="156" t="s">
        <v>54</v>
      </c>
      <c r="C25" s="122" t="s">
        <v>97</v>
      </c>
      <c r="D25" s="149">
        <v>86.177000000000007</v>
      </c>
      <c r="E25" s="150">
        <v>0.66339999999999999</v>
      </c>
      <c r="F25" s="146" t="s">
        <v>76</v>
      </c>
      <c r="G25" s="122" t="s">
        <v>95</v>
      </c>
      <c r="H25" s="155">
        <v>305</v>
      </c>
      <c r="I25" s="155">
        <v>0.872</v>
      </c>
    </row>
    <row r="26" spans="1:9" s="115" customFormat="1" ht="11.85" customHeight="1">
      <c r="A26" s="136"/>
      <c r="B26" s="157" t="s">
        <v>114</v>
      </c>
      <c r="C26" s="158" t="s">
        <v>92</v>
      </c>
      <c r="D26" s="159">
        <v>84.16</v>
      </c>
      <c r="E26" s="150">
        <v>0.75329999999999997</v>
      </c>
      <c r="F26" s="146" t="s">
        <v>77</v>
      </c>
      <c r="G26" s="122" t="s">
        <v>95</v>
      </c>
      <c r="H26" s="155">
        <v>318</v>
      </c>
      <c r="I26" s="155">
        <v>0.877</v>
      </c>
    </row>
    <row r="27" spans="1:9" s="115" customFormat="1" ht="11.85" customHeight="1">
      <c r="A27" s="136"/>
      <c r="B27" s="161" t="s">
        <v>56</v>
      </c>
      <c r="C27" s="158" t="s">
        <v>92</v>
      </c>
      <c r="D27" s="159">
        <v>78.11</v>
      </c>
      <c r="E27" s="150">
        <v>0.88200000000000001</v>
      </c>
      <c r="F27" s="146" t="s">
        <v>78</v>
      </c>
      <c r="G27" s="122" t="s">
        <v>95</v>
      </c>
      <c r="H27" s="155">
        <v>331</v>
      </c>
      <c r="I27" s="155">
        <v>0.88100000000000001</v>
      </c>
    </row>
    <row r="28" spans="1:9" s="115" customFormat="1" ht="11.85" customHeight="1">
      <c r="A28" s="136"/>
      <c r="B28" s="157" t="s">
        <v>120</v>
      </c>
      <c r="C28" s="158" t="s">
        <v>92</v>
      </c>
      <c r="D28" s="159">
        <v>84.16</v>
      </c>
      <c r="E28" s="150">
        <v>0.78269999999999995</v>
      </c>
      <c r="F28" s="146" t="s">
        <v>79</v>
      </c>
      <c r="G28" s="122" t="s">
        <v>95</v>
      </c>
      <c r="H28" s="155">
        <v>345</v>
      </c>
      <c r="I28" s="155">
        <v>0.88500000000000001</v>
      </c>
    </row>
    <row r="29" spans="1:9" s="115" customFormat="1" ht="11.85" customHeight="1">
      <c r="A29" s="136"/>
      <c r="B29" s="161" t="s">
        <v>58</v>
      </c>
      <c r="C29" s="158" t="s">
        <v>97</v>
      </c>
      <c r="D29" s="149">
        <v>100.20399999999999</v>
      </c>
      <c r="E29" s="150">
        <v>0.68740000000000001</v>
      </c>
      <c r="F29" s="146" t="s">
        <v>80</v>
      </c>
      <c r="G29" s="122" t="s">
        <v>95</v>
      </c>
      <c r="H29" s="155">
        <v>359</v>
      </c>
      <c r="I29" s="155">
        <v>0.88900000000000001</v>
      </c>
    </row>
    <row r="30" spans="1:9" s="115" customFormat="1" ht="11.85" customHeight="1">
      <c r="A30" s="136"/>
      <c r="B30" s="157" t="s">
        <v>124</v>
      </c>
      <c r="C30" s="158" t="s">
        <v>92</v>
      </c>
      <c r="D30" s="159">
        <v>98.19</v>
      </c>
      <c r="E30" s="150">
        <v>0.77400000000000002</v>
      </c>
      <c r="F30" s="146" t="s">
        <v>81</v>
      </c>
      <c r="G30" s="122" t="s">
        <v>95</v>
      </c>
      <c r="H30" s="155">
        <v>374</v>
      </c>
      <c r="I30" s="155">
        <v>0.89300000000000002</v>
      </c>
    </row>
    <row r="31" spans="1:9" s="115" customFormat="1" ht="11.85" customHeight="1">
      <c r="A31" s="136"/>
      <c r="B31" s="161" t="s">
        <v>59</v>
      </c>
      <c r="C31" s="158" t="s">
        <v>92</v>
      </c>
      <c r="D31" s="159">
        <v>92.14</v>
      </c>
      <c r="E31" s="150">
        <v>0.87339999999999995</v>
      </c>
      <c r="F31" s="146" t="s">
        <v>82</v>
      </c>
      <c r="G31" s="122" t="s">
        <v>95</v>
      </c>
      <c r="H31" s="155">
        <v>388</v>
      </c>
      <c r="I31" s="155">
        <v>0.89600000000000002</v>
      </c>
    </row>
    <row r="32" spans="1:9" s="115" customFormat="1" ht="11.85" customHeight="1">
      <c r="A32" s="136"/>
      <c r="B32" s="161" t="s">
        <v>60</v>
      </c>
      <c r="C32" s="158" t="s">
        <v>97</v>
      </c>
      <c r="D32" s="149">
        <v>114.23099999999999</v>
      </c>
      <c r="E32" s="150">
        <v>0.70609999999999995</v>
      </c>
      <c r="F32" s="146" t="s">
        <v>83</v>
      </c>
      <c r="G32" s="122" t="s">
        <v>95</v>
      </c>
      <c r="H32" s="155">
        <v>402</v>
      </c>
      <c r="I32" s="155">
        <v>0.89900000000000002</v>
      </c>
    </row>
    <row r="33" spans="1:9" s="115" customFormat="1" ht="11.85" customHeight="1">
      <c r="A33" s="136"/>
      <c r="B33" s="157" t="s">
        <v>130</v>
      </c>
      <c r="C33" s="158" t="s">
        <v>92</v>
      </c>
      <c r="D33" s="159">
        <v>106.17</v>
      </c>
      <c r="E33" s="150">
        <v>0.87350000000000005</v>
      </c>
      <c r="F33" s="146" t="s">
        <v>131</v>
      </c>
      <c r="G33" s="122" t="s">
        <v>95</v>
      </c>
      <c r="H33" s="155">
        <v>416</v>
      </c>
      <c r="I33" s="155">
        <v>0.90200000000000002</v>
      </c>
    </row>
    <row r="34" spans="1:9" s="115" customFormat="1" ht="11.85" customHeight="1">
      <c r="A34" s="136"/>
      <c r="B34" s="157" t="s">
        <v>134</v>
      </c>
      <c r="C34" s="158" t="s">
        <v>92</v>
      </c>
      <c r="D34" s="159">
        <v>106.17</v>
      </c>
      <c r="E34" s="150">
        <v>0.86709999999999998</v>
      </c>
      <c r="F34" s="162" t="s">
        <v>135</v>
      </c>
      <c r="G34" s="122" t="s">
        <v>95</v>
      </c>
      <c r="H34" s="155">
        <v>430</v>
      </c>
      <c r="I34" s="155">
        <v>0.90600000000000003</v>
      </c>
    </row>
    <row r="35" spans="1:9" s="115" customFormat="1" ht="11.85" customHeight="1">
      <c r="A35" s="136"/>
      <c r="B35" s="157" t="s">
        <v>137</v>
      </c>
      <c r="C35" s="158" t="s">
        <v>92</v>
      </c>
      <c r="D35" s="159">
        <v>106.17</v>
      </c>
      <c r="E35" s="150">
        <v>0.88400000000000001</v>
      </c>
      <c r="F35" s="162" t="s">
        <v>138</v>
      </c>
      <c r="G35" s="122" t="s">
        <v>95</v>
      </c>
      <c r="H35" s="155">
        <v>444</v>
      </c>
      <c r="I35" s="155">
        <v>0.90900000000000003</v>
      </c>
    </row>
    <row r="36" spans="1:9" s="115" customFormat="1" ht="11.85" customHeight="1">
      <c r="A36" s="136"/>
      <c r="B36" s="157" t="s">
        <v>64</v>
      </c>
      <c r="C36" s="158" t="s">
        <v>97</v>
      </c>
      <c r="D36" s="149">
        <v>128.25800000000001</v>
      </c>
      <c r="E36" s="150">
        <v>0.72119999999999995</v>
      </c>
      <c r="F36" s="162" t="s">
        <v>140</v>
      </c>
      <c r="G36" s="122" t="s">
        <v>95</v>
      </c>
      <c r="H36" s="155">
        <v>458</v>
      </c>
      <c r="I36" s="155">
        <v>0.91200000000000003</v>
      </c>
    </row>
    <row r="37" spans="1:9" s="115" customFormat="1" ht="11.85" customHeight="1">
      <c r="A37" s="136"/>
      <c r="B37" s="157" t="s">
        <v>141</v>
      </c>
      <c r="C37" s="158" t="s">
        <v>92</v>
      </c>
      <c r="D37" s="159">
        <v>120.19</v>
      </c>
      <c r="E37" s="150">
        <v>0.87970000000000004</v>
      </c>
      <c r="F37" s="162" t="s">
        <v>142</v>
      </c>
      <c r="G37" s="122" t="s">
        <v>95</v>
      </c>
      <c r="H37" s="155">
        <v>472</v>
      </c>
      <c r="I37" s="155">
        <v>0.91400000000000003</v>
      </c>
    </row>
    <row r="38" spans="1:9" s="115" customFormat="1" ht="11.85" customHeight="1">
      <c r="A38" s="136"/>
      <c r="B38" s="161" t="s">
        <v>65</v>
      </c>
      <c r="C38" s="158" t="s">
        <v>97</v>
      </c>
      <c r="D38" s="149">
        <v>142.285</v>
      </c>
      <c r="E38" s="150">
        <v>0.73340000000000005</v>
      </c>
      <c r="F38" s="162" t="s">
        <v>143</v>
      </c>
      <c r="G38" s="122" t="s">
        <v>95</v>
      </c>
      <c r="H38" s="155">
        <v>486</v>
      </c>
      <c r="I38" s="155">
        <v>0.91700000000000004</v>
      </c>
    </row>
    <row r="39" spans="1:9" s="115" customFormat="1" ht="11.85" customHeight="1">
      <c r="A39" s="136"/>
      <c r="B39" s="156"/>
      <c r="C39" s="156"/>
      <c r="D39" s="162"/>
      <c r="E39" s="162"/>
      <c r="F39" s="162"/>
      <c r="G39" s="122"/>
      <c r="H39" s="155"/>
      <c r="I39" s="155"/>
    </row>
    <row r="40" spans="1:9" s="115" customFormat="1" ht="11.85" customHeight="1">
      <c r="A40" s="136"/>
      <c r="B40" s="168"/>
      <c r="C40" s="168"/>
      <c r="D40" s="168"/>
      <c r="E40" s="168"/>
      <c r="F40" s="168"/>
      <c r="G40" s="168"/>
      <c r="H40" s="168"/>
      <c r="I40" s="168"/>
    </row>
    <row r="41" spans="1:9" s="115" customFormat="1" ht="11.85" customHeight="1">
      <c r="A41" s="136"/>
      <c r="B41" s="140" t="s">
        <v>144</v>
      </c>
      <c r="C41" s="140"/>
      <c r="D41" s="121"/>
      <c r="E41" s="121"/>
      <c r="F41" s="121"/>
      <c r="G41" s="121"/>
      <c r="H41" s="121"/>
      <c r="I41" s="121"/>
    </row>
    <row r="42" spans="1:9" s="115" customFormat="1" ht="11.85" customHeight="1">
      <c r="A42" s="136"/>
      <c r="B42" s="138"/>
      <c r="C42" s="138"/>
      <c r="D42" s="121"/>
      <c r="E42" s="121"/>
      <c r="F42" s="138"/>
      <c r="G42" s="138"/>
      <c r="H42" s="121"/>
      <c r="I42" s="121"/>
    </row>
    <row r="43" spans="1:9" s="115" customFormat="1" ht="11.85" customHeight="1">
      <c r="A43" s="136"/>
      <c r="B43" s="138" t="s">
        <v>145</v>
      </c>
      <c r="C43" s="138"/>
      <c r="D43" s="121"/>
      <c r="E43" s="121"/>
      <c r="F43" s="121"/>
      <c r="G43" s="121"/>
      <c r="H43" s="121"/>
      <c r="I43" s="121"/>
    </row>
    <row r="44" spans="1:9" s="115" customFormat="1" ht="11.85" customHeight="1">
      <c r="A44" s="136"/>
      <c r="B44" s="140" t="s">
        <v>146</v>
      </c>
      <c r="C44" s="140"/>
      <c r="D44" s="140"/>
      <c r="E44" s="140"/>
      <c r="F44" s="169"/>
      <c r="G44" s="169"/>
      <c r="H44" s="140"/>
      <c r="I44" s="140"/>
    </row>
    <row r="45" spans="1:9" s="115" customFormat="1" ht="11.85" customHeight="1">
      <c r="A45" s="136"/>
      <c r="B45" s="168"/>
      <c r="C45" s="168"/>
      <c r="D45" s="168"/>
      <c r="E45" s="168"/>
      <c r="F45" s="168"/>
      <c r="G45" s="168"/>
      <c r="H45" s="168"/>
      <c r="I45" s="168"/>
    </row>
    <row r="46" spans="1:9" s="115" customFormat="1" ht="11.85" customHeight="1">
      <c r="A46" s="136"/>
      <c r="B46" s="121" t="s">
        <v>149</v>
      </c>
      <c r="C46" s="121"/>
      <c r="D46" s="121"/>
      <c r="E46" s="121"/>
      <c r="F46" s="121"/>
      <c r="G46" s="121"/>
      <c r="H46" s="121"/>
      <c r="I46" s="121"/>
    </row>
    <row r="47" spans="1:9" s="115" customFormat="1" ht="11.85" customHeight="1">
      <c r="A47" s="136"/>
      <c r="B47" s="121" t="s">
        <v>148</v>
      </c>
      <c r="C47" s="121"/>
      <c r="D47" s="121"/>
      <c r="E47" s="121"/>
      <c r="F47" s="121"/>
      <c r="G47" s="121"/>
      <c r="H47" s="121"/>
      <c r="I47" s="121"/>
    </row>
    <row r="48" spans="1:9" s="115" customFormat="1" ht="11.85" customHeight="1">
      <c r="A48" s="136"/>
      <c r="B48" s="170"/>
      <c r="C48" s="170"/>
      <c r="D48" s="170"/>
      <c r="E48" s="170"/>
      <c r="F48" s="170"/>
      <c r="G48" s="170"/>
      <c r="H48" s="170"/>
      <c r="I48" s="170"/>
    </row>
    <row r="49" spans="1:9" s="115" customFormat="1" ht="11.85" customHeight="1">
      <c r="A49" s="136"/>
      <c r="B49" s="121" t="s">
        <v>153</v>
      </c>
      <c r="C49" s="121"/>
      <c r="D49" s="121"/>
      <c r="E49" s="121"/>
      <c r="F49" s="121"/>
      <c r="G49" s="121"/>
      <c r="H49" s="121"/>
      <c r="I49" s="121"/>
    </row>
    <row r="50" spans="1:9" s="115" customFormat="1" ht="11.85" customHeight="1">
      <c r="A50" s="136"/>
      <c r="B50" s="121" t="s">
        <v>154</v>
      </c>
      <c r="C50" s="121"/>
      <c r="D50" s="121"/>
      <c r="E50" s="121"/>
      <c r="F50" s="121"/>
      <c r="G50" s="121"/>
      <c r="H50" s="121"/>
      <c r="I50" s="121"/>
    </row>
    <row r="51" spans="1:9" s="115" customFormat="1" ht="11.85" customHeight="1">
      <c r="A51" s="136"/>
      <c r="B51" s="121" t="s">
        <v>152</v>
      </c>
      <c r="C51" s="121"/>
      <c r="D51" s="121"/>
      <c r="E51" s="121"/>
      <c r="F51" s="121"/>
      <c r="G51" s="121"/>
      <c r="H51" s="121"/>
      <c r="I51" s="121"/>
    </row>
    <row r="52" spans="1:9" s="115" customFormat="1" ht="11.85" customHeight="1">
      <c r="A52" s="136"/>
      <c r="B52" s="170"/>
      <c r="C52" s="170"/>
      <c r="D52" s="170"/>
      <c r="E52" s="170"/>
      <c r="F52" s="170"/>
      <c r="G52" s="170"/>
      <c r="H52" s="170"/>
      <c r="I52" s="170"/>
    </row>
    <row r="53" spans="1:9" s="115" customFormat="1" ht="11.85" customHeight="1">
      <c r="A53" s="136"/>
      <c r="B53" s="117"/>
      <c r="C53" s="117"/>
      <c r="D53" s="117"/>
      <c r="E53" s="117"/>
      <c r="F53" s="171"/>
      <c r="G53" s="171"/>
      <c r="H53" s="117"/>
      <c r="I53" s="117"/>
    </row>
    <row r="54" spans="1:9" s="115" customFormat="1" ht="11.85" customHeight="1">
      <c r="A54" s="136"/>
      <c r="B54" s="117"/>
      <c r="C54" s="117"/>
      <c r="D54" s="117"/>
      <c r="E54" s="117"/>
      <c r="F54" s="117"/>
      <c r="G54" s="117"/>
      <c r="H54" s="117"/>
      <c r="I54" s="117"/>
    </row>
    <row r="55" spans="1:9" s="115" customFormat="1" ht="11.85" customHeight="1">
      <c r="A55" s="136"/>
      <c r="B55" s="117"/>
      <c r="C55" s="117"/>
      <c r="D55" s="117"/>
      <c r="E55" s="117"/>
      <c r="F55" s="117"/>
      <c r="G55" s="117"/>
      <c r="H55" s="117"/>
      <c r="I55" s="117"/>
    </row>
    <row r="56" spans="1:9" s="115" customFormat="1" ht="11.85" customHeight="1">
      <c r="A56" s="136"/>
      <c r="B56" s="165"/>
      <c r="C56" s="165"/>
      <c r="D56" s="165"/>
      <c r="E56" s="165"/>
      <c r="F56" s="165"/>
      <c r="G56" s="165"/>
      <c r="H56" s="172"/>
      <c r="I56" s="165"/>
    </row>
    <row r="57" spans="1:9" s="115" customFormat="1" ht="11.85" customHeight="1">
      <c r="A57" s="136"/>
      <c r="B57" s="165"/>
      <c r="C57" s="165"/>
      <c r="D57" s="165"/>
      <c r="E57" s="165"/>
      <c r="F57" s="165"/>
      <c r="G57" s="165"/>
      <c r="H57" s="165"/>
      <c r="I57" s="165"/>
    </row>
    <row r="58" spans="1:9" s="115" customFormat="1" ht="11.85" customHeight="1">
      <c r="A58" s="136"/>
      <c r="B58" s="117"/>
      <c r="C58" s="117"/>
      <c r="D58" s="117"/>
      <c r="E58" s="117"/>
      <c r="F58" s="117"/>
      <c r="G58" s="117"/>
      <c r="H58" s="117"/>
      <c r="I58" s="117"/>
    </row>
    <row r="59" spans="1:9" s="115" customFormat="1" ht="11.85" customHeight="1">
      <c r="A59" s="136"/>
    </row>
    <row r="60" spans="1:9" s="115" customFormat="1" ht="11.85" customHeight="1">
      <c r="A60" s="136"/>
    </row>
    <row r="61" spans="1:9" s="115" customFormat="1" ht="11.85" customHeight="1">
      <c r="A61" s="136"/>
    </row>
    <row r="62" spans="1:9" s="115" customFormat="1" ht="11.85" customHeight="1">
      <c r="A62" s="136"/>
    </row>
    <row r="63" spans="1:9" s="115" customFormat="1" ht="11.85" customHeight="1">
      <c r="A63" s="136"/>
      <c r="B63" s="114"/>
      <c r="C63" s="114"/>
      <c r="D63" s="114"/>
      <c r="E63" s="114"/>
      <c r="F63" s="114"/>
      <c r="G63" s="114"/>
      <c r="H63" s="114"/>
      <c r="I63" s="114"/>
    </row>
    <row r="64" spans="1:9" s="115" customFormat="1" ht="11.85" customHeight="1">
      <c r="A64" s="136"/>
      <c r="B64" s="114"/>
      <c r="C64" s="114" t="s">
        <v>27</v>
      </c>
      <c r="D64" s="114"/>
      <c r="E64" s="114"/>
      <c r="F64" s="114"/>
      <c r="G64" s="114"/>
      <c r="H64" s="114"/>
      <c r="I64" s="114"/>
    </row>
    <row r="65" spans="1:9" s="115" customFormat="1" ht="11.85" customHeight="1">
      <c r="A65" s="136"/>
      <c r="B65" s="114"/>
      <c r="C65" s="114"/>
      <c r="D65" s="114"/>
      <c r="E65" s="114"/>
      <c r="F65" s="114"/>
      <c r="G65" s="114"/>
      <c r="H65" s="114"/>
      <c r="I65" s="114"/>
    </row>
    <row r="66" spans="1:9" ht="11.85" customHeight="1"/>
    <row r="67" spans="1:9" ht="11.85" customHeight="1"/>
    <row r="68" spans="1:9" ht="12.95" customHeight="1"/>
    <row r="69" spans="1:9" ht="12.95" customHeight="1"/>
    <row r="70" spans="1:9" ht="12.95" customHeight="1"/>
    <row r="71" spans="1:9" ht="12.95" customHeight="1"/>
    <row r="72" spans="1:9" ht="12.95" customHeight="1"/>
    <row r="73" spans="1:9" ht="12.95" customHeight="1"/>
    <row r="74" spans="1:9" ht="12.95" customHeight="1"/>
    <row r="75" spans="1:9" ht="12.95" customHeight="1"/>
    <row r="76" spans="1:9" ht="12.95" customHeight="1"/>
    <row r="77" spans="1:9" ht="12.95" customHeight="1"/>
    <row r="78" spans="1:9" ht="12.95" customHeight="1"/>
    <row r="79" spans="1:9" ht="11.85" customHeight="1"/>
    <row r="80" spans="1:9" ht="11.85" customHeight="1"/>
    <row r="81" ht="11.85" customHeight="1"/>
    <row r="82" ht="11.85" customHeight="1"/>
    <row r="83" ht="11.85" customHeight="1"/>
    <row r="84" ht="11.85" customHeight="1"/>
    <row r="85" ht="11.85" customHeight="1"/>
    <row r="86" ht="11.85" customHeight="1"/>
    <row r="87" ht="11.85" customHeight="1"/>
    <row r="88" ht="11.85" customHeight="1"/>
    <row r="89" ht="11.85" customHeight="1"/>
    <row r="90" ht="11.85" customHeight="1"/>
    <row r="91" ht="11.85" customHeight="1"/>
    <row r="92" ht="11.85" customHeight="1"/>
    <row r="93" ht="11.85" customHeight="1"/>
    <row r="94" ht="11.85" customHeight="1"/>
    <row r="95" ht="11.85" customHeight="1"/>
    <row r="96" ht="11.85" customHeight="1"/>
    <row r="97" ht="11.85" customHeight="1"/>
    <row r="98" ht="11.85" customHeight="1"/>
    <row r="99" ht="11.85" customHeight="1"/>
    <row r="100" ht="11.85" customHeight="1"/>
    <row r="101" ht="11.85" customHeight="1"/>
    <row r="102" ht="11.85" customHeight="1"/>
    <row r="103" ht="11.85" customHeight="1"/>
    <row r="104" ht="11.85" customHeight="1"/>
    <row r="105" ht="11.85" customHeight="1"/>
    <row r="106" ht="11.85" customHeight="1"/>
    <row r="107" ht="11.85" customHeight="1"/>
    <row r="108" ht="11.85" customHeight="1"/>
    <row r="109" ht="11.85" customHeight="1"/>
    <row r="110" ht="11.85" customHeight="1"/>
    <row r="111" ht="11.85" customHeight="1"/>
    <row r="112"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ht="11.85" customHeight="1"/>
    <row r="130" ht="11.85" customHeight="1"/>
    <row r="131" ht="21.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1.85" customHeight="1"/>
    <row r="145" ht="11.85" customHeight="1"/>
    <row r="146" ht="11.85" customHeight="1"/>
    <row r="147" ht="11.85" customHeight="1"/>
    <row r="148" ht="11.85" customHeight="1"/>
    <row r="149" ht="11.85" customHeight="1"/>
    <row r="150" ht="11.85" customHeight="1"/>
    <row r="151" ht="11.85" customHeight="1"/>
    <row r="152" ht="11.85" customHeight="1"/>
    <row r="153" ht="11.85" customHeight="1"/>
    <row r="154" ht="11.85" customHeight="1"/>
    <row r="155" ht="11.85" customHeight="1"/>
    <row r="156" ht="11.85" customHeight="1"/>
    <row r="157" ht="11.85" customHeight="1"/>
    <row r="158" ht="11.85" customHeight="1"/>
    <row r="159" ht="11.85" customHeight="1"/>
    <row r="160" ht="11.85" customHeight="1"/>
    <row r="161" ht="11.85" customHeight="1"/>
    <row r="162" ht="11.85" customHeight="1"/>
    <row r="163" ht="11.85" customHeight="1"/>
    <row r="164" ht="11.85" customHeight="1"/>
    <row r="165" ht="11.85" customHeight="1"/>
    <row r="166" ht="11.85" customHeight="1"/>
    <row r="167" ht="11.85" customHeight="1"/>
    <row r="168" ht="11.85" customHeight="1"/>
    <row r="169" ht="11.85" customHeight="1"/>
    <row r="170" ht="11.85" customHeight="1"/>
    <row r="171" ht="11.85" customHeight="1"/>
    <row r="172" ht="11.85" customHeight="1"/>
    <row r="173" ht="11.85" customHeight="1"/>
    <row r="174" ht="11.85" customHeight="1"/>
    <row r="175" ht="11.85" customHeight="1"/>
    <row r="176" ht="11.85" customHeight="1"/>
    <row r="177" ht="11.85" customHeight="1"/>
    <row r="178" ht="11.85" customHeight="1"/>
    <row r="179" ht="11.85" customHeight="1"/>
    <row r="180" ht="11.85" customHeight="1"/>
    <row r="181" ht="11.85" customHeight="1"/>
    <row r="182" ht="11.85" customHeight="1"/>
    <row r="183" ht="11.85" customHeight="1"/>
    <row r="184" ht="11.85" customHeight="1"/>
    <row r="185" ht="11.85" customHeight="1"/>
    <row r="186" ht="11.85" customHeight="1"/>
    <row r="187" ht="11.85" customHeight="1"/>
    <row r="188" ht="11.85" customHeight="1"/>
    <row r="189" ht="11.85" customHeight="1"/>
    <row r="190" ht="11.85" customHeight="1"/>
    <row r="191" ht="11.85" customHeight="1"/>
    <row r="192" ht="11.85" customHeight="1"/>
    <row r="193" ht="11.85" customHeight="1"/>
    <row r="194" ht="11.85" customHeight="1"/>
    <row r="195" ht="11.85" customHeight="1"/>
    <row r="196" ht="21.95" customHeight="1"/>
    <row r="197" ht="12.95" customHeight="1"/>
    <row r="198" ht="12.95" customHeight="1"/>
    <row r="199" ht="12.95" customHeight="1"/>
    <row r="200" ht="12.95" customHeight="1"/>
    <row r="201" ht="12.95" customHeight="1"/>
    <row r="202" ht="12.95" customHeight="1"/>
    <row r="203" ht="12.95" customHeight="1"/>
    <row r="204" ht="12.95" customHeight="1"/>
    <row r="205" ht="12.95" customHeight="1"/>
    <row r="206" ht="12.95" customHeight="1"/>
    <row r="207" ht="12.95" customHeight="1"/>
    <row r="208" ht="12.95" customHeight="1"/>
    <row r="209" ht="11.85" customHeight="1"/>
    <row r="210" ht="11.85" customHeight="1"/>
    <row r="211" ht="11.85" customHeight="1"/>
    <row r="212" ht="11.85" customHeight="1"/>
    <row r="213" ht="11.85" customHeight="1"/>
    <row r="214" ht="11.85" customHeight="1"/>
    <row r="215" ht="11.85" customHeight="1"/>
    <row r="216" ht="11.85" customHeight="1"/>
    <row r="217" ht="11.85" customHeight="1"/>
    <row r="218" ht="11.85" customHeight="1"/>
    <row r="219" ht="11.85" customHeight="1"/>
    <row r="220" ht="11.85" customHeight="1"/>
    <row r="221" ht="11.85" customHeight="1"/>
    <row r="222" ht="11.85" customHeight="1"/>
    <row r="223" ht="11.85" customHeight="1"/>
    <row r="224" ht="11.85" customHeight="1"/>
    <row r="225" ht="11.85" customHeight="1"/>
    <row r="226" ht="11.85" customHeight="1"/>
    <row r="227" ht="11.85" customHeight="1"/>
    <row r="228" ht="11.85" customHeight="1"/>
    <row r="229" ht="11.85" customHeight="1"/>
    <row r="230" ht="11.85" customHeight="1"/>
    <row r="231" ht="11.85" customHeight="1"/>
    <row r="232" ht="11.85" customHeight="1"/>
    <row r="233" ht="11.85" customHeight="1"/>
    <row r="234" ht="11.85" customHeight="1"/>
    <row r="235" ht="11.85" customHeight="1"/>
    <row r="236" ht="11.85" customHeight="1"/>
    <row r="237" ht="11.85" customHeight="1"/>
    <row r="238" ht="11.85" customHeight="1"/>
    <row r="239" ht="11.85" customHeight="1"/>
    <row r="240" ht="11.85" customHeight="1"/>
    <row r="241" ht="11.85" customHeight="1"/>
    <row r="242" ht="11.85" customHeight="1"/>
    <row r="243" ht="11.85" customHeight="1"/>
    <row r="244" ht="11.85" customHeight="1"/>
    <row r="245" ht="11.85" customHeight="1"/>
    <row r="246" ht="11.85" customHeight="1"/>
    <row r="247" ht="11.85" customHeight="1"/>
    <row r="248" ht="11.85" customHeight="1"/>
    <row r="249" ht="11.85" customHeight="1"/>
    <row r="250" ht="11.85" customHeight="1"/>
    <row r="251" ht="11.85" customHeight="1"/>
    <row r="252" ht="11.85" customHeight="1"/>
    <row r="253" ht="11.85" customHeight="1"/>
    <row r="254" ht="11.85" customHeight="1"/>
    <row r="255" ht="11.85" customHeight="1"/>
    <row r="256" ht="11.85" customHeight="1"/>
    <row r="257" ht="11.85" customHeight="1"/>
    <row r="258" ht="11.85" customHeight="1"/>
    <row r="259" ht="11.85" customHeight="1"/>
    <row r="260" ht="11.85" customHeight="1"/>
    <row r="261" ht="21.95" customHeight="1"/>
    <row r="262" ht="12.95" customHeight="1"/>
    <row r="263" ht="12.95" customHeight="1"/>
    <row r="264" ht="12.95" customHeight="1"/>
    <row r="265" ht="12.95" customHeight="1"/>
    <row r="266" ht="12.95" customHeight="1"/>
    <row r="267" ht="12.95" customHeight="1"/>
    <row r="268" ht="12.95" customHeight="1"/>
    <row r="269" ht="12.95" customHeight="1"/>
    <row r="270" ht="12.95" customHeight="1"/>
    <row r="271" ht="12.95" customHeight="1"/>
    <row r="272" ht="12.95" customHeight="1"/>
    <row r="273" ht="12.95" customHeight="1"/>
    <row r="274" ht="11.85" customHeight="1"/>
    <row r="275" ht="11.85" customHeight="1"/>
    <row r="276" ht="11.85" customHeight="1"/>
    <row r="277" ht="11.85" customHeight="1"/>
    <row r="278" ht="11.85" customHeight="1"/>
    <row r="279" ht="11.85" customHeight="1"/>
    <row r="280" ht="11.85" customHeight="1"/>
    <row r="281" ht="11.85" customHeight="1"/>
    <row r="282" ht="11.85" customHeight="1"/>
    <row r="283" ht="11.85" customHeight="1"/>
    <row r="284" ht="11.85" customHeight="1"/>
    <row r="285" ht="11.85" customHeight="1"/>
    <row r="286" ht="11.85" customHeight="1"/>
    <row r="287" ht="11.85" customHeight="1"/>
    <row r="288" ht="11.85" customHeight="1"/>
    <row r="289" ht="11.85" customHeight="1"/>
    <row r="290" ht="11.85" customHeight="1"/>
    <row r="291" ht="11.85" customHeight="1"/>
    <row r="292" ht="11.85" customHeight="1"/>
    <row r="293" ht="11.85" customHeight="1"/>
    <row r="294" ht="11.85" customHeight="1"/>
    <row r="295" ht="11.85" customHeight="1"/>
    <row r="296" ht="11.85" customHeight="1"/>
    <row r="297" ht="11.85" customHeight="1"/>
    <row r="298" ht="11.85" customHeight="1"/>
    <row r="299" ht="11.85" customHeight="1"/>
    <row r="300" ht="11.85" customHeight="1"/>
    <row r="301" ht="11.85" customHeight="1"/>
    <row r="302" ht="11.85" customHeight="1"/>
    <row r="303" ht="11.85" customHeight="1"/>
    <row r="304" ht="11.85" customHeight="1"/>
    <row r="305" ht="11.85" customHeight="1"/>
    <row r="306" ht="11.85" customHeight="1"/>
    <row r="307" ht="11.85" customHeight="1"/>
    <row r="308" ht="11.85" customHeight="1"/>
    <row r="309" ht="11.85" customHeight="1"/>
    <row r="310" ht="11.85" customHeight="1"/>
    <row r="311" ht="11.85" customHeight="1"/>
    <row r="312" ht="11.85" customHeight="1"/>
    <row r="313" ht="11.85" customHeight="1"/>
    <row r="314" ht="11.85" customHeight="1"/>
    <row r="315" ht="11.85" customHeight="1"/>
    <row r="316" ht="11.85" customHeight="1"/>
    <row r="317" ht="11.85" customHeight="1"/>
    <row r="318" ht="11.85" customHeight="1"/>
    <row r="319" ht="11.85" customHeight="1"/>
    <row r="320" ht="11.85" customHeight="1"/>
    <row r="321" ht="11.85" customHeight="1"/>
    <row r="322" ht="11.85" customHeight="1"/>
    <row r="323" ht="11.85" customHeight="1"/>
    <row r="324" ht="11.85" customHeight="1"/>
    <row r="325" ht="11.85" customHeight="1"/>
    <row r="326" ht="21.95" customHeight="1"/>
    <row r="327" ht="12.95" customHeight="1"/>
    <row r="328" ht="12.95" customHeight="1"/>
    <row r="329" ht="12.95" customHeight="1"/>
    <row r="330" ht="12.95" customHeight="1"/>
    <row r="331" ht="12.95" customHeight="1"/>
    <row r="332" ht="12.95" customHeight="1"/>
    <row r="333" ht="12.95" customHeight="1"/>
    <row r="334" ht="12.95" customHeight="1"/>
    <row r="335" ht="12.95" customHeight="1"/>
    <row r="336" ht="12.95" customHeight="1"/>
    <row r="337" ht="12.95" customHeight="1"/>
    <row r="338" ht="12.95" customHeight="1"/>
    <row r="339" ht="11.85" customHeight="1"/>
    <row r="340" ht="11.85" customHeight="1"/>
    <row r="341" ht="11.85" customHeight="1"/>
    <row r="342" ht="11.85" customHeight="1"/>
    <row r="343" ht="11.85" customHeight="1"/>
    <row r="344" ht="11.85" customHeight="1"/>
    <row r="345" ht="11.85" customHeight="1"/>
    <row r="346" ht="11.85" customHeight="1"/>
    <row r="347" ht="11.85" customHeight="1"/>
    <row r="348" ht="11.85" customHeight="1"/>
    <row r="349" ht="11.85" customHeight="1"/>
    <row r="350" ht="11.85" customHeight="1"/>
    <row r="351" ht="11.85" customHeight="1"/>
    <row r="352" ht="11.85" customHeight="1"/>
    <row r="353" ht="11.85" customHeight="1"/>
    <row r="354" ht="11.85" customHeight="1"/>
    <row r="355" ht="11.85" customHeight="1"/>
    <row r="356" ht="11.85" customHeight="1"/>
    <row r="357" ht="11.85" customHeight="1"/>
    <row r="358" ht="11.85" customHeight="1"/>
    <row r="359" ht="11.85" customHeight="1"/>
    <row r="360" ht="11.85" customHeight="1"/>
    <row r="361" ht="11.85" customHeight="1"/>
    <row r="362" ht="11.85" customHeight="1"/>
    <row r="363" ht="11.85" customHeight="1"/>
    <row r="364" ht="11.85" customHeight="1"/>
    <row r="365" ht="11.85" customHeight="1"/>
    <row r="366" ht="11.85" customHeight="1"/>
    <row r="367" ht="11.85" customHeight="1"/>
    <row r="368" ht="11.85" customHeight="1"/>
    <row r="369" ht="11.85" customHeight="1"/>
    <row r="370" ht="11.85" customHeight="1"/>
    <row r="371" ht="11.85" customHeight="1"/>
    <row r="372" ht="11.85" customHeight="1"/>
    <row r="373" ht="11.85" customHeight="1"/>
    <row r="374" ht="11.85" customHeight="1"/>
    <row r="375" ht="11.85" customHeight="1"/>
    <row r="376" ht="11.85" customHeight="1"/>
    <row r="377" ht="11.85" customHeight="1"/>
    <row r="378" ht="11.85" customHeight="1"/>
    <row r="379" ht="11.85" customHeight="1"/>
    <row r="380" ht="11.85" customHeight="1"/>
    <row r="381" ht="11.85" customHeight="1"/>
    <row r="382" ht="11.85" customHeight="1"/>
    <row r="383" ht="11.85" customHeight="1"/>
    <row r="384" ht="11.85" customHeight="1"/>
    <row r="385" ht="11.85" customHeight="1"/>
    <row r="386" ht="11.85" customHeight="1"/>
    <row r="387" ht="11.85" customHeight="1"/>
    <row r="388" ht="11.85" customHeight="1"/>
    <row r="389" ht="11.85" customHeight="1"/>
    <row r="390" ht="11.85" customHeight="1"/>
    <row r="391" ht="21.95" customHeight="1"/>
    <row r="392" ht="12.95" customHeight="1"/>
    <row r="393" ht="12.95" customHeight="1"/>
    <row r="394" ht="12.95" customHeight="1"/>
    <row r="395" ht="12.95" customHeight="1"/>
    <row r="396" ht="12.95" customHeight="1"/>
    <row r="397" ht="12.95" customHeight="1"/>
    <row r="398" ht="12.95" customHeight="1"/>
    <row r="399" ht="12.95" customHeight="1"/>
    <row r="400" ht="12.95" customHeight="1"/>
    <row r="401" ht="12.95" customHeight="1"/>
    <row r="402" ht="12.95" customHeight="1"/>
    <row r="403" ht="12.95" customHeight="1"/>
    <row r="404" ht="11.85" customHeight="1"/>
    <row r="405" ht="11.85" customHeight="1"/>
    <row r="406" ht="11.85" customHeight="1"/>
    <row r="407" ht="11.85" customHeight="1"/>
    <row r="408" ht="11.85" customHeight="1"/>
    <row r="409" ht="11.85" customHeight="1"/>
    <row r="410" ht="11.85" customHeight="1"/>
    <row r="411" ht="11.85" customHeight="1"/>
    <row r="412" ht="11.85" customHeight="1"/>
    <row r="413" ht="11.85" customHeight="1"/>
    <row r="414" ht="11.85" customHeight="1"/>
    <row r="415" ht="11.85" customHeight="1"/>
    <row r="416" ht="11.85" customHeight="1"/>
    <row r="417" ht="11.85" customHeight="1"/>
    <row r="418" ht="11.85" customHeight="1"/>
    <row r="419" ht="11.85" customHeight="1"/>
    <row r="420" ht="11.85" customHeight="1"/>
    <row r="421" ht="11.85" customHeight="1"/>
    <row r="422" ht="11.85" customHeight="1"/>
    <row r="423" ht="11.85" customHeight="1"/>
    <row r="424" ht="11.85" customHeight="1"/>
    <row r="425" ht="11.85" customHeight="1"/>
    <row r="426" ht="11.85" customHeight="1"/>
    <row r="427" ht="11.85" customHeight="1"/>
    <row r="428" ht="11.85" customHeight="1"/>
    <row r="429" ht="11.85" customHeight="1"/>
    <row r="430" ht="11.85" customHeight="1"/>
    <row r="431" ht="11.85" customHeight="1"/>
    <row r="432" ht="11.85" customHeight="1"/>
    <row r="433" ht="11.85" customHeight="1"/>
    <row r="434" ht="11.85" customHeight="1"/>
    <row r="435" ht="11.85" customHeight="1"/>
    <row r="436" ht="11.85" customHeight="1"/>
    <row r="437" ht="11.85" customHeight="1"/>
    <row r="438" ht="11.85" customHeight="1"/>
    <row r="439" ht="11.85" customHeight="1"/>
    <row r="440" ht="11.85" customHeight="1"/>
    <row r="441" ht="11.85" customHeight="1"/>
    <row r="442" ht="11.85" customHeight="1"/>
    <row r="443" ht="11.85" customHeight="1"/>
    <row r="444" ht="11.85" customHeight="1"/>
    <row r="445" ht="11.85" customHeight="1"/>
    <row r="446" ht="11.85" customHeight="1"/>
    <row r="447" ht="11.85" customHeight="1"/>
    <row r="448" ht="11.85" customHeight="1"/>
    <row r="449" ht="11.85" customHeight="1"/>
    <row r="450" ht="11.85" customHeight="1"/>
    <row r="451" ht="11.85" customHeight="1"/>
    <row r="452" ht="11.85" customHeight="1"/>
    <row r="453" ht="11.85" customHeight="1"/>
    <row r="454" ht="11.85" customHeight="1"/>
    <row r="455" ht="11.85" customHeight="1"/>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&amp;L&amp;"Arial,Regular"________________________________________________________________________________________
CORE LABORATORIES AUSTRALIA PTY LTD
&amp;8Reservoir Fluids Group&amp;RH.2</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B1:T455"/>
  <sheetViews>
    <sheetView showGridLines="0" view="pageBreakPreview" zoomScale="75" zoomScaleNormal="75" workbookViewId="0"/>
  </sheetViews>
  <sheetFormatPr defaultRowHeight="12.75"/>
  <cols>
    <col min="1" max="1" width="9.7109375" style="12" customWidth="1"/>
    <col min="2" max="2" width="5.7109375" style="12" customWidth="1"/>
    <col min="3" max="3" width="37.7109375" style="12" customWidth="1"/>
    <col min="4" max="4" width="6.42578125" style="12" customWidth="1"/>
    <col min="5" max="5" width="37.7109375" style="12" customWidth="1"/>
    <col min="6" max="6" width="5.7109375" style="12" customWidth="1"/>
    <col min="7" max="16384" width="9.140625" style="12"/>
  </cols>
  <sheetData>
    <row r="1" spans="2:20" ht="21.95" customHeight="1"/>
    <row r="2" spans="2:20" ht="12.95" customHeight="1"/>
    <row r="3" spans="2:20" ht="12.95" customHeight="1"/>
    <row r="4" spans="2:20" ht="12.95" customHeight="1"/>
    <row r="5" spans="2:20" ht="12.95" customHeight="1"/>
    <row r="6" spans="2:20" ht="12.95" customHeight="1"/>
    <row r="7" spans="2:20" ht="12.95" customHeight="1"/>
    <row r="8" spans="2:20" ht="12.95" customHeight="1"/>
    <row r="9" spans="2:20" ht="12.95" customHeight="1"/>
    <row r="10" spans="2:20" ht="12.95" customHeight="1"/>
    <row r="11" spans="2:20" ht="12.95" customHeight="1">
      <c r="B11" s="89"/>
      <c r="C11" s="90"/>
      <c r="D11" s="90"/>
      <c r="E11" s="91"/>
    </row>
    <row r="12" spans="2:20" ht="12.95" customHeight="1">
      <c r="B12" s="89"/>
      <c r="C12" s="90"/>
      <c r="D12" s="90"/>
      <c r="E12" s="91"/>
    </row>
    <row r="13" spans="2:20" ht="12.95" customHeight="1">
      <c r="B13" s="92"/>
      <c r="C13" s="90"/>
      <c r="D13" s="90"/>
      <c r="E13" s="90"/>
      <c r="T13" s="312"/>
    </row>
    <row r="14" spans="2:20" ht="11.85" customHeight="1">
      <c r="B14" s="90"/>
      <c r="C14" s="91"/>
      <c r="D14" s="91"/>
      <c r="E14" s="91"/>
    </row>
    <row r="15" spans="2:20" ht="11.85" customHeight="1">
      <c r="B15" s="90"/>
      <c r="C15" s="91"/>
      <c r="D15" s="91"/>
      <c r="E15" s="91"/>
    </row>
    <row r="16" spans="2:20" ht="11.85" customHeight="1">
      <c r="B16" s="90"/>
      <c r="C16" s="91"/>
      <c r="D16" s="91"/>
      <c r="E16" s="91"/>
    </row>
    <row r="17" spans="2:5" ht="11.85" customHeight="1">
      <c r="B17" s="93"/>
      <c r="C17" s="94"/>
      <c r="D17" s="94"/>
      <c r="E17" s="94"/>
    </row>
    <row r="18" spans="2:5" ht="11.85" customHeight="1">
      <c r="B18" s="93"/>
      <c r="C18" s="94"/>
      <c r="D18" s="94"/>
      <c r="E18" s="94"/>
    </row>
    <row r="19" spans="2:5" ht="11.85" customHeight="1">
      <c r="B19" s="93"/>
      <c r="C19" s="94"/>
      <c r="D19" s="94"/>
      <c r="E19" s="94"/>
    </row>
    <row r="20" spans="2:5" ht="11.85" customHeight="1">
      <c r="B20" s="93"/>
      <c r="C20" s="95"/>
      <c r="D20" s="95"/>
      <c r="E20" s="94"/>
    </row>
    <row r="21" spans="2:5" ht="11.85" customHeight="1">
      <c r="B21" s="93"/>
      <c r="C21" s="95"/>
      <c r="D21" s="95"/>
      <c r="E21" s="94"/>
    </row>
    <row r="22" spans="2:5" ht="11.85" customHeight="1">
      <c r="B22" s="93"/>
      <c r="C22" s="95"/>
      <c r="D22" s="95"/>
      <c r="E22" s="94"/>
    </row>
    <row r="23" spans="2:5" ht="11.85" customHeight="1">
      <c r="B23" s="93"/>
      <c r="C23" s="95"/>
      <c r="D23" s="95"/>
      <c r="E23" s="94"/>
    </row>
    <row r="24" spans="2:5" ht="11.85" customHeight="1">
      <c r="B24" s="93"/>
      <c r="C24" s="95"/>
      <c r="D24" s="95"/>
      <c r="E24" s="94"/>
    </row>
    <row r="25" spans="2:5" ht="11.85" customHeight="1">
      <c r="B25" s="93"/>
      <c r="C25" s="95"/>
      <c r="D25" s="95"/>
      <c r="E25" s="94"/>
    </row>
    <row r="26" spans="2:5" ht="11.85" customHeight="1">
      <c r="B26" s="93"/>
      <c r="C26" s="95"/>
      <c r="D26" s="95"/>
      <c r="E26" s="94"/>
    </row>
    <row r="27" spans="2:5" ht="11.85" customHeight="1">
      <c r="B27" s="93"/>
      <c r="C27" s="95"/>
      <c r="D27" s="95"/>
      <c r="E27" s="94"/>
    </row>
    <row r="28" spans="2:5" ht="11.85" customHeight="1">
      <c r="B28" s="93"/>
      <c r="C28" s="95"/>
      <c r="D28" s="95"/>
      <c r="E28" s="94"/>
    </row>
    <row r="29" spans="2:5" ht="11.85" customHeight="1">
      <c r="B29" s="93"/>
      <c r="C29" s="95"/>
      <c r="D29" s="95"/>
      <c r="E29" s="94"/>
    </row>
    <row r="30" spans="2:5" ht="11.85" customHeight="1">
      <c r="B30" s="93"/>
      <c r="C30" s="95"/>
      <c r="D30" s="95"/>
      <c r="E30" s="94"/>
    </row>
    <row r="31" spans="2:5" ht="11.85" customHeight="1">
      <c r="B31" s="93"/>
      <c r="C31" s="95"/>
      <c r="D31" s="95"/>
      <c r="E31" s="94"/>
    </row>
    <row r="32" spans="2:5" ht="11.85" customHeight="1">
      <c r="B32" s="93"/>
      <c r="C32" s="95"/>
      <c r="D32" s="95"/>
      <c r="E32" s="94"/>
    </row>
    <row r="33" spans="2:5" ht="11.85" customHeight="1">
      <c r="B33" s="93"/>
      <c r="C33" s="96"/>
      <c r="D33" s="96"/>
      <c r="E33" s="94"/>
    </row>
    <row r="34" spans="2:5" ht="11.85" customHeight="1">
      <c r="B34" s="93"/>
      <c r="C34" s="97"/>
      <c r="D34" s="97"/>
      <c r="E34" s="94"/>
    </row>
    <row r="35" spans="2:5" ht="11.85" customHeight="1">
      <c r="B35" s="93"/>
      <c r="C35" s="97"/>
      <c r="D35" s="97"/>
      <c r="E35" s="94"/>
    </row>
    <row r="36" spans="2:5" ht="11.85" customHeight="1">
      <c r="B36" s="93"/>
      <c r="C36" s="97"/>
      <c r="D36" s="97"/>
      <c r="E36" s="94"/>
    </row>
    <row r="37" spans="2:5" ht="11.85" customHeight="1">
      <c r="B37" s="93"/>
      <c r="C37" s="97"/>
      <c r="D37" s="97"/>
      <c r="E37" s="94"/>
    </row>
    <row r="38" spans="2:5" ht="11.85" customHeight="1">
      <c r="B38" s="93"/>
      <c r="C38" s="97"/>
      <c r="D38" s="97"/>
      <c r="E38" s="94"/>
    </row>
    <row r="39" spans="2:5" ht="11.85" customHeight="1">
      <c r="B39" s="93"/>
      <c r="C39" s="97"/>
      <c r="D39" s="97"/>
      <c r="E39" s="94"/>
    </row>
    <row r="40" spans="2:5" ht="11.85" customHeight="1">
      <c r="B40" s="93"/>
      <c r="C40" s="97"/>
      <c r="D40" s="97"/>
      <c r="E40" s="94"/>
    </row>
    <row r="41" spans="2:5" ht="11.85" customHeight="1">
      <c r="B41" s="93"/>
      <c r="C41" s="97"/>
      <c r="D41" s="97"/>
      <c r="E41" s="94"/>
    </row>
    <row r="42" spans="2:5" ht="11.85" customHeight="1">
      <c r="B42" s="93"/>
      <c r="C42" s="97"/>
      <c r="D42" s="97"/>
      <c r="E42" s="94"/>
    </row>
    <row r="43" spans="2:5" ht="11.85" customHeight="1">
      <c r="B43" s="93"/>
      <c r="C43" s="97"/>
      <c r="D43" s="97"/>
      <c r="E43" s="94"/>
    </row>
    <row r="44" spans="2:5" ht="11.85" customHeight="1">
      <c r="B44" s="93"/>
      <c r="C44" s="97"/>
      <c r="D44" s="97"/>
      <c r="E44" s="94"/>
    </row>
    <row r="45" spans="2:5" ht="11.85" customHeight="1">
      <c r="B45" s="98"/>
      <c r="C45" s="99"/>
      <c r="D45" s="99"/>
      <c r="E45" s="99"/>
    </row>
    <row r="46" spans="2:5" ht="11.85" customHeight="1">
      <c r="B46" s="91"/>
      <c r="C46" s="91"/>
      <c r="D46" s="91"/>
      <c r="E46" s="91"/>
    </row>
    <row r="47" spans="2:5" ht="11.85" customHeight="1">
      <c r="B47" s="90"/>
      <c r="C47" s="90"/>
      <c r="D47" s="90"/>
      <c r="E47" s="90"/>
    </row>
    <row r="48" spans="2:5" ht="11.85" customHeight="1">
      <c r="B48" s="93"/>
      <c r="C48" s="93"/>
      <c r="D48" s="93"/>
      <c r="E48" s="93"/>
    </row>
    <row r="49" spans="2:6" ht="11.45" customHeight="1">
      <c r="B49" s="93"/>
      <c r="C49" s="94"/>
      <c r="D49" s="94"/>
      <c r="E49" s="94"/>
    </row>
    <row r="50" spans="2:6" ht="15.6" customHeight="1">
      <c r="C50" s="100" t="s">
        <v>1</v>
      </c>
      <c r="E50" s="101" t="s">
        <v>2</v>
      </c>
    </row>
    <row r="51" spans="2:6" ht="11.85" customHeight="1">
      <c r="B51" s="93"/>
      <c r="C51" s="91"/>
      <c r="D51" s="91"/>
      <c r="E51" s="91"/>
    </row>
    <row r="52" spans="2:6" ht="11.85" customHeight="1">
      <c r="B52" s="93"/>
      <c r="C52" s="94"/>
      <c r="D52" s="94"/>
      <c r="E52" s="94"/>
    </row>
    <row r="53" spans="2:6" ht="11.85" customHeight="1">
      <c r="B53" s="93"/>
      <c r="C53" s="94"/>
      <c r="D53" s="94"/>
      <c r="E53" s="94"/>
    </row>
    <row r="54" spans="2:6" ht="11.85" customHeight="1">
      <c r="B54" s="93"/>
      <c r="C54" s="94"/>
      <c r="D54" s="94"/>
      <c r="E54" s="94"/>
    </row>
    <row r="55" spans="2:6" ht="11.85" customHeight="1">
      <c r="B55" s="93"/>
      <c r="C55" s="94"/>
      <c r="D55" s="94"/>
      <c r="E55" s="94"/>
    </row>
    <row r="56" spans="2:6" ht="11.85" customHeight="1">
      <c r="B56" s="93"/>
      <c r="C56" s="94"/>
      <c r="D56" s="94"/>
      <c r="E56" s="94"/>
    </row>
    <row r="57" spans="2:6" ht="11.85" customHeight="1">
      <c r="B57" s="93"/>
      <c r="C57" s="94"/>
      <c r="D57" s="94"/>
      <c r="E57" s="94"/>
    </row>
    <row r="58" spans="2:6" ht="13.15" customHeight="1">
      <c r="B58" s="102"/>
      <c r="C58" s="103" t="s">
        <v>209</v>
      </c>
      <c r="D58" s="103"/>
      <c r="E58" s="103" t="s">
        <v>155</v>
      </c>
      <c r="F58" s="104"/>
    </row>
    <row r="59" spans="2:6" ht="13.15" customHeight="1">
      <c r="B59" s="102"/>
      <c r="C59" s="103" t="s">
        <v>242</v>
      </c>
      <c r="D59" s="103"/>
      <c r="E59" s="103" t="s">
        <v>194</v>
      </c>
      <c r="F59" s="104"/>
    </row>
    <row r="60" spans="2:6" ht="11.85" customHeight="1">
      <c r="B60" s="93"/>
      <c r="C60" s="105"/>
      <c r="D60" s="105"/>
      <c r="E60" s="105"/>
    </row>
    <row r="61" spans="2:6" ht="11.85" customHeight="1">
      <c r="B61" s="87"/>
      <c r="C61" s="87"/>
      <c r="D61" s="87"/>
      <c r="E61" s="87"/>
    </row>
    <row r="62" spans="2:6" ht="11.85" customHeight="1">
      <c r="B62" s="87"/>
      <c r="C62" s="87"/>
      <c r="D62" s="87"/>
      <c r="E62" s="87"/>
    </row>
    <row r="63" spans="2:6" ht="11.85" customHeight="1">
      <c r="B63" s="87"/>
      <c r="C63" s="87"/>
      <c r="D63" s="87"/>
      <c r="E63" s="87"/>
    </row>
    <row r="64" spans="2:6" ht="11.85" customHeight="1">
      <c r="B64" s="87"/>
      <c r="C64" s="87"/>
      <c r="D64" s="87"/>
      <c r="E64" s="87"/>
    </row>
    <row r="65" spans="2:5" ht="11.85" customHeight="1">
      <c r="B65" s="87"/>
      <c r="C65" s="87"/>
      <c r="D65" s="87"/>
      <c r="E65" s="87"/>
    </row>
    <row r="66" spans="2:5" ht="21.95" customHeight="1"/>
    <row r="67" spans="2:5" ht="12.95" customHeight="1"/>
    <row r="68" spans="2:5" ht="12.95" customHeight="1"/>
    <row r="69" spans="2:5" ht="12.95" customHeight="1"/>
    <row r="70" spans="2:5" ht="12.95" customHeight="1"/>
    <row r="71" spans="2:5" ht="12.95" customHeight="1"/>
    <row r="72" spans="2:5" ht="12.95" customHeight="1"/>
    <row r="73" spans="2:5" ht="12.95" customHeight="1"/>
    <row r="74" spans="2:5" ht="12.95" customHeight="1"/>
    <row r="75" spans="2:5" ht="12.95" customHeight="1"/>
    <row r="76" spans="2:5" ht="12.95" customHeight="1"/>
    <row r="77" spans="2:5" ht="12.95" customHeight="1"/>
    <row r="78" spans="2:5" ht="12.95" customHeight="1"/>
    <row r="79" spans="2:5" ht="11.85" customHeight="1"/>
    <row r="80" spans="2:5" ht="11.85" customHeight="1"/>
    <row r="81" ht="11.85" customHeight="1"/>
    <row r="82" ht="11.85" customHeight="1"/>
    <row r="83" ht="11.85" customHeight="1"/>
    <row r="84" ht="11.85" customHeight="1"/>
    <row r="85" ht="11.85" customHeight="1"/>
    <row r="86" ht="11.85" customHeight="1"/>
    <row r="87" ht="11.85" customHeight="1"/>
    <row r="88" ht="11.85" customHeight="1"/>
    <row r="89" ht="11.85" customHeight="1"/>
    <row r="90" ht="11.85" customHeight="1"/>
    <row r="91" ht="11.85" customHeight="1"/>
    <row r="92" ht="11.85" customHeight="1"/>
    <row r="93" ht="11.85" customHeight="1"/>
    <row r="94" ht="11.85" customHeight="1"/>
    <row r="95" ht="11.85" customHeight="1"/>
    <row r="96" ht="11.85" customHeight="1"/>
    <row r="97" ht="11.85" customHeight="1"/>
    <row r="98" ht="11.85" customHeight="1"/>
    <row r="99" ht="11.85" customHeight="1"/>
    <row r="100" ht="11.85" customHeight="1"/>
    <row r="101" ht="11.85" customHeight="1"/>
    <row r="102" ht="11.85" customHeight="1"/>
    <row r="103" ht="11.85" customHeight="1"/>
    <row r="104" ht="11.85" customHeight="1"/>
    <row r="105" ht="11.85" customHeight="1"/>
    <row r="106" ht="11.85" customHeight="1"/>
    <row r="107" ht="11.85" customHeight="1"/>
    <row r="108" ht="11.85" customHeight="1"/>
    <row r="109" ht="11.85" customHeight="1"/>
    <row r="110" ht="11.85" customHeight="1"/>
    <row r="111" ht="11.85" customHeight="1"/>
    <row r="112"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ht="11.85" customHeight="1"/>
    <row r="130" ht="11.85" customHeight="1"/>
    <row r="131" ht="21.95" customHeight="1"/>
    <row r="132" ht="12.95" customHeight="1"/>
    <row r="133" ht="12.95" customHeight="1"/>
    <row r="134" ht="12.95" customHeight="1"/>
    <row r="135" ht="12.95" customHeight="1"/>
    <row r="136" ht="12.95" customHeight="1"/>
    <row r="137" ht="12.95" customHeight="1"/>
    <row r="138" ht="12.95" customHeight="1"/>
    <row r="139" ht="12.95" customHeight="1"/>
    <row r="140" ht="12.95" customHeight="1"/>
    <row r="141" ht="12.95" customHeight="1"/>
    <row r="142" ht="12.95" customHeight="1"/>
    <row r="143" ht="12.95" customHeight="1"/>
    <row r="144" ht="11.85" customHeight="1"/>
    <row r="145" ht="11.85" customHeight="1"/>
    <row r="146" ht="11.85" customHeight="1"/>
    <row r="147" ht="11.85" customHeight="1"/>
    <row r="148" ht="11.85" customHeight="1"/>
    <row r="149" ht="11.85" customHeight="1"/>
    <row r="150" ht="11.85" customHeight="1"/>
    <row r="151" ht="11.85" customHeight="1"/>
    <row r="152" ht="11.85" customHeight="1"/>
    <row r="153" ht="11.85" customHeight="1"/>
    <row r="154" ht="11.85" customHeight="1"/>
    <row r="155" ht="11.85" customHeight="1"/>
    <row r="156" ht="11.85" customHeight="1"/>
    <row r="157" ht="11.85" customHeight="1"/>
    <row r="158" ht="11.85" customHeight="1"/>
    <row r="159" ht="11.85" customHeight="1"/>
    <row r="160" ht="11.85" customHeight="1"/>
    <row r="161" ht="11.85" customHeight="1"/>
    <row r="162" ht="11.85" customHeight="1"/>
    <row r="163" ht="11.85" customHeight="1"/>
    <row r="164" ht="11.85" customHeight="1"/>
    <row r="165" ht="11.85" customHeight="1"/>
    <row r="166" ht="11.85" customHeight="1"/>
    <row r="167" ht="11.85" customHeight="1"/>
    <row r="168" ht="11.85" customHeight="1"/>
    <row r="169" ht="11.85" customHeight="1"/>
    <row r="170" ht="11.85" customHeight="1"/>
    <row r="171" ht="11.85" customHeight="1"/>
    <row r="172" ht="11.85" customHeight="1"/>
    <row r="173" ht="11.85" customHeight="1"/>
    <row r="174" ht="11.85" customHeight="1"/>
    <row r="175" ht="11.85" customHeight="1"/>
    <row r="176" ht="11.85" customHeight="1"/>
    <row r="177" ht="11.85" customHeight="1"/>
    <row r="178" ht="11.85" customHeight="1"/>
    <row r="179" ht="11.85" customHeight="1"/>
    <row r="180" ht="11.85" customHeight="1"/>
    <row r="181" ht="11.85" customHeight="1"/>
    <row r="182" ht="11.85" customHeight="1"/>
    <row r="183" ht="11.85" customHeight="1"/>
    <row r="184" ht="11.85" customHeight="1"/>
    <row r="185" ht="11.85" customHeight="1"/>
    <row r="186" ht="11.85" customHeight="1"/>
    <row r="187" ht="11.85" customHeight="1"/>
    <row r="188" ht="11.85" customHeight="1"/>
    <row r="189" ht="11.85" customHeight="1"/>
    <row r="190" ht="11.85" customHeight="1"/>
    <row r="191" ht="11.85" customHeight="1"/>
    <row r="192" ht="11.85" customHeight="1"/>
    <row r="193" ht="11.85" customHeight="1"/>
    <row r="194" ht="11.85" customHeight="1"/>
    <row r="195" ht="11.85" customHeight="1"/>
    <row r="196" ht="21.95" customHeight="1"/>
    <row r="197" ht="12.95" customHeight="1"/>
    <row r="198" ht="12.95" customHeight="1"/>
    <row r="199" ht="12.95" customHeight="1"/>
    <row r="200" ht="12.95" customHeight="1"/>
    <row r="201" ht="12.95" customHeight="1"/>
    <row r="202" ht="12.95" customHeight="1"/>
    <row r="203" ht="12.95" customHeight="1"/>
    <row r="204" ht="12.95" customHeight="1"/>
    <row r="205" ht="12.95" customHeight="1"/>
    <row r="206" ht="12.95" customHeight="1"/>
    <row r="207" ht="12.95" customHeight="1"/>
    <row r="208" ht="12.95" customHeight="1"/>
    <row r="209" ht="11.85" customHeight="1"/>
    <row r="210" ht="11.85" customHeight="1"/>
    <row r="211" ht="11.85" customHeight="1"/>
    <row r="212" ht="11.85" customHeight="1"/>
    <row r="213" ht="11.85" customHeight="1"/>
    <row r="214" ht="11.85" customHeight="1"/>
    <row r="215" ht="11.85" customHeight="1"/>
    <row r="216" ht="11.85" customHeight="1"/>
    <row r="217" ht="11.85" customHeight="1"/>
    <row r="218" ht="11.85" customHeight="1"/>
    <row r="219" ht="11.85" customHeight="1"/>
    <row r="220" ht="11.85" customHeight="1"/>
    <row r="221" ht="11.85" customHeight="1"/>
    <row r="222" ht="11.85" customHeight="1"/>
    <row r="223" ht="11.85" customHeight="1"/>
    <row r="224" ht="11.85" customHeight="1"/>
    <row r="225" ht="11.85" customHeight="1"/>
    <row r="226" ht="11.85" customHeight="1"/>
    <row r="227" ht="11.85" customHeight="1"/>
    <row r="228" ht="11.85" customHeight="1"/>
    <row r="229" ht="11.85" customHeight="1"/>
    <row r="230" ht="11.85" customHeight="1"/>
    <row r="231" ht="11.85" customHeight="1"/>
    <row r="232" ht="11.85" customHeight="1"/>
    <row r="233" ht="11.85" customHeight="1"/>
    <row r="234" ht="11.85" customHeight="1"/>
    <row r="235" ht="11.85" customHeight="1"/>
    <row r="236" ht="11.85" customHeight="1"/>
    <row r="237" ht="11.85" customHeight="1"/>
    <row r="238" ht="11.85" customHeight="1"/>
    <row r="239" ht="11.85" customHeight="1"/>
    <row r="240" ht="11.85" customHeight="1"/>
    <row r="241" ht="11.85" customHeight="1"/>
    <row r="242" ht="11.85" customHeight="1"/>
    <row r="243" ht="11.85" customHeight="1"/>
    <row r="244" ht="11.85" customHeight="1"/>
    <row r="245" ht="11.85" customHeight="1"/>
    <row r="246" ht="11.85" customHeight="1"/>
    <row r="247" ht="11.85" customHeight="1"/>
    <row r="248" ht="11.85" customHeight="1"/>
    <row r="249" ht="11.85" customHeight="1"/>
    <row r="250" ht="11.85" customHeight="1"/>
    <row r="251" ht="11.85" customHeight="1"/>
    <row r="252" ht="11.85" customHeight="1"/>
    <row r="253" ht="11.85" customHeight="1"/>
    <row r="254" ht="11.85" customHeight="1"/>
    <row r="255" ht="11.85" customHeight="1"/>
    <row r="256" ht="11.85" customHeight="1"/>
    <row r="257" ht="11.85" customHeight="1"/>
    <row r="258" ht="11.85" customHeight="1"/>
    <row r="259" ht="11.85" customHeight="1"/>
    <row r="260" ht="11.85" customHeight="1"/>
    <row r="261" ht="21.95" customHeight="1"/>
    <row r="262" ht="12.95" customHeight="1"/>
    <row r="263" ht="12.95" customHeight="1"/>
    <row r="264" ht="12.95" customHeight="1"/>
    <row r="265" ht="12.95" customHeight="1"/>
    <row r="266" ht="12.95" customHeight="1"/>
    <row r="267" ht="12.95" customHeight="1"/>
    <row r="268" ht="12.95" customHeight="1"/>
    <row r="269" ht="12.95" customHeight="1"/>
    <row r="270" ht="12.95" customHeight="1"/>
    <row r="271" ht="12.95" customHeight="1"/>
    <row r="272" ht="12.95" customHeight="1"/>
    <row r="273" ht="12.95" customHeight="1"/>
    <row r="274" ht="11.85" customHeight="1"/>
    <row r="275" ht="11.85" customHeight="1"/>
    <row r="276" ht="11.85" customHeight="1"/>
    <row r="277" ht="11.85" customHeight="1"/>
    <row r="278" ht="11.85" customHeight="1"/>
    <row r="279" ht="11.85" customHeight="1"/>
    <row r="280" ht="11.85" customHeight="1"/>
    <row r="281" ht="11.85" customHeight="1"/>
    <row r="282" ht="11.85" customHeight="1"/>
    <row r="283" ht="11.85" customHeight="1"/>
    <row r="284" ht="11.85" customHeight="1"/>
    <row r="285" ht="11.85" customHeight="1"/>
    <row r="286" ht="11.85" customHeight="1"/>
    <row r="287" ht="11.85" customHeight="1"/>
    <row r="288" ht="11.85" customHeight="1"/>
    <row r="289" ht="11.85" customHeight="1"/>
    <row r="290" ht="11.85" customHeight="1"/>
    <row r="291" ht="11.85" customHeight="1"/>
    <row r="292" ht="11.85" customHeight="1"/>
    <row r="293" ht="11.85" customHeight="1"/>
    <row r="294" ht="11.85" customHeight="1"/>
    <row r="295" ht="11.85" customHeight="1"/>
    <row r="296" ht="11.85" customHeight="1"/>
    <row r="297" ht="11.85" customHeight="1"/>
    <row r="298" ht="11.85" customHeight="1"/>
    <row r="299" ht="11.85" customHeight="1"/>
    <row r="300" ht="11.85" customHeight="1"/>
    <row r="301" ht="11.85" customHeight="1"/>
    <row r="302" ht="11.85" customHeight="1"/>
    <row r="303" ht="11.85" customHeight="1"/>
    <row r="304" ht="11.85" customHeight="1"/>
    <row r="305" ht="11.85" customHeight="1"/>
    <row r="306" ht="11.85" customHeight="1"/>
    <row r="307" ht="11.85" customHeight="1"/>
    <row r="308" ht="11.85" customHeight="1"/>
    <row r="309" ht="11.85" customHeight="1"/>
    <row r="310" ht="11.85" customHeight="1"/>
    <row r="311" ht="11.85" customHeight="1"/>
    <row r="312" ht="11.85" customHeight="1"/>
    <row r="313" ht="11.85" customHeight="1"/>
    <row r="314" ht="11.85" customHeight="1"/>
    <row r="315" ht="11.85" customHeight="1"/>
    <row r="316" ht="11.85" customHeight="1"/>
    <row r="317" ht="11.85" customHeight="1"/>
    <row r="318" ht="11.85" customHeight="1"/>
    <row r="319" ht="11.85" customHeight="1"/>
    <row r="320" ht="11.85" customHeight="1"/>
    <row r="321" ht="11.85" customHeight="1"/>
    <row r="322" ht="11.85" customHeight="1"/>
    <row r="323" ht="11.85" customHeight="1"/>
    <row r="324" ht="11.85" customHeight="1"/>
    <row r="325" ht="11.85" customHeight="1"/>
    <row r="326" ht="21.95" customHeight="1"/>
    <row r="327" ht="12.95" customHeight="1"/>
    <row r="328" ht="12.95" customHeight="1"/>
    <row r="329" ht="12.95" customHeight="1"/>
    <row r="330" ht="12.95" customHeight="1"/>
    <row r="331" ht="12.95" customHeight="1"/>
    <row r="332" ht="12.95" customHeight="1"/>
    <row r="333" ht="12.95" customHeight="1"/>
    <row r="334" ht="12.95" customHeight="1"/>
    <row r="335" ht="12.95" customHeight="1"/>
    <row r="336" ht="12.95" customHeight="1"/>
    <row r="337" ht="12.95" customHeight="1"/>
    <row r="338" ht="12.95" customHeight="1"/>
    <row r="339" ht="11.85" customHeight="1"/>
    <row r="340" ht="11.85" customHeight="1"/>
    <row r="341" ht="11.85" customHeight="1"/>
    <row r="342" ht="11.85" customHeight="1"/>
    <row r="343" ht="11.85" customHeight="1"/>
    <row r="344" ht="11.85" customHeight="1"/>
    <row r="345" ht="11.85" customHeight="1"/>
    <row r="346" ht="11.85" customHeight="1"/>
    <row r="347" ht="11.85" customHeight="1"/>
    <row r="348" ht="11.85" customHeight="1"/>
    <row r="349" ht="11.85" customHeight="1"/>
    <row r="350" ht="11.85" customHeight="1"/>
    <row r="351" ht="11.85" customHeight="1"/>
    <row r="352" ht="11.85" customHeight="1"/>
    <row r="353" ht="11.85" customHeight="1"/>
    <row r="354" ht="11.85" customHeight="1"/>
    <row r="355" ht="11.85" customHeight="1"/>
    <row r="356" ht="11.85" customHeight="1"/>
    <row r="357" ht="11.85" customHeight="1"/>
    <row r="358" ht="11.85" customHeight="1"/>
    <row r="359" ht="11.85" customHeight="1"/>
    <row r="360" ht="11.85" customHeight="1"/>
    <row r="361" ht="11.85" customHeight="1"/>
    <row r="362" ht="11.85" customHeight="1"/>
    <row r="363" ht="11.85" customHeight="1"/>
    <row r="364" ht="11.85" customHeight="1"/>
    <row r="365" ht="11.85" customHeight="1"/>
    <row r="366" ht="11.85" customHeight="1"/>
    <row r="367" ht="11.85" customHeight="1"/>
    <row r="368" ht="11.85" customHeight="1"/>
    <row r="369" ht="11.85" customHeight="1"/>
    <row r="370" ht="11.85" customHeight="1"/>
    <row r="371" ht="11.85" customHeight="1"/>
    <row r="372" ht="11.85" customHeight="1"/>
    <row r="373" ht="11.85" customHeight="1"/>
    <row r="374" ht="11.85" customHeight="1"/>
    <row r="375" ht="11.85" customHeight="1"/>
    <row r="376" ht="11.85" customHeight="1"/>
    <row r="377" ht="11.85" customHeight="1"/>
    <row r="378" ht="11.85" customHeight="1"/>
    <row r="379" ht="11.85" customHeight="1"/>
    <row r="380" ht="11.85" customHeight="1"/>
    <row r="381" ht="11.85" customHeight="1"/>
    <row r="382" ht="11.85" customHeight="1"/>
    <row r="383" ht="11.85" customHeight="1"/>
    <row r="384" ht="11.85" customHeight="1"/>
    <row r="385" ht="11.85" customHeight="1"/>
    <row r="386" ht="11.85" customHeight="1"/>
    <row r="387" ht="11.85" customHeight="1"/>
    <row r="388" ht="11.85" customHeight="1"/>
    <row r="389" ht="11.85" customHeight="1"/>
    <row r="390" ht="11.85" customHeight="1"/>
    <row r="391" ht="21.95" customHeight="1"/>
    <row r="392" ht="12.95" customHeight="1"/>
    <row r="393" ht="12.95" customHeight="1"/>
    <row r="394" ht="12.95" customHeight="1"/>
    <row r="395" ht="12.95" customHeight="1"/>
    <row r="396" ht="12.95" customHeight="1"/>
    <row r="397" ht="12.95" customHeight="1"/>
    <row r="398" ht="12.95" customHeight="1"/>
    <row r="399" ht="12.95" customHeight="1"/>
    <row r="400" ht="12.95" customHeight="1"/>
    <row r="401" ht="12.95" customHeight="1"/>
    <row r="402" ht="12.95" customHeight="1"/>
    <row r="403" ht="12.95" customHeight="1"/>
    <row r="404" ht="11.85" customHeight="1"/>
    <row r="405" ht="11.85" customHeight="1"/>
    <row r="406" ht="11.85" customHeight="1"/>
    <row r="407" ht="11.85" customHeight="1"/>
    <row r="408" ht="11.85" customHeight="1"/>
    <row r="409" ht="11.85" customHeight="1"/>
    <row r="410" ht="11.85" customHeight="1"/>
    <row r="411" ht="11.85" customHeight="1"/>
    <row r="412" ht="11.85" customHeight="1"/>
    <row r="413" ht="11.85" customHeight="1"/>
    <row r="414" ht="11.85" customHeight="1"/>
    <row r="415" ht="11.85" customHeight="1"/>
    <row r="416" ht="11.85" customHeight="1"/>
    <row r="417" ht="11.85" customHeight="1"/>
    <row r="418" ht="11.85" customHeight="1"/>
    <row r="419" ht="11.85" customHeight="1"/>
    <row r="420" ht="11.85" customHeight="1"/>
    <row r="421" ht="11.85" customHeight="1"/>
    <row r="422" ht="11.85" customHeight="1"/>
    <row r="423" ht="11.85" customHeight="1"/>
    <row r="424" ht="11.85" customHeight="1"/>
    <row r="425" ht="11.85" customHeight="1"/>
    <row r="426" ht="11.85" customHeight="1"/>
    <row r="427" ht="11.85" customHeight="1"/>
    <row r="428" ht="11.85" customHeight="1"/>
    <row r="429" ht="11.85" customHeight="1"/>
    <row r="430" ht="11.85" customHeight="1"/>
    <row r="431" ht="11.85" customHeight="1"/>
    <row r="432" ht="11.85" customHeight="1"/>
    <row r="433" ht="11.85" customHeight="1"/>
    <row r="434" ht="11.85" customHeight="1"/>
    <row r="435" ht="11.85" customHeight="1"/>
    <row r="436" ht="11.85" customHeight="1"/>
    <row r="437" ht="11.85" customHeight="1"/>
    <row r="438" ht="11.85" customHeight="1"/>
    <row r="439" ht="11.85" customHeight="1"/>
    <row r="440" ht="11.85" customHeight="1"/>
    <row r="441" ht="11.85" customHeight="1"/>
    <row r="442" ht="11.85" customHeight="1"/>
    <row r="443" ht="11.85" customHeight="1"/>
    <row r="444" ht="11.85" customHeight="1"/>
    <row r="445" ht="11.85" customHeight="1"/>
    <row r="446" ht="11.85" customHeight="1"/>
    <row r="447" ht="11.85" customHeight="1"/>
    <row r="448" ht="11.85" customHeight="1"/>
    <row r="449" ht="11.85" customHeight="1"/>
    <row r="450" ht="11.85" customHeight="1"/>
    <row r="451" ht="11.85" customHeight="1"/>
    <row r="452" ht="11.85" customHeight="1"/>
    <row r="453" ht="11.85" customHeight="1"/>
    <row r="454" ht="11.85" customHeight="1"/>
    <row r="455" ht="11.85" customHeight="1"/>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&amp;L&amp;"Arial,regular"&amp;10________________________________________________________________________________________
&amp;"Arial"&amp;10CORE LABORATORIES AUSTRALIA PTY LTD
&amp;"Arial"&amp;8Reservoir Fluids Group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130"/>
  <sheetViews>
    <sheetView showGridLines="0" zoomScaleNormal="100" workbookViewId="0"/>
  </sheetViews>
  <sheetFormatPr defaultColWidth="10.7109375" defaultRowHeight="12" customHeight="1"/>
  <cols>
    <col min="1" max="1" width="10.7109375" style="86" customWidth="1"/>
    <col min="2" max="2" width="83.7109375" style="86" customWidth="1"/>
    <col min="3" max="9" width="10.7109375" style="86" customWidth="1"/>
    <col min="10" max="16384" width="10.7109375" style="87"/>
  </cols>
  <sheetData>
    <row r="1" ht="12.95" customHeight="1"/>
    <row r="2" ht="12.95" customHeight="1"/>
    <row r="3" ht="12.95" customHeight="1"/>
    <row r="4" ht="12.95" customHeight="1"/>
    <row r="5" ht="12.95" customHeight="1"/>
    <row r="6" ht="12.95" customHeight="1"/>
    <row r="7" ht="12.95" customHeight="1"/>
    <row r="8" ht="12.95" customHeight="1"/>
    <row r="9" ht="12.95" customHeight="1"/>
    <row r="10" ht="11.85" customHeight="1"/>
    <row r="11" ht="11.85" customHeight="1"/>
    <row r="12" ht="11.85" customHeight="1"/>
    <row r="13" ht="11.85" customHeight="1"/>
    <row r="14" ht="11.85" customHeight="1"/>
    <row r="15" ht="11.85" customHeight="1"/>
    <row r="16" ht="11.85" customHeight="1"/>
    <row r="17" spans="2:2" ht="11.85" customHeight="1"/>
    <row r="18" spans="2:2" ht="11.85" customHeight="1"/>
    <row r="19" spans="2:2" ht="11.85" customHeight="1"/>
    <row r="20" spans="2:2" ht="11.85" customHeight="1"/>
    <row r="21" spans="2:2" ht="11.85" customHeight="1"/>
    <row r="22" spans="2:2" ht="11.85" customHeight="1"/>
    <row r="23" spans="2:2" ht="11.85" customHeight="1"/>
    <row r="24" spans="2:2" ht="11.85" customHeight="1"/>
    <row r="25" spans="2:2" ht="11.85" customHeight="1">
      <c r="B25" s="88" t="s">
        <v>28</v>
      </c>
    </row>
    <row r="26" spans="2:2" ht="11.85" customHeight="1"/>
    <row r="27" spans="2:2" ht="11.85" customHeight="1"/>
    <row r="28" spans="2:2" ht="11.85" customHeight="1"/>
    <row r="29" spans="2:2" ht="11.85" customHeight="1"/>
    <row r="30" spans="2:2" ht="11.85" customHeight="1"/>
    <row r="31" spans="2:2" ht="11.85" customHeight="1"/>
    <row r="32" spans="2:2" ht="11.85" customHeight="1"/>
    <row r="33" ht="11.85" customHeight="1"/>
    <row r="34" ht="11.85" customHeight="1"/>
    <row r="35" ht="11.85" customHeight="1"/>
    <row r="36" ht="11.85" customHeight="1"/>
    <row r="37" ht="11.85" customHeight="1"/>
    <row r="38" ht="11.85" customHeight="1"/>
    <row r="39" ht="11.85" customHeight="1"/>
    <row r="40" ht="11.85" customHeight="1"/>
    <row r="41" ht="11.85" customHeight="1"/>
    <row r="42" ht="11.85" customHeight="1"/>
    <row r="43" ht="11.85" customHeight="1"/>
    <row r="44" ht="11.85" customHeight="1"/>
    <row r="45" ht="11.85" customHeight="1"/>
    <row r="46" ht="11.85" customHeight="1"/>
    <row r="47" ht="11.85" customHeight="1"/>
    <row r="48" ht="11.85" customHeight="1"/>
    <row r="49" ht="11.85" customHeight="1"/>
    <row r="50" ht="11.85" customHeight="1"/>
    <row r="51" ht="11.85" customHeight="1"/>
    <row r="52" ht="11.85" customHeight="1"/>
    <row r="53" ht="11.85" customHeight="1"/>
    <row r="54" ht="11.85" customHeight="1"/>
    <row r="55" ht="11.85" customHeight="1"/>
    <row r="56" ht="11.85" customHeight="1"/>
    <row r="57" ht="11.85" customHeight="1"/>
    <row r="58" ht="11.85" customHeight="1"/>
    <row r="59" ht="11.85" customHeight="1"/>
    <row r="60" ht="11.85" customHeight="1"/>
    <row r="61" ht="11.85" customHeight="1"/>
    <row r="62" ht="11.85" customHeight="1"/>
    <row r="63" ht="11.85" customHeight="1"/>
    <row r="64" ht="11.85" customHeight="1"/>
    <row r="65" ht="11.85" customHeight="1"/>
    <row r="66" ht="11.85" customHeight="1"/>
    <row r="67" ht="11.85" customHeight="1"/>
    <row r="68" ht="11.85" customHeight="1"/>
    <row r="69" ht="11.85" customHeight="1"/>
    <row r="70" ht="11.85" customHeight="1"/>
    <row r="71" ht="11.85" customHeight="1"/>
    <row r="72" ht="11.85" customHeight="1"/>
    <row r="73" ht="11.85" customHeight="1"/>
    <row r="74" ht="11.85" customHeight="1"/>
    <row r="75" ht="11.85" customHeight="1"/>
    <row r="76" ht="11.85" customHeight="1"/>
    <row r="77" ht="11.85" customHeight="1"/>
    <row r="78" ht="11.85" customHeight="1"/>
    <row r="79" ht="11.85" customHeight="1"/>
    <row r="80" ht="11.85" customHeight="1"/>
    <row r="81" ht="11.85" customHeight="1"/>
    <row r="82" ht="11.85" customHeight="1"/>
    <row r="83" ht="11.85" customHeight="1"/>
    <row r="84" ht="11.85" customHeight="1"/>
    <row r="85" ht="11.85" customHeight="1"/>
    <row r="86" ht="11.85" customHeight="1"/>
    <row r="87" ht="11.85" customHeight="1"/>
    <row r="88" ht="11.85" customHeight="1"/>
    <row r="89" ht="11.85" customHeight="1"/>
    <row r="90" ht="11.85" customHeight="1"/>
    <row r="91" ht="11.85" customHeight="1"/>
    <row r="92" ht="11.85" customHeight="1"/>
    <row r="93" ht="11.85" customHeight="1"/>
    <row r="94" ht="11.85" customHeight="1"/>
    <row r="95" ht="11.85" customHeight="1"/>
    <row r="96" ht="11.85" customHeight="1"/>
    <row r="97" ht="11.85" customHeight="1"/>
    <row r="98" ht="11.85" customHeight="1"/>
    <row r="99" ht="11.85" customHeight="1"/>
    <row r="100" ht="11.85" customHeight="1"/>
    <row r="101" ht="11.85" customHeight="1"/>
    <row r="102" ht="11.85" customHeight="1"/>
    <row r="103" ht="11.85" customHeight="1"/>
    <row r="104" ht="11.85" customHeight="1"/>
    <row r="105" ht="11.85" customHeight="1"/>
    <row r="106" ht="11.85" customHeight="1"/>
    <row r="107" ht="11.85" customHeight="1"/>
    <row r="108" ht="11.85" customHeight="1"/>
    <row r="109" ht="11.85" customHeight="1"/>
    <row r="110" ht="11.85" customHeight="1"/>
    <row r="111" ht="11.85" customHeight="1"/>
    <row r="112"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ht="11.85" customHeight="1"/>
    <row r="130" ht="11.85" customHeight="1"/>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&amp;L&amp;"Arial,regular"&amp;10________________________________________________________________________________________
&amp;"Arial"&amp;10CORE LABORATORIES AUSTRALIA PTY LTD
&amp;"Arial"&amp;8Reservoir Fluids Group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B1:T65"/>
  <sheetViews>
    <sheetView showGridLines="0" view="pageBreakPreview" zoomScale="75" zoomScaleNormal="100" workbookViewId="0"/>
  </sheetViews>
  <sheetFormatPr defaultRowHeight="12.75"/>
  <cols>
    <col min="1" max="1" width="9.7109375" customWidth="1"/>
    <col min="2" max="9" width="10.7109375" style="176" customWidth="1"/>
  </cols>
  <sheetData>
    <row r="1" spans="20:20" ht="12.95" customHeight="1"/>
    <row r="2" spans="20:20" ht="12.95" customHeight="1"/>
    <row r="3" spans="20:20" ht="12.95" customHeight="1"/>
    <row r="4" spans="20:20" ht="12.95" customHeight="1"/>
    <row r="5" spans="20:20" ht="12.95" customHeight="1"/>
    <row r="6" spans="20:20" ht="12.95" customHeight="1"/>
    <row r="7" spans="20:20" ht="12.95" customHeight="1"/>
    <row r="8" spans="20:20" ht="12.95" customHeight="1"/>
    <row r="9" spans="20:20" ht="11.25" customHeight="1"/>
    <row r="10" spans="20:20" ht="11.25" customHeight="1"/>
    <row r="11" spans="20:20" ht="11.25" customHeight="1"/>
    <row r="12" spans="20:20" ht="11.25" customHeight="1"/>
    <row r="13" spans="20:20" ht="11.25" customHeight="1">
      <c r="T13" s="315"/>
    </row>
    <row r="14" spans="20:20" ht="11.25" customHeight="1"/>
    <row r="15" spans="20:20" ht="11.25" customHeight="1"/>
    <row r="16" spans="20:20" ht="11.25" customHeight="1"/>
    <row r="17" spans="2:12" ht="11.25" customHeight="1"/>
    <row r="18" spans="2:12" ht="11.25" customHeight="1"/>
    <row r="19" spans="2:12" ht="11.25" customHeight="1"/>
    <row r="20" spans="2:12" ht="11.25" customHeight="1"/>
    <row r="21" spans="2:12" ht="11.25" customHeight="1"/>
    <row r="22" spans="2:12" ht="11.25" customHeight="1"/>
    <row r="23" spans="2:12" ht="11.25" customHeight="1"/>
    <row r="24" spans="2:12" ht="11.25" customHeight="1">
      <c r="K24" s="177"/>
      <c r="L24" s="178"/>
    </row>
    <row r="25" spans="2:12" ht="11.25" customHeight="1">
      <c r="B25" s="179" t="s">
        <v>200</v>
      </c>
      <c r="C25" s="180"/>
      <c r="D25" s="180"/>
      <c r="E25" s="180"/>
      <c r="F25" s="180"/>
      <c r="G25" s="180"/>
      <c r="H25" s="180"/>
      <c r="I25" s="180"/>
    </row>
    <row r="26" spans="2:12" ht="11.25" customHeight="1"/>
    <row r="27" spans="2:12" ht="11.25" customHeight="1"/>
    <row r="28" spans="2:12" ht="11.25" customHeight="1"/>
    <row r="29" spans="2:12" ht="11.25" customHeight="1"/>
    <row r="30" spans="2:12" ht="11.25" customHeight="1"/>
    <row r="31" spans="2:12" ht="11.25" customHeight="1"/>
    <row r="32" spans="2:1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&amp;L&amp;"Arial,regular"&amp;10________________________________________________________________________________________
&amp;"Arial"&amp;10CORE LABORATORIES AUSTRALIA PTY LTD
&amp;"Arial"&amp;8Reservoir Fluids Group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AI444"/>
  <sheetViews>
    <sheetView showGridLines="0" view="pageBreakPreview" zoomScale="75" zoomScaleNormal="75" workbookViewId="0"/>
  </sheetViews>
  <sheetFormatPr defaultRowHeight="12.75"/>
  <cols>
    <col min="1" max="1" width="9.7109375" style="228" customWidth="1"/>
    <col min="2" max="2" width="4.7109375" style="182" customWidth="1"/>
    <col min="3" max="3" width="3.42578125" style="182" customWidth="1"/>
    <col min="4" max="4" width="45.28515625" style="182" customWidth="1"/>
    <col min="5" max="5" width="5.7109375" style="182" customWidth="1"/>
    <col min="6" max="7" width="9.7109375" style="182" customWidth="1"/>
    <col min="8" max="8" width="7.28515625" style="182" customWidth="1"/>
    <col min="9" max="9" width="8" style="228" customWidth="1"/>
    <col min="10" max="10" width="6.85546875" style="287" customWidth="1"/>
    <col min="11" max="12" width="7.140625" style="211" customWidth="1"/>
    <col min="13" max="13" width="8.7109375" style="211" customWidth="1"/>
    <col min="14" max="14" width="8.28515625" style="211" customWidth="1"/>
    <col min="15" max="15" width="7.5703125" style="211" customWidth="1"/>
    <col min="16" max="16" width="6.5703125" style="211" customWidth="1"/>
    <col min="17" max="17" width="7.5703125" style="211" customWidth="1"/>
    <col min="18" max="18" width="5.85546875" style="211" customWidth="1"/>
    <col min="19" max="19" width="8.5703125" style="211" customWidth="1"/>
    <col min="20" max="20" width="7.140625" style="211" customWidth="1"/>
    <col min="21" max="21" width="7.5703125" style="211" customWidth="1"/>
    <col min="22" max="22" width="7.85546875" style="211" customWidth="1"/>
    <col min="23" max="23" width="6.85546875" style="268" customWidth="1"/>
    <col min="24" max="24" width="8.5703125" style="183" bestFit="1" customWidth="1"/>
    <col min="25" max="25" width="9.85546875" style="183" bestFit="1" customWidth="1"/>
    <col min="26" max="26" width="8.42578125" style="183" customWidth="1"/>
    <col min="27" max="27" width="8.5703125" style="183" bestFit="1" customWidth="1"/>
    <col min="28" max="28" width="6.7109375" style="183" customWidth="1"/>
    <col min="29" max="29" width="7.5703125" style="183" customWidth="1"/>
    <col min="30" max="30" width="5.85546875" style="183" customWidth="1"/>
    <col min="31" max="31" width="8.85546875" style="183" customWidth="1"/>
    <col min="32" max="32" width="7.42578125" style="183" bestFit="1" customWidth="1"/>
    <col min="33" max="33" width="1.28515625" style="183" customWidth="1"/>
    <col min="34" max="34" width="1.42578125" style="183" customWidth="1"/>
    <col min="35" max="16384" width="9.140625" style="183"/>
  </cols>
  <sheetData>
    <row r="1" spans="2:35" ht="12.95" customHeight="1">
      <c r="B1" s="181">
        <v>1</v>
      </c>
      <c r="C1" s="181"/>
      <c r="J1" s="267"/>
      <c r="K1" s="182"/>
      <c r="L1" s="182"/>
      <c r="M1" s="182"/>
      <c r="N1" s="182"/>
      <c r="O1" s="182"/>
      <c r="P1" s="182"/>
      <c r="Q1" s="182"/>
      <c r="R1" s="182"/>
      <c r="S1" s="182"/>
      <c r="T1" s="182"/>
      <c r="U1" s="182"/>
      <c r="V1" s="182"/>
      <c r="W1" s="267"/>
      <c r="X1" s="182"/>
      <c r="Y1" s="182"/>
      <c r="Z1" s="182"/>
      <c r="AA1" s="182"/>
      <c r="AB1" s="182"/>
      <c r="AC1" s="182"/>
      <c r="AD1" s="182"/>
      <c r="AE1" s="182"/>
      <c r="AF1" s="182"/>
      <c r="AG1" s="182"/>
      <c r="AH1" s="182"/>
    </row>
    <row r="2" spans="2:35" ht="12.95" customHeight="1">
      <c r="J2" s="269"/>
      <c r="K2" s="182"/>
      <c r="L2" s="182"/>
      <c r="M2" s="182"/>
      <c r="N2" s="182"/>
      <c r="O2" s="182"/>
      <c r="P2" s="182"/>
      <c r="Q2" s="182"/>
      <c r="R2" s="182"/>
      <c r="S2" s="182"/>
      <c r="T2" s="182"/>
      <c r="U2" s="182"/>
      <c r="V2" s="182"/>
      <c r="W2" s="269"/>
      <c r="X2" s="182"/>
      <c r="Y2" s="182"/>
      <c r="Z2" s="182"/>
      <c r="AA2" s="182"/>
      <c r="AB2" s="182"/>
      <c r="AC2" s="182"/>
      <c r="AD2" s="182"/>
      <c r="AE2" s="182"/>
      <c r="AF2" s="182"/>
      <c r="AG2" s="182"/>
      <c r="AH2" s="182"/>
    </row>
    <row r="3" spans="2:35" ht="12.95" customHeight="1">
      <c r="D3" s="184"/>
      <c r="J3" s="269"/>
      <c r="K3" s="185"/>
      <c r="L3" s="185"/>
      <c r="M3" s="182"/>
      <c r="N3" s="182"/>
      <c r="O3" s="182"/>
      <c r="P3" s="182"/>
      <c r="Q3" s="182"/>
      <c r="R3" s="182"/>
      <c r="S3" s="182"/>
      <c r="T3" s="182"/>
      <c r="U3" s="182"/>
      <c r="V3" s="182"/>
      <c r="W3" s="269"/>
      <c r="X3" s="185"/>
      <c r="Y3" s="182"/>
      <c r="Z3" s="182"/>
      <c r="AA3" s="182"/>
      <c r="AB3" s="182"/>
      <c r="AC3" s="182"/>
      <c r="AD3" s="182"/>
      <c r="AE3" s="182"/>
      <c r="AF3" s="182"/>
      <c r="AG3" s="182"/>
      <c r="AH3" s="182"/>
    </row>
    <row r="4" spans="2:35" ht="12.95" customHeight="1">
      <c r="J4" s="269"/>
      <c r="K4" s="182"/>
      <c r="L4" s="182"/>
      <c r="M4" s="182"/>
      <c r="N4" s="182"/>
      <c r="O4" s="182"/>
      <c r="P4" s="182"/>
      <c r="Q4" s="182"/>
      <c r="R4" s="182"/>
      <c r="S4" s="182"/>
      <c r="T4" s="182"/>
      <c r="U4" s="182"/>
      <c r="V4" s="182"/>
      <c r="W4" s="269"/>
      <c r="X4" s="182"/>
      <c r="Y4" s="182"/>
      <c r="Z4" s="182"/>
      <c r="AA4" s="182"/>
      <c r="AB4" s="182"/>
      <c r="AC4" s="182"/>
      <c r="AD4" s="182"/>
      <c r="AE4" s="182"/>
      <c r="AF4" s="182"/>
      <c r="AG4" s="182"/>
      <c r="AH4" s="182"/>
    </row>
    <row r="5" spans="2:35" ht="12.95" customHeight="1">
      <c r="J5" s="269"/>
      <c r="K5" s="182"/>
      <c r="L5" s="182"/>
      <c r="M5" s="182"/>
      <c r="N5" s="185"/>
      <c r="O5" s="185"/>
      <c r="P5" s="182"/>
      <c r="Q5" s="182"/>
      <c r="R5" s="182"/>
      <c r="S5" s="182"/>
      <c r="T5" s="182"/>
      <c r="U5" s="182"/>
      <c r="V5" s="182"/>
      <c r="W5" s="269"/>
      <c r="X5" s="182"/>
      <c r="Y5" s="182"/>
      <c r="Z5" s="185"/>
      <c r="AA5" s="185"/>
      <c r="AB5" s="182"/>
      <c r="AC5" s="182"/>
      <c r="AD5" s="182"/>
      <c r="AE5" s="182"/>
      <c r="AF5" s="182"/>
      <c r="AG5" s="185"/>
      <c r="AH5" s="182"/>
    </row>
    <row r="6" spans="2:35" ht="12.95" customHeight="1">
      <c r="J6" s="270"/>
      <c r="K6" s="187"/>
      <c r="L6" s="187"/>
      <c r="M6" s="187"/>
      <c r="N6" s="188"/>
      <c r="O6" s="188"/>
      <c r="P6" s="187"/>
      <c r="Q6" s="187"/>
      <c r="R6" s="187"/>
      <c r="S6" s="187"/>
      <c r="T6" s="187"/>
      <c r="U6" s="187"/>
      <c r="V6" s="187"/>
      <c r="W6" s="377"/>
      <c r="X6" s="378"/>
      <c r="Y6" s="378"/>
      <c r="Z6" s="379"/>
      <c r="AA6" s="379"/>
      <c r="AB6" s="378"/>
      <c r="AC6" s="378"/>
      <c r="AD6" s="378"/>
      <c r="AE6" s="378"/>
      <c r="AF6" s="378"/>
      <c r="AG6" s="379"/>
      <c r="AH6" s="378"/>
      <c r="AI6" s="380"/>
    </row>
    <row r="7" spans="2:35" ht="12.95" customHeight="1">
      <c r="J7" s="227"/>
      <c r="K7" s="190"/>
      <c r="L7" s="190"/>
      <c r="M7" s="190"/>
      <c r="N7" s="190"/>
      <c r="O7" s="190"/>
      <c r="P7" s="190"/>
      <c r="Q7" s="190"/>
      <c r="R7" s="190"/>
      <c r="S7" s="190"/>
      <c r="T7" s="190"/>
      <c r="U7" s="190"/>
      <c r="V7" s="190"/>
      <c r="W7" s="381"/>
      <c r="X7" s="382"/>
      <c r="Y7" s="382"/>
      <c r="Z7" s="382"/>
      <c r="AA7" s="382"/>
      <c r="AB7" s="382"/>
      <c r="AC7" s="382"/>
      <c r="AD7" s="382"/>
      <c r="AE7" s="382"/>
      <c r="AF7" s="382"/>
      <c r="AG7" s="382"/>
      <c r="AH7" s="382"/>
      <c r="AI7" s="380"/>
    </row>
    <row r="8" spans="2:35" ht="12.95" customHeight="1">
      <c r="B8" s="271" t="s">
        <v>244</v>
      </c>
      <c r="C8" s="271"/>
      <c r="D8" s="272"/>
      <c r="E8" s="272"/>
      <c r="F8" s="272"/>
      <c r="G8" s="272"/>
      <c r="H8" s="272"/>
      <c r="J8" s="191" t="s">
        <v>211</v>
      </c>
      <c r="K8" s="190"/>
      <c r="L8" s="190"/>
      <c r="M8" s="190"/>
      <c r="N8" s="190"/>
      <c r="O8" s="190"/>
      <c r="P8" s="190"/>
      <c r="Q8" s="190"/>
      <c r="R8" s="190"/>
      <c r="S8" s="190"/>
      <c r="T8" s="190"/>
      <c r="U8" s="190"/>
      <c r="V8" s="190"/>
      <c r="W8" s="383"/>
      <c r="X8" s="382"/>
      <c r="Y8" s="382"/>
      <c r="Z8" s="382"/>
      <c r="AA8" s="382"/>
      <c r="AB8" s="382"/>
      <c r="AC8" s="382"/>
      <c r="AD8" s="382"/>
      <c r="AE8" s="382"/>
      <c r="AF8" s="382"/>
      <c r="AG8" s="382"/>
      <c r="AH8" s="382"/>
      <c r="AI8" s="380"/>
    </row>
    <row r="9" spans="2:35" ht="12.95" customHeight="1">
      <c r="B9" s="273"/>
      <c r="C9" s="273"/>
      <c r="D9" s="272"/>
      <c r="E9" s="272"/>
      <c r="F9" s="272"/>
      <c r="G9" s="272"/>
      <c r="H9" s="272"/>
      <c r="J9" s="274"/>
      <c r="K9" s="190"/>
      <c r="L9" s="190"/>
      <c r="M9" s="190"/>
      <c r="N9" s="190"/>
      <c r="O9" s="190"/>
      <c r="P9" s="190"/>
      <c r="Q9" s="190"/>
      <c r="R9" s="190"/>
      <c r="S9" s="190"/>
      <c r="T9" s="190"/>
      <c r="U9" s="190"/>
      <c r="V9" s="190"/>
      <c r="W9" s="384"/>
      <c r="X9" s="382"/>
      <c r="Y9" s="382"/>
      <c r="Z9" s="382"/>
      <c r="AA9" s="382"/>
      <c r="AB9" s="382"/>
      <c r="AC9" s="382"/>
      <c r="AD9" s="382"/>
      <c r="AE9" s="382"/>
      <c r="AF9" s="382"/>
      <c r="AG9" s="382"/>
      <c r="AH9" s="382"/>
      <c r="AI9" s="380"/>
    </row>
    <row r="10" spans="2:35" ht="12.95" customHeight="1">
      <c r="B10" s="275"/>
      <c r="C10" s="275"/>
      <c r="D10" s="275"/>
      <c r="E10" s="275"/>
      <c r="F10" s="275"/>
      <c r="G10" s="275"/>
      <c r="H10" s="275"/>
      <c r="J10" s="274"/>
      <c r="K10" s="182"/>
      <c r="L10" s="182"/>
      <c r="M10" s="182"/>
      <c r="N10" s="182"/>
      <c r="O10" s="182"/>
      <c r="P10" s="182"/>
      <c r="Q10" s="182"/>
      <c r="R10" s="182"/>
      <c r="S10" s="182"/>
      <c r="T10" s="182"/>
      <c r="U10" s="182"/>
      <c r="V10" s="182"/>
      <c r="W10" s="384"/>
      <c r="X10" s="385"/>
      <c r="Y10" s="385"/>
      <c r="Z10" s="385"/>
      <c r="AA10" s="385"/>
      <c r="AB10" s="385"/>
      <c r="AC10" s="385"/>
      <c r="AD10" s="385"/>
      <c r="AE10" s="385"/>
      <c r="AF10" s="385"/>
      <c r="AG10" s="385"/>
      <c r="AH10" s="385"/>
      <c r="AI10" s="380"/>
    </row>
    <row r="11" spans="2:35" ht="11.85" customHeight="1">
      <c r="B11" s="194" t="s">
        <v>156</v>
      </c>
      <c r="C11" s="194"/>
      <c r="D11" s="195"/>
      <c r="E11" s="196"/>
      <c r="F11" s="195"/>
      <c r="G11" s="195"/>
      <c r="H11" s="195"/>
      <c r="J11" s="311" t="s">
        <v>251</v>
      </c>
      <c r="K11" s="310"/>
      <c r="L11" s="310"/>
      <c r="M11" s="310"/>
      <c r="N11" s="310"/>
      <c r="O11" s="310"/>
      <c r="P11" s="310"/>
      <c r="Q11" s="310"/>
      <c r="R11" s="310"/>
      <c r="S11" s="310"/>
      <c r="T11" s="310"/>
      <c r="U11" s="310"/>
      <c r="V11" s="252"/>
      <c r="W11" s="361"/>
      <c r="X11" s="362"/>
      <c r="Y11" s="362"/>
      <c r="Z11" s="362"/>
      <c r="AA11" s="362"/>
      <c r="AB11" s="362"/>
      <c r="AC11" s="362"/>
      <c r="AD11" s="362"/>
      <c r="AE11" s="362"/>
      <c r="AF11" s="362"/>
      <c r="AG11" s="362"/>
      <c r="AH11" s="362"/>
      <c r="AI11" s="380"/>
    </row>
    <row r="12" spans="2:35" ht="11.85" customHeight="1">
      <c r="B12" s="276"/>
      <c r="C12" s="276"/>
      <c r="D12" s="276"/>
      <c r="E12" s="277"/>
      <c r="F12" s="278"/>
      <c r="G12" s="277"/>
      <c r="H12" s="276"/>
      <c r="J12" s="309"/>
      <c r="K12" s="251"/>
      <c r="L12" s="251"/>
      <c r="M12" s="309"/>
      <c r="N12" s="197"/>
      <c r="O12" s="251"/>
      <c r="P12" s="251"/>
      <c r="Q12" s="252"/>
      <c r="R12" s="252"/>
      <c r="S12" s="252"/>
      <c r="T12" s="252"/>
      <c r="U12" s="340" t="s">
        <v>215</v>
      </c>
      <c r="V12" s="201"/>
      <c r="W12" s="363"/>
      <c r="X12" s="386"/>
      <c r="Y12" s="363"/>
      <c r="Z12" s="364"/>
      <c r="AA12" s="386"/>
      <c r="AB12" s="386"/>
      <c r="AC12" s="387"/>
      <c r="AD12" s="387"/>
      <c r="AE12" s="387"/>
      <c r="AF12" s="387"/>
      <c r="AG12" s="363"/>
      <c r="AH12" s="363"/>
      <c r="AI12" s="380"/>
    </row>
    <row r="13" spans="2:35" ht="11.85" customHeight="1">
      <c r="B13" s="279"/>
      <c r="C13" s="279"/>
      <c r="D13" s="280" t="s">
        <v>157</v>
      </c>
      <c r="E13" s="281"/>
      <c r="F13" s="205" t="s">
        <v>254</v>
      </c>
      <c r="G13" s="282"/>
      <c r="H13" s="283"/>
      <c r="J13" s="309"/>
      <c r="K13" s="310"/>
      <c r="L13" s="310"/>
      <c r="M13" s="201"/>
      <c r="N13" s="310"/>
      <c r="O13" s="310"/>
      <c r="P13" s="310"/>
      <c r="Q13" s="953" t="s">
        <v>233</v>
      </c>
      <c r="R13" s="953"/>
      <c r="S13" s="197" t="s">
        <v>236</v>
      </c>
      <c r="T13" s="310"/>
      <c r="U13" s="372" t="s">
        <v>230</v>
      </c>
      <c r="V13" s="201"/>
      <c r="W13" s="363"/>
      <c r="X13" s="362"/>
      <c r="Y13" s="366"/>
      <c r="Z13" s="362"/>
      <c r="AA13" s="362"/>
      <c r="AB13" s="362"/>
      <c r="AC13" s="952"/>
      <c r="AD13" s="952"/>
      <c r="AE13" s="364"/>
      <c r="AF13" s="362"/>
      <c r="AG13" s="366"/>
      <c r="AH13" s="366"/>
      <c r="AI13" s="380"/>
    </row>
    <row r="14" spans="2:35" ht="11.85" customHeight="1">
      <c r="B14" s="279"/>
      <c r="C14" s="279"/>
      <c r="D14" s="280" t="s">
        <v>158</v>
      </c>
      <c r="E14" s="281"/>
      <c r="F14" s="343" t="s">
        <v>253</v>
      </c>
      <c r="G14" s="277"/>
      <c r="H14" s="276"/>
      <c r="J14" s="200"/>
      <c r="K14" s="201"/>
      <c r="L14" s="201"/>
      <c r="M14" s="253" t="s">
        <v>326</v>
      </c>
      <c r="N14" s="218" t="s">
        <v>32</v>
      </c>
      <c r="O14" s="202" t="s">
        <v>210</v>
      </c>
      <c r="P14" s="202"/>
      <c r="Q14" s="953" t="s">
        <v>234</v>
      </c>
      <c r="R14" s="953"/>
      <c r="S14" s="217" t="s">
        <v>215</v>
      </c>
      <c r="T14" s="201" t="s">
        <v>32</v>
      </c>
      <c r="U14" s="372" t="s">
        <v>231</v>
      </c>
      <c r="V14" s="253"/>
      <c r="W14" s="388"/>
      <c r="X14" s="366"/>
      <c r="Y14" s="389"/>
      <c r="Z14" s="259"/>
      <c r="AA14" s="390"/>
      <c r="AB14" s="390"/>
      <c r="AC14" s="952"/>
      <c r="AD14" s="952"/>
      <c r="AE14" s="391"/>
      <c r="AF14" s="366"/>
      <c r="AG14" s="366"/>
      <c r="AH14" s="366"/>
      <c r="AI14" s="380"/>
    </row>
    <row r="15" spans="2:35" ht="11.85" customHeight="1">
      <c r="B15" s="279"/>
      <c r="C15" s="279"/>
      <c r="D15" s="280" t="s">
        <v>160</v>
      </c>
      <c r="E15" s="281"/>
      <c r="F15" s="205" t="s">
        <v>255</v>
      </c>
      <c r="G15" s="279"/>
      <c r="H15" s="276"/>
      <c r="J15" s="200" t="s">
        <v>32</v>
      </c>
      <c r="K15" s="201" t="s">
        <v>324</v>
      </c>
      <c r="L15" s="201" t="s">
        <v>323</v>
      </c>
      <c r="M15" s="218" t="s">
        <v>247</v>
      </c>
      <c r="N15" s="219" t="s">
        <v>207</v>
      </c>
      <c r="O15" s="201" t="s">
        <v>33</v>
      </c>
      <c r="P15" s="201" t="s">
        <v>34</v>
      </c>
      <c r="Q15" s="201" t="s">
        <v>33</v>
      </c>
      <c r="R15" s="201" t="s">
        <v>34</v>
      </c>
      <c r="S15" s="219" t="s">
        <v>237</v>
      </c>
      <c r="T15" s="201" t="s">
        <v>35</v>
      </c>
      <c r="U15" s="373" t="s">
        <v>232</v>
      </c>
      <c r="V15" s="254"/>
      <c r="W15" s="388"/>
      <c r="X15" s="366"/>
      <c r="Y15" s="259"/>
      <c r="Z15" s="260"/>
      <c r="AA15" s="366"/>
      <c r="AB15" s="366"/>
      <c r="AC15" s="366"/>
      <c r="AD15" s="366"/>
      <c r="AE15" s="260"/>
      <c r="AF15" s="366"/>
      <c r="AG15" s="259"/>
      <c r="AH15" s="259"/>
      <c r="AI15" s="380"/>
    </row>
    <row r="16" spans="2:35" ht="13.5">
      <c r="B16" s="279"/>
      <c r="C16" s="279"/>
      <c r="D16" s="286" t="s">
        <v>27</v>
      </c>
      <c r="E16" s="277"/>
      <c r="F16" s="207"/>
      <c r="G16" s="279"/>
      <c r="H16" s="276"/>
      <c r="J16" s="200" t="s">
        <v>229</v>
      </c>
      <c r="K16" s="201" t="s">
        <v>229</v>
      </c>
      <c r="L16" s="201" t="s">
        <v>229</v>
      </c>
      <c r="M16" s="340" t="s">
        <v>229</v>
      </c>
      <c r="N16" s="337" t="s">
        <v>245</v>
      </c>
      <c r="O16" s="266" t="s">
        <v>246</v>
      </c>
      <c r="P16" s="266" t="s">
        <v>181</v>
      </c>
      <c r="Q16" s="266" t="s">
        <v>214</v>
      </c>
      <c r="R16" s="266" t="s">
        <v>181</v>
      </c>
      <c r="S16" s="217" t="s">
        <v>203</v>
      </c>
      <c r="T16" s="218" t="s">
        <v>243</v>
      </c>
      <c r="U16" s="340" t="s">
        <v>259</v>
      </c>
      <c r="V16" s="255"/>
      <c r="W16" s="388"/>
      <c r="X16" s="366"/>
      <c r="Y16" s="365"/>
      <c r="Z16" s="358"/>
      <c r="AA16" s="392"/>
      <c r="AB16" s="392"/>
      <c r="AC16" s="392"/>
      <c r="AD16" s="392"/>
      <c r="AE16" s="391"/>
      <c r="AF16" s="259"/>
      <c r="AG16" s="365"/>
      <c r="AH16" s="365"/>
      <c r="AI16" s="380"/>
    </row>
    <row r="17" spans="2:35" ht="11.85" customHeight="1">
      <c r="B17" s="279"/>
      <c r="C17" s="279"/>
      <c r="D17" s="280" t="s">
        <v>159</v>
      </c>
      <c r="E17" s="281"/>
      <c r="F17" s="199"/>
      <c r="G17" s="279"/>
      <c r="H17" s="276"/>
      <c r="J17" s="284"/>
      <c r="K17" s="206"/>
      <c r="L17" s="206"/>
      <c r="M17" s="254"/>
      <c r="N17" s="206"/>
      <c r="O17" s="206"/>
      <c r="P17" s="206"/>
      <c r="Q17" s="285"/>
      <c r="R17" s="285"/>
      <c r="S17" s="254"/>
      <c r="T17" s="254"/>
      <c r="U17" s="254"/>
      <c r="V17" s="256"/>
      <c r="W17" s="393"/>
      <c r="X17" s="394"/>
      <c r="Y17" s="395"/>
      <c r="Z17" s="394"/>
      <c r="AA17" s="394"/>
      <c r="AB17" s="394"/>
      <c r="AC17" s="366"/>
      <c r="AD17" s="366"/>
      <c r="AE17" s="395"/>
      <c r="AF17" s="395"/>
      <c r="AG17" s="394"/>
      <c r="AH17" s="395"/>
      <c r="AI17" s="380"/>
    </row>
    <row r="18" spans="2:35" ht="11.85" customHeight="1">
      <c r="B18" s="279"/>
      <c r="C18" s="279"/>
      <c r="D18" s="280" t="s">
        <v>161</v>
      </c>
      <c r="E18" s="277"/>
      <c r="F18" s="208" t="s">
        <v>256</v>
      </c>
      <c r="G18" s="279"/>
      <c r="H18" s="276"/>
      <c r="J18" s="338">
        <v>1</v>
      </c>
      <c r="K18" s="258">
        <v>2082</v>
      </c>
      <c r="L18" s="258">
        <v>316</v>
      </c>
      <c r="M18" s="346">
        <v>820345</v>
      </c>
      <c r="N18" s="347">
        <v>4232.5</v>
      </c>
      <c r="O18" s="348">
        <v>6085</v>
      </c>
      <c r="P18" s="349">
        <v>102.1</v>
      </c>
      <c r="Q18" s="348">
        <v>2214</v>
      </c>
      <c r="R18" s="349">
        <v>18.899999999999999</v>
      </c>
      <c r="S18" s="359">
        <v>240</v>
      </c>
      <c r="T18" s="354">
        <v>160</v>
      </c>
      <c r="U18" s="404" t="s">
        <v>248</v>
      </c>
      <c r="V18" s="255"/>
      <c r="W18" s="396"/>
      <c r="X18" s="362"/>
      <c r="Y18" s="362"/>
      <c r="Z18" s="362"/>
      <c r="AA18" s="362"/>
      <c r="AB18" s="362"/>
      <c r="AC18" s="362"/>
      <c r="AD18" s="362"/>
      <c r="AE18" s="362"/>
      <c r="AF18" s="362"/>
      <c r="AG18" s="362"/>
      <c r="AH18" s="362"/>
      <c r="AI18" s="380"/>
    </row>
    <row r="19" spans="2:35" ht="11.85" customHeight="1">
      <c r="B19" s="279"/>
      <c r="C19" s="279"/>
      <c r="D19" s="280" t="s">
        <v>162</v>
      </c>
      <c r="E19" s="277"/>
      <c r="F19" s="209" t="s">
        <v>257</v>
      </c>
      <c r="G19" s="279"/>
      <c r="H19" s="276"/>
      <c r="J19" s="339"/>
      <c r="K19" s="350"/>
      <c r="L19" s="350"/>
      <c r="M19" s="351"/>
      <c r="N19" s="353"/>
      <c r="O19" s="355"/>
      <c r="P19" s="353"/>
      <c r="Q19" s="355"/>
      <c r="R19" s="353"/>
      <c r="S19" s="354"/>
      <c r="T19" s="354"/>
      <c r="U19" s="257"/>
      <c r="V19" s="256"/>
      <c r="W19" s="363"/>
      <c r="X19" s="362"/>
      <c r="Y19" s="362"/>
      <c r="Z19" s="362"/>
      <c r="AA19" s="362"/>
      <c r="AB19" s="362"/>
      <c r="AC19" s="362"/>
      <c r="AD19" s="362"/>
      <c r="AE19" s="362"/>
      <c r="AF19" s="362"/>
      <c r="AG19" s="362"/>
      <c r="AH19" s="362"/>
      <c r="AI19" s="380"/>
    </row>
    <row r="20" spans="2:35" ht="11.85" customHeight="1">
      <c r="B20" s="279"/>
      <c r="C20" s="279"/>
      <c r="D20" s="277"/>
      <c r="E20" s="277"/>
      <c r="F20" s="210"/>
      <c r="G20" s="277"/>
      <c r="H20" s="276"/>
      <c r="J20" s="212">
        <v>2</v>
      </c>
      <c r="K20" s="258">
        <v>2248</v>
      </c>
      <c r="L20" s="258">
        <v>316</v>
      </c>
      <c r="M20" s="346">
        <v>819702</v>
      </c>
      <c r="N20" s="347">
        <v>4232.5</v>
      </c>
      <c r="O20" s="348">
        <v>6085</v>
      </c>
      <c r="P20" s="349">
        <v>102.1</v>
      </c>
      <c r="Q20" s="348">
        <v>2094</v>
      </c>
      <c r="R20" s="349">
        <v>18.8</v>
      </c>
      <c r="S20" s="354">
        <v>290</v>
      </c>
      <c r="T20" s="359">
        <v>105</v>
      </c>
      <c r="U20" s="404" t="s">
        <v>248</v>
      </c>
      <c r="V20" s="255"/>
      <c r="W20" s="397"/>
      <c r="X20" s="258"/>
      <c r="Y20" s="346"/>
      <c r="Z20" s="347"/>
      <c r="AA20" s="348"/>
      <c r="AB20" s="349"/>
      <c r="AC20" s="259"/>
      <c r="AD20" s="357"/>
      <c r="AE20" s="354"/>
      <c r="AF20" s="359"/>
      <c r="AG20" s="347"/>
      <c r="AH20" s="357"/>
      <c r="AI20" s="380"/>
    </row>
    <row r="21" spans="2:35" ht="11.85" customHeight="1">
      <c r="B21" s="279"/>
      <c r="C21" s="279"/>
      <c r="D21" s="280" t="s">
        <v>163</v>
      </c>
      <c r="E21" s="277"/>
      <c r="F21" s="210"/>
      <c r="G21" s="277"/>
      <c r="H21" s="276"/>
      <c r="K21" s="350"/>
      <c r="L21" s="350"/>
      <c r="M21" s="351"/>
      <c r="N21" s="352"/>
      <c r="O21" s="348"/>
      <c r="P21" s="352"/>
      <c r="Q21" s="260"/>
      <c r="R21" s="357"/>
      <c r="S21" s="354"/>
      <c r="T21" s="354"/>
      <c r="U21" s="257"/>
      <c r="V21" s="256"/>
      <c r="W21" s="398"/>
      <c r="X21" s="350"/>
      <c r="Y21" s="351"/>
      <c r="Z21" s="352"/>
      <c r="AA21" s="348"/>
      <c r="AB21" s="352"/>
      <c r="AC21" s="260"/>
      <c r="AD21" s="357"/>
      <c r="AE21" s="354"/>
      <c r="AF21" s="354"/>
      <c r="AG21" s="352"/>
      <c r="AH21" s="354"/>
      <c r="AI21" s="380"/>
    </row>
    <row r="22" spans="2:35" ht="11.85" customHeight="1">
      <c r="B22" s="279"/>
      <c r="C22" s="279"/>
      <c r="D22" s="280" t="s">
        <v>182</v>
      </c>
      <c r="E22" s="277"/>
      <c r="F22" s="208"/>
      <c r="G22" s="277"/>
      <c r="H22" s="276"/>
      <c r="J22" s="338">
        <v>3</v>
      </c>
      <c r="K22" s="258">
        <v>2638</v>
      </c>
      <c r="L22" s="258">
        <v>292</v>
      </c>
      <c r="M22" s="346">
        <v>820307</v>
      </c>
      <c r="N22" s="347">
        <v>4232.5</v>
      </c>
      <c r="O22" s="348">
        <v>6085</v>
      </c>
      <c r="P22" s="349">
        <v>98.6</v>
      </c>
      <c r="Q22" s="354">
        <v>2018</v>
      </c>
      <c r="R22" s="354">
        <v>18.7</v>
      </c>
      <c r="S22" s="354">
        <v>162</v>
      </c>
      <c r="T22" s="354">
        <v>235</v>
      </c>
      <c r="U22" s="404" t="s">
        <v>248</v>
      </c>
      <c r="V22" s="255"/>
      <c r="W22" s="396"/>
      <c r="X22" s="362"/>
      <c r="Y22" s="362"/>
      <c r="Z22" s="362"/>
      <c r="AA22" s="362"/>
      <c r="AB22" s="362"/>
      <c r="AC22" s="362"/>
      <c r="AD22" s="362"/>
      <c r="AE22" s="362"/>
      <c r="AF22" s="362"/>
      <c r="AG22" s="362"/>
      <c r="AH22" s="362"/>
      <c r="AI22" s="380"/>
    </row>
    <row r="23" spans="2:35" ht="11.85" customHeight="1">
      <c r="B23" s="277"/>
      <c r="C23" s="277"/>
      <c r="D23" s="280" t="s">
        <v>208</v>
      </c>
      <c r="E23" s="277"/>
      <c r="F23" s="209"/>
      <c r="G23" s="279"/>
      <c r="H23" s="277"/>
      <c r="J23" s="339"/>
      <c r="K23" s="350"/>
      <c r="L23" s="350"/>
      <c r="M23" s="351"/>
      <c r="N23" s="352"/>
      <c r="O23" s="356"/>
      <c r="P23" s="352"/>
      <c r="Q23" s="260"/>
      <c r="R23" s="352"/>
      <c r="S23" s="260"/>
      <c r="T23" s="260"/>
      <c r="U23" s="257"/>
      <c r="W23" s="363"/>
      <c r="X23" s="362"/>
      <c r="Y23" s="362"/>
      <c r="Z23" s="362"/>
      <c r="AA23" s="362"/>
      <c r="AB23" s="362"/>
      <c r="AC23" s="362"/>
      <c r="AD23" s="362"/>
      <c r="AE23" s="362"/>
      <c r="AF23" s="362"/>
      <c r="AG23" s="362"/>
      <c r="AH23" s="362"/>
      <c r="AI23" s="380"/>
    </row>
    <row r="24" spans="2:35" ht="11.85" customHeight="1">
      <c r="B24" s="276"/>
      <c r="C24" s="276"/>
      <c r="D24" s="277"/>
      <c r="E24" s="277"/>
      <c r="F24" s="288"/>
      <c r="G24" s="277"/>
      <c r="H24" s="276"/>
      <c r="J24" s="301">
        <v>4</v>
      </c>
      <c r="K24" s="354">
        <v>3350</v>
      </c>
      <c r="L24" s="354">
        <v>292</v>
      </c>
      <c r="M24" s="346">
        <v>830304</v>
      </c>
      <c r="N24" s="347">
        <v>4232.5</v>
      </c>
      <c r="O24" s="348">
        <v>6085</v>
      </c>
      <c r="P24" s="354">
        <v>98.6</v>
      </c>
      <c r="Q24" s="354">
        <v>2311</v>
      </c>
      <c r="R24" s="354">
        <v>18.7</v>
      </c>
      <c r="S24" s="354">
        <v>180</v>
      </c>
      <c r="T24" s="354">
        <v>220</v>
      </c>
      <c r="U24" s="404" t="s">
        <v>248</v>
      </c>
      <c r="W24" s="397"/>
      <c r="X24" s="258"/>
      <c r="Y24" s="346"/>
      <c r="Z24" s="347"/>
      <c r="AA24" s="348"/>
      <c r="AB24" s="349"/>
      <c r="AC24" s="259"/>
      <c r="AD24" s="357"/>
      <c r="AE24" s="354"/>
      <c r="AF24" s="359"/>
      <c r="AG24" s="347"/>
      <c r="AH24" s="357"/>
      <c r="AI24" s="380"/>
    </row>
    <row r="25" spans="2:35" ht="11.85" customHeight="1">
      <c r="B25" s="281"/>
      <c r="C25" s="281"/>
      <c r="D25" s="281"/>
      <c r="E25" s="281"/>
      <c r="F25" s="289"/>
      <c r="G25" s="281"/>
      <c r="H25" s="281"/>
      <c r="K25" s="482"/>
      <c r="L25" s="482"/>
      <c r="M25" s="482"/>
      <c r="N25" s="482"/>
      <c r="O25" s="482"/>
      <c r="P25" s="482"/>
      <c r="Q25" s="482"/>
      <c r="R25" s="482"/>
      <c r="S25" s="482"/>
      <c r="T25" s="482"/>
      <c r="U25" s="482"/>
      <c r="W25" s="399"/>
      <c r="X25" s="380"/>
      <c r="Y25" s="380"/>
      <c r="Z25" s="380"/>
      <c r="AA25" s="380"/>
      <c r="AB25" s="380"/>
      <c r="AC25" s="380"/>
      <c r="AD25" s="380"/>
      <c r="AE25" s="380"/>
      <c r="AF25" s="380"/>
      <c r="AG25" s="380"/>
      <c r="AH25" s="380"/>
      <c r="AI25" s="380"/>
    </row>
    <row r="26" spans="2:35" ht="11.85" customHeight="1">
      <c r="B26" s="194" t="s">
        <v>164</v>
      </c>
      <c r="C26" s="194"/>
      <c r="D26" s="195"/>
      <c r="E26" s="213"/>
      <c r="F26" s="193"/>
      <c r="G26" s="193"/>
      <c r="H26" s="193"/>
      <c r="W26" s="396"/>
      <c r="X26" s="362"/>
      <c r="Y26" s="362"/>
      <c r="Z26" s="362"/>
      <c r="AA26" s="362"/>
      <c r="AB26" s="362"/>
      <c r="AC26" s="362"/>
      <c r="AD26" s="362"/>
      <c r="AE26" s="362"/>
      <c r="AF26" s="362"/>
      <c r="AG26" s="362"/>
      <c r="AH26" s="362"/>
      <c r="AI26" s="380"/>
    </row>
    <row r="27" spans="2:35" ht="11.85" customHeight="1">
      <c r="B27" s="277"/>
      <c r="C27" s="277"/>
      <c r="D27" s="277"/>
      <c r="E27" s="277"/>
      <c r="F27" s="290"/>
      <c r="G27" s="277"/>
      <c r="H27" s="277"/>
      <c r="J27" s="338">
        <v>5</v>
      </c>
      <c r="K27" s="258">
        <v>3339</v>
      </c>
      <c r="L27" s="258">
        <v>316</v>
      </c>
      <c r="M27" s="346">
        <v>819682</v>
      </c>
      <c r="N27" s="347">
        <v>4193.5</v>
      </c>
      <c r="O27" s="348">
        <v>6000.85</v>
      </c>
      <c r="P27" s="349">
        <v>97.3</v>
      </c>
      <c r="Q27" s="348">
        <v>1478</v>
      </c>
      <c r="R27" s="349">
        <v>18.899999999999999</v>
      </c>
      <c r="S27" s="359">
        <v>230</v>
      </c>
      <c r="T27" s="354">
        <v>170</v>
      </c>
      <c r="U27" s="404" t="s">
        <v>248</v>
      </c>
      <c r="W27" s="363"/>
      <c r="X27" s="362"/>
      <c r="Y27" s="362"/>
      <c r="Z27" s="362"/>
      <c r="AA27" s="362"/>
      <c r="AB27" s="362"/>
      <c r="AC27" s="362"/>
      <c r="AD27" s="362"/>
      <c r="AE27" s="362"/>
      <c r="AF27" s="362"/>
      <c r="AG27" s="362"/>
      <c r="AH27" s="362"/>
      <c r="AI27" s="380"/>
    </row>
    <row r="28" spans="2:35" ht="11.85" customHeight="1">
      <c r="B28" s="279"/>
      <c r="C28" s="279"/>
      <c r="D28" s="280" t="s">
        <v>165</v>
      </c>
      <c r="E28" s="277"/>
      <c r="F28" s="229">
        <v>41861</v>
      </c>
      <c r="G28" s="279"/>
      <c r="H28" s="276"/>
      <c r="K28" s="482"/>
      <c r="L28" s="482"/>
      <c r="M28" s="482"/>
      <c r="N28" s="482"/>
      <c r="O28" s="482"/>
      <c r="P28" s="482"/>
      <c r="Q28" s="482"/>
      <c r="R28" s="482"/>
      <c r="S28" s="482"/>
      <c r="T28" s="482"/>
      <c r="U28" s="482"/>
      <c r="W28" s="397"/>
      <c r="X28" s="258"/>
      <c r="Y28" s="346"/>
      <c r="Z28" s="347"/>
      <c r="AA28" s="348"/>
      <c r="AB28" s="349"/>
      <c r="AC28" s="259"/>
      <c r="AD28" s="357"/>
      <c r="AE28" s="354"/>
      <c r="AF28" s="359"/>
      <c r="AG28" s="347"/>
      <c r="AH28" s="357"/>
      <c r="AI28" s="380"/>
    </row>
    <row r="29" spans="2:35" ht="11.85" customHeight="1">
      <c r="B29" s="279"/>
      <c r="C29" s="279"/>
      <c r="D29" s="280" t="s">
        <v>166</v>
      </c>
      <c r="E29" s="277"/>
      <c r="F29" s="220" t="s">
        <v>327</v>
      </c>
      <c r="G29" s="277"/>
      <c r="H29" s="276"/>
      <c r="V29" s="183"/>
      <c r="W29" s="380"/>
      <c r="X29" s="380"/>
      <c r="Y29" s="380"/>
      <c r="Z29" s="380"/>
      <c r="AA29" s="380"/>
      <c r="AB29" s="380"/>
      <c r="AC29" s="380"/>
      <c r="AD29" s="380"/>
      <c r="AE29" s="380"/>
      <c r="AF29" s="380"/>
      <c r="AG29" s="380"/>
      <c r="AH29" s="380"/>
      <c r="AI29" s="380"/>
    </row>
    <row r="30" spans="2:35" ht="11.85" customHeight="1">
      <c r="B30" s="279"/>
      <c r="C30" s="279"/>
      <c r="D30" s="280" t="s">
        <v>167</v>
      </c>
      <c r="E30" s="277"/>
      <c r="F30" s="209" t="s">
        <v>206</v>
      </c>
      <c r="G30" s="277"/>
      <c r="H30" s="276"/>
      <c r="J30" s="338"/>
      <c r="K30" s="258">
        <v>30320</v>
      </c>
      <c r="L30" s="258"/>
      <c r="M30" s="351" t="s">
        <v>248</v>
      </c>
      <c r="N30" s="347">
        <v>4421</v>
      </c>
      <c r="O30" s="348"/>
      <c r="P30" s="349"/>
      <c r="Q30" s="259">
        <v>1641</v>
      </c>
      <c r="R30" s="357">
        <v>17.8</v>
      </c>
      <c r="S30" s="354">
        <v>390</v>
      </c>
      <c r="T30" s="359">
        <v>20</v>
      </c>
      <c r="U30" s="404" t="s">
        <v>248</v>
      </c>
      <c r="V30" s="183"/>
      <c r="W30" s="380"/>
      <c r="X30" s="380"/>
      <c r="Y30" s="380"/>
      <c r="Z30" s="380"/>
      <c r="AA30" s="380"/>
      <c r="AB30" s="380"/>
      <c r="AC30" s="380"/>
      <c r="AD30" s="380"/>
      <c r="AE30" s="380"/>
      <c r="AF30" s="380"/>
      <c r="AG30" s="380"/>
      <c r="AH30" s="380"/>
      <c r="AI30" s="380"/>
    </row>
    <row r="31" spans="2:35" ht="11.85" customHeight="1">
      <c r="B31" s="279"/>
      <c r="C31" s="279"/>
      <c r="D31" s="280" t="s">
        <v>168</v>
      </c>
      <c r="E31" s="277"/>
      <c r="F31" s="209" t="s">
        <v>192</v>
      </c>
      <c r="G31" s="277"/>
      <c r="H31" s="276"/>
      <c r="J31" s="361"/>
      <c r="K31" s="362"/>
      <c r="L31" s="362"/>
      <c r="M31" s="362"/>
      <c r="N31" s="362"/>
      <c r="O31" s="362"/>
      <c r="P31" s="362"/>
      <c r="Q31" s="362"/>
      <c r="R31" s="362"/>
      <c r="S31" s="362"/>
      <c r="T31" s="362"/>
      <c r="U31" s="362"/>
      <c r="V31" s="183"/>
      <c r="W31" s="380"/>
      <c r="X31" s="380"/>
      <c r="Y31" s="380"/>
      <c r="Z31" s="380"/>
      <c r="AA31" s="380"/>
      <c r="AB31" s="380"/>
      <c r="AC31" s="380"/>
      <c r="AD31" s="380"/>
      <c r="AE31" s="380"/>
      <c r="AF31" s="380"/>
      <c r="AG31" s="380"/>
      <c r="AH31" s="380"/>
      <c r="AI31" s="380"/>
    </row>
    <row r="32" spans="2:35" ht="11.85" customHeight="1">
      <c r="B32" s="279"/>
      <c r="C32" s="279"/>
      <c r="D32" s="280" t="s">
        <v>183</v>
      </c>
      <c r="E32" s="291"/>
      <c r="F32" s="216" t="s">
        <v>235</v>
      </c>
      <c r="G32" s="279"/>
      <c r="H32" s="276"/>
      <c r="J32" s="363"/>
      <c r="K32" s="386"/>
      <c r="L32" s="386"/>
      <c r="M32" s="363"/>
      <c r="N32" s="364"/>
      <c r="O32" s="386"/>
      <c r="P32" s="386"/>
      <c r="Q32" s="387"/>
      <c r="R32" s="387"/>
      <c r="S32" s="387"/>
      <c r="T32" s="387"/>
      <c r="U32" s="365"/>
      <c r="V32" s="183"/>
      <c r="W32" s="183"/>
    </row>
    <row r="33" spans="2:23" ht="11.85" customHeight="1">
      <c r="B33" s="203"/>
      <c r="C33" s="203"/>
      <c r="D33" s="204" t="s">
        <v>202</v>
      </c>
      <c r="E33" s="215"/>
      <c r="F33" s="342"/>
      <c r="G33" s="203"/>
      <c r="H33" s="198"/>
      <c r="I33" s="183"/>
      <c r="J33" s="363"/>
      <c r="K33" s="362"/>
      <c r="L33" s="362"/>
      <c r="M33" s="366"/>
      <c r="N33" s="362"/>
      <c r="O33" s="362"/>
      <c r="P33" s="362"/>
      <c r="Q33" s="952"/>
      <c r="R33" s="952"/>
      <c r="S33" s="364"/>
      <c r="T33" s="362"/>
      <c r="U33" s="406"/>
      <c r="V33" s="183"/>
      <c r="W33" s="183"/>
    </row>
    <row r="34" spans="2:23" ht="11.85" customHeight="1">
      <c r="B34" s="279"/>
      <c r="C34" s="291"/>
      <c r="D34" s="291"/>
      <c r="E34" s="291"/>
      <c r="F34" s="216"/>
      <c r="G34" s="277"/>
      <c r="H34" s="276"/>
      <c r="J34" s="388"/>
      <c r="K34" s="366"/>
      <c r="L34" s="366"/>
      <c r="M34" s="389"/>
      <c r="N34" s="259"/>
      <c r="O34" s="390"/>
      <c r="P34" s="390"/>
      <c r="Q34" s="952"/>
      <c r="R34" s="952"/>
      <c r="S34" s="391"/>
      <c r="T34" s="366"/>
      <c r="U34" s="406"/>
      <c r="V34" s="183"/>
      <c r="W34" s="183"/>
    </row>
    <row r="35" spans="2:23" ht="11.85" customHeight="1">
      <c r="B35" s="277"/>
      <c r="C35" s="291"/>
      <c r="D35" s="280" t="s">
        <v>169</v>
      </c>
      <c r="E35" s="277"/>
      <c r="F35" s="376" t="s">
        <v>248</v>
      </c>
      <c r="G35" s="277"/>
      <c r="H35" s="277"/>
      <c r="J35" s="388"/>
      <c r="K35" s="366"/>
      <c r="L35" s="366"/>
      <c r="M35" s="259"/>
      <c r="N35" s="260"/>
      <c r="O35" s="366"/>
      <c r="P35" s="366"/>
      <c r="Q35" s="366"/>
      <c r="R35" s="366"/>
      <c r="S35" s="260"/>
      <c r="T35" s="366"/>
      <c r="U35" s="407"/>
      <c r="V35" s="183"/>
      <c r="W35" s="183"/>
    </row>
    <row r="36" spans="2:23" ht="11.85" customHeight="1">
      <c r="B36" s="277"/>
      <c r="C36" s="279"/>
      <c r="D36" s="280" t="s">
        <v>170</v>
      </c>
      <c r="E36" s="277"/>
      <c r="F36" s="374" t="s">
        <v>248</v>
      </c>
      <c r="G36" s="279"/>
      <c r="H36" s="277"/>
      <c r="J36" s="388"/>
      <c r="K36" s="366"/>
      <c r="L36" s="366"/>
      <c r="M36" s="365"/>
      <c r="N36" s="358"/>
      <c r="O36" s="392"/>
      <c r="P36" s="392"/>
      <c r="Q36" s="392"/>
      <c r="R36" s="392"/>
      <c r="S36" s="391"/>
      <c r="T36" s="259"/>
      <c r="U36" s="365"/>
      <c r="V36" s="183"/>
      <c r="W36" s="183"/>
    </row>
    <row r="37" spans="2:23" ht="11.85" customHeight="1">
      <c r="B37" s="279"/>
      <c r="C37" s="277"/>
      <c r="D37" s="277"/>
      <c r="E37" s="277"/>
      <c r="F37" s="209"/>
      <c r="G37" s="279"/>
      <c r="H37" s="276"/>
      <c r="J37" s="393"/>
      <c r="K37" s="394"/>
      <c r="L37" s="394"/>
      <c r="M37" s="395"/>
      <c r="N37" s="394"/>
      <c r="O37" s="394"/>
      <c r="P37" s="394"/>
      <c r="Q37" s="366"/>
      <c r="R37" s="366"/>
      <c r="S37" s="395"/>
      <c r="T37" s="395"/>
      <c r="U37" s="395"/>
      <c r="V37" s="183"/>
      <c r="W37" s="183"/>
    </row>
    <row r="38" spans="2:23" ht="11.85" customHeight="1">
      <c r="B38" s="279"/>
      <c r="C38" s="277"/>
      <c r="D38" s="280" t="s">
        <v>171</v>
      </c>
      <c r="E38" s="277"/>
      <c r="F38" s="208" t="s">
        <v>256</v>
      </c>
      <c r="G38" s="277"/>
      <c r="H38" s="276"/>
      <c r="J38" s="397"/>
      <c r="K38" s="258"/>
      <c r="L38" s="258"/>
      <c r="M38" s="346"/>
      <c r="N38" s="347"/>
      <c r="O38" s="348"/>
      <c r="P38" s="349"/>
      <c r="Q38" s="259"/>
      <c r="R38" s="357"/>
      <c r="S38" s="354"/>
      <c r="T38" s="359"/>
      <c r="U38" s="403"/>
      <c r="V38" s="183"/>
      <c r="W38" s="183"/>
    </row>
    <row r="39" spans="2:23" ht="11.85" customHeight="1">
      <c r="B39" s="277"/>
      <c r="C39" s="279"/>
      <c r="D39" s="280" t="s">
        <v>172</v>
      </c>
      <c r="E39" s="277"/>
      <c r="F39" s="209" t="s">
        <v>257</v>
      </c>
      <c r="G39" s="277"/>
      <c r="H39" s="277"/>
      <c r="J39" s="398"/>
      <c r="K39" s="350"/>
      <c r="L39" s="350"/>
      <c r="M39" s="351"/>
      <c r="N39" s="352"/>
      <c r="O39" s="348"/>
      <c r="P39" s="352"/>
      <c r="Q39" s="260"/>
      <c r="R39" s="357"/>
      <c r="S39" s="354"/>
      <c r="T39" s="354"/>
      <c r="U39" s="354"/>
      <c r="V39" s="183"/>
      <c r="W39" s="183"/>
    </row>
    <row r="40" spans="2:23" ht="11.85" customHeight="1">
      <c r="B40" s="279"/>
      <c r="C40" s="279"/>
      <c r="D40" s="277"/>
      <c r="E40" s="277"/>
      <c r="G40" s="279"/>
      <c r="H40" s="276"/>
      <c r="J40" s="397"/>
      <c r="K40" s="258"/>
      <c r="L40" s="258"/>
      <c r="M40" s="346"/>
      <c r="N40" s="347"/>
      <c r="O40" s="348"/>
      <c r="P40" s="349"/>
      <c r="Q40" s="259"/>
      <c r="R40" s="352"/>
      <c r="S40" s="358"/>
      <c r="T40" s="259"/>
      <c r="U40" s="357"/>
      <c r="V40" s="183"/>
      <c r="W40" s="183"/>
    </row>
    <row r="41" spans="2:23" ht="11.85" customHeight="1">
      <c r="B41" s="279"/>
      <c r="C41" s="277"/>
      <c r="D41" s="280" t="s">
        <v>184</v>
      </c>
      <c r="E41" s="277"/>
      <c r="F41" s="375" t="s">
        <v>248</v>
      </c>
      <c r="G41" s="279"/>
      <c r="H41" s="276"/>
      <c r="J41" s="360"/>
      <c r="K41" s="353"/>
      <c r="L41" s="353"/>
      <c r="M41" s="351"/>
      <c r="N41" s="353"/>
      <c r="O41" s="353"/>
      <c r="P41" s="353"/>
      <c r="Q41" s="353"/>
      <c r="R41" s="357"/>
      <c r="S41" s="354"/>
      <c r="T41" s="354"/>
      <c r="U41" s="357"/>
      <c r="V41" s="183"/>
      <c r="W41" s="183"/>
    </row>
    <row r="42" spans="2:23" ht="11.85" customHeight="1">
      <c r="B42" s="279"/>
      <c r="C42" s="279"/>
      <c r="D42" s="280" t="s">
        <v>185</v>
      </c>
      <c r="E42" s="277"/>
      <c r="F42" s="374" t="s">
        <v>248</v>
      </c>
      <c r="G42" s="277"/>
      <c r="H42" s="276"/>
      <c r="J42" s="397"/>
      <c r="K42" s="258"/>
      <c r="L42" s="258"/>
      <c r="M42" s="346"/>
      <c r="N42" s="347"/>
      <c r="O42" s="348"/>
      <c r="P42" s="349"/>
      <c r="Q42" s="259"/>
      <c r="R42" s="352"/>
      <c r="S42" s="358"/>
      <c r="T42" s="259"/>
      <c r="U42" s="357"/>
      <c r="V42" s="183"/>
      <c r="W42" s="183"/>
    </row>
    <row r="43" spans="2:23" ht="11.85" customHeight="1">
      <c r="B43" s="279"/>
      <c r="C43" s="279"/>
      <c r="D43" s="280"/>
      <c r="E43" s="277"/>
      <c r="F43" s="222"/>
      <c r="G43" s="276"/>
      <c r="H43" s="276"/>
      <c r="V43" s="183"/>
      <c r="W43" s="183"/>
    </row>
    <row r="44" spans="2:23" ht="11.85" customHeight="1">
      <c r="B44" s="279"/>
      <c r="C44" s="279"/>
      <c r="D44" s="280" t="s">
        <v>173</v>
      </c>
      <c r="E44" s="277"/>
      <c r="F44" s="220" t="s">
        <v>248</v>
      </c>
      <c r="G44" s="277"/>
      <c r="H44" s="276"/>
      <c r="V44" s="183"/>
      <c r="W44" s="183"/>
    </row>
    <row r="45" spans="2:23" ht="11.85" customHeight="1">
      <c r="B45" s="279"/>
      <c r="C45" s="279"/>
      <c r="D45" s="280" t="s">
        <v>174</v>
      </c>
      <c r="E45" s="276"/>
      <c r="F45" s="374" t="s">
        <v>248</v>
      </c>
      <c r="G45" s="277"/>
      <c r="H45" s="276"/>
      <c r="V45" s="183"/>
      <c r="W45" s="183"/>
    </row>
    <row r="46" spans="2:23" ht="11.85" customHeight="1">
      <c r="B46" s="279"/>
      <c r="C46" s="279"/>
      <c r="D46" s="277"/>
      <c r="E46" s="277"/>
      <c r="F46" s="222"/>
      <c r="G46" s="276"/>
      <c r="H46" s="276"/>
      <c r="V46" s="183"/>
      <c r="W46" s="183"/>
    </row>
    <row r="47" spans="2:23" ht="11.85" customHeight="1">
      <c r="B47" s="279"/>
      <c r="C47" s="279"/>
      <c r="D47" s="280" t="s">
        <v>175</v>
      </c>
      <c r="E47" s="277"/>
      <c r="F47" s="221" t="s">
        <v>193</v>
      </c>
      <c r="G47" s="277"/>
      <c r="H47" s="276"/>
      <c r="V47" s="183"/>
      <c r="W47" s="183"/>
    </row>
    <row r="48" spans="2:23" ht="11.85" customHeight="1">
      <c r="B48" s="277"/>
      <c r="C48" s="279"/>
      <c r="D48" s="280" t="s">
        <v>176</v>
      </c>
      <c r="E48" s="276"/>
      <c r="F48" s="222" t="s">
        <v>212</v>
      </c>
      <c r="G48" s="277"/>
      <c r="H48" s="277"/>
      <c r="V48" s="183"/>
      <c r="W48" s="183"/>
    </row>
    <row r="49" spans="2:23" ht="11.85" customHeight="1">
      <c r="B49" s="279"/>
      <c r="C49" s="279"/>
      <c r="D49" s="277"/>
      <c r="E49" s="277"/>
      <c r="G49" s="277"/>
      <c r="H49" s="277"/>
      <c r="V49" s="183"/>
      <c r="W49" s="183"/>
    </row>
    <row r="50" spans="2:23" ht="11.85" customHeight="1">
      <c r="B50" s="279"/>
      <c r="C50" s="277"/>
      <c r="D50" s="280" t="s">
        <v>186</v>
      </c>
      <c r="E50" s="277"/>
      <c r="F50" s="214"/>
      <c r="G50" s="279"/>
      <c r="H50" s="277"/>
      <c r="V50" s="183"/>
      <c r="W50" s="183"/>
    </row>
    <row r="51" spans="2:23" ht="11.85" customHeight="1">
      <c r="B51" s="277"/>
      <c r="C51" s="279"/>
      <c r="D51" s="280" t="s">
        <v>187</v>
      </c>
      <c r="E51" s="277"/>
      <c r="F51" s="209"/>
      <c r="G51" s="279"/>
      <c r="H51" s="276"/>
      <c r="V51" s="183"/>
      <c r="W51" s="183"/>
    </row>
    <row r="52" spans="2:23" ht="11.85" customHeight="1">
      <c r="B52" s="279"/>
      <c r="C52" s="279"/>
      <c r="D52" s="280" t="s">
        <v>188</v>
      </c>
      <c r="E52" s="277"/>
      <c r="F52" s="209"/>
      <c r="G52" s="279"/>
      <c r="H52" s="276"/>
      <c r="V52" s="183"/>
      <c r="W52" s="183"/>
    </row>
    <row r="53" spans="2:23" ht="11.85" customHeight="1">
      <c r="B53" s="279"/>
      <c r="C53" s="277"/>
      <c r="D53" s="280" t="s">
        <v>189</v>
      </c>
      <c r="E53" s="277"/>
      <c r="F53" s="209"/>
      <c r="G53" s="279"/>
      <c r="H53" s="276"/>
      <c r="V53" s="183"/>
      <c r="W53" s="183"/>
    </row>
    <row r="54" spans="2:23" ht="11.85" customHeight="1">
      <c r="B54" s="279"/>
      <c r="C54" s="279"/>
      <c r="D54" s="280" t="s">
        <v>190</v>
      </c>
      <c r="E54" s="277"/>
      <c r="F54" s="249"/>
      <c r="G54" s="277"/>
      <c r="H54" s="276"/>
      <c r="V54" s="212"/>
      <c r="W54" s="183"/>
    </row>
    <row r="55" spans="2:23" ht="11.85" customHeight="1">
      <c r="B55" s="279"/>
      <c r="C55" s="279"/>
      <c r="D55" s="280" t="s">
        <v>191</v>
      </c>
      <c r="E55" s="277"/>
      <c r="F55" s="223"/>
      <c r="G55" s="279"/>
      <c r="H55" s="276"/>
      <c r="W55" s="183"/>
    </row>
    <row r="56" spans="2:23" ht="11.85" customHeight="1">
      <c r="B56" s="279"/>
      <c r="C56" s="279"/>
      <c r="F56" s="261"/>
      <c r="G56" s="279"/>
      <c r="H56" s="276"/>
      <c r="W56" s="183"/>
    </row>
    <row r="57" spans="2:23" ht="11.85" customHeight="1">
      <c r="B57" s="279"/>
      <c r="C57" s="279"/>
      <c r="F57" s="223"/>
      <c r="G57" s="291"/>
      <c r="H57" s="276"/>
      <c r="W57" s="183"/>
    </row>
    <row r="58" spans="2:23" ht="11.85" customHeight="1">
      <c r="B58" s="277"/>
      <c r="C58" s="279"/>
      <c r="D58" s="281"/>
      <c r="E58" s="281"/>
      <c r="F58" s="223"/>
      <c r="G58" s="281"/>
      <c r="H58" s="277"/>
      <c r="W58" s="183"/>
    </row>
    <row r="59" spans="2:23" ht="11.25" customHeight="1">
      <c r="B59" s="291"/>
      <c r="C59" s="277"/>
      <c r="D59" s="291"/>
      <c r="E59" s="291"/>
      <c r="F59" s="292"/>
      <c r="G59" s="277"/>
      <c r="H59" s="291"/>
      <c r="W59" s="183"/>
    </row>
    <row r="60" spans="2:23" ht="11.25" customHeight="1">
      <c r="B60" s="281"/>
      <c r="C60" s="293"/>
      <c r="D60" s="281"/>
      <c r="E60" s="293"/>
      <c r="F60" s="294"/>
      <c r="G60" s="281"/>
      <c r="H60" s="281"/>
      <c r="W60" s="183"/>
    </row>
    <row r="61" spans="2:23" ht="11.25" customHeight="1">
      <c r="B61" s="281"/>
      <c r="C61" s="336" t="s">
        <v>258</v>
      </c>
      <c r="D61" s="281"/>
      <c r="E61" s="293"/>
      <c r="F61" s="294"/>
      <c r="G61" s="281"/>
      <c r="H61" s="281"/>
      <c r="W61" s="183"/>
    </row>
    <row r="62" spans="2:23" ht="11.25" customHeight="1">
      <c r="B62" s="281"/>
      <c r="C62" s="295"/>
      <c r="D62" s="296"/>
      <c r="E62" s="281"/>
      <c r="F62" s="289"/>
      <c r="G62" s="281"/>
      <c r="H62" s="281"/>
      <c r="W62" s="183"/>
    </row>
    <row r="63" spans="2:23" ht="11.25" customHeight="1">
      <c r="B63" s="272"/>
      <c r="C63" s="272"/>
      <c r="D63" s="297"/>
      <c r="E63" s="272"/>
      <c r="F63" s="298"/>
      <c r="G63" s="272"/>
      <c r="H63" s="272"/>
      <c r="W63" s="183"/>
    </row>
    <row r="64" spans="2:23" ht="11.25" customHeight="1">
      <c r="B64" s="299">
        <v>1</v>
      </c>
      <c r="C64" s="300"/>
      <c r="D64" s="281"/>
      <c r="E64" s="281"/>
      <c r="F64" s="281"/>
      <c r="G64" s="281"/>
      <c r="H64" s="281"/>
      <c r="W64" s="183"/>
    </row>
    <row r="65" spans="2:8" ht="11.25" customHeight="1"/>
    <row r="66" spans="2:8" ht="11.25" customHeight="1">
      <c r="D66" s="184"/>
    </row>
    <row r="67" spans="2:8" ht="11.25" customHeight="1"/>
    <row r="68" spans="2:8" ht="11.25" customHeight="1"/>
    <row r="69" spans="2:8" ht="11.25" customHeight="1">
      <c r="B69" s="224"/>
      <c r="C69" s="224"/>
      <c r="E69" s="225"/>
    </row>
    <row r="70" spans="2:8" ht="11.25" customHeight="1">
      <c r="B70" s="186"/>
      <c r="C70" s="186"/>
      <c r="D70" s="187"/>
      <c r="E70" s="187"/>
      <c r="F70" s="187"/>
      <c r="G70" s="187"/>
      <c r="H70" s="187"/>
    </row>
    <row r="71" spans="2:8" ht="11.25" customHeight="1">
      <c r="B71" s="186"/>
      <c r="C71" s="186"/>
      <c r="D71" s="187"/>
      <c r="E71" s="187"/>
      <c r="F71" s="187"/>
      <c r="G71" s="187"/>
      <c r="H71" s="187"/>
    </row>
    <row r="72" spans="2:8" ht="11.25" customHeight="1">
      <c r="B72" s="192"/>
      <c r="C72" s="192"/>
      <c r="D72" s="187"/>
      <c r="E72" s="187"/>
      <c r="F72" s="187"/>
      <c r="G72" s="187"/>
      <c r="H72" s="187"/>
    </row>
    <row r="73" spans="2:8" ht="11.25" customHeight="1">
      <c r="B73" s="190"/>
      <c r="C73" s="190"/>
      <c r="D73" s="190"/>
      <c r="E73" s="190"/>
      <c r="F73" s="190"/>
      <c r="G73" s="190"/>
      <c r="H73" s="190"/>
    </row>
    <row r="74" spans="2:8" ht="11.25" customHeight="1">
      <c r="B74" s="211"/>
      <c r="C74" s="211"/>
      <c r="D74" s="211"/>
      <c r="E74" s="211"/>
      <c r="F74" s="211"/>
      <c r="G74" s="211"/>
    </row>
    <row r="75" spans="2:8" ht="11.25" customHeight="1">
      <c r="B75" s="211"/>
      <c r="C75" s="211"/>
      <c r="D75" s="211"/>
      <c r="E75" s="211"/>
      <c r="F75" s="211"/>
      <c r="G75" s="211"/>
      <c r="H75" s="187"/>
    </row>
    <row r="76" spans="2:8" ht="11.25" customHeight="1">
      <c r="B76" s="211"/>
      <c r="C76" s="211"/>
      <c r="D76" s="211"/>
      <c r="E76" s="211"/>
      <c r="F76" s="211"/>
      <c r="G76" s="211"/>
    </row>
    <row r="77" spans="2:8" ht="11.25" customHeight="1">
      <c r="B77" s="211"/>
      <c r="C77" s="211"/>
      <c r="D77" s="211"/>
      <c r="E77" s="211"/>
      <c r="F77" s="211"/>
      <c r="G77" s="211"/>
    </row>
    <row r="78" spans="2:8" ht="11.85" customHeight="1">
      <c r="B78" s="211"/>
      <c r="C78" s="211"/>
      <c r="D78" s="211"/>
      <c r="E78" s="211"/>
      <c r="F78" s="211"/>
      <c r="G78" s="211"/>
    </row>
    <row r="79" spans="2:8" ht="11.85" customHeight="1">
      <c r="B79" s="211"/>
      <c r="C79" s="211"/>
      <c r="D79" s="211"/>
      <c r="E79" s="211"/>
      <c r="F79" s="211"/>
      <c r="G79" s="211"/>
    </row>
    <row r="80" spans="2:8" ht="11.85" customHeight="1">
      <c r="B80" s="211"/>
      <c r="C80" s="211"/>
      <c r="D80" s="211"/>
      <c r="E80" s="211"/>
      <c r="F80" s="211"/>
      <c r="G80" s="211"/>
    </row>
    <row r="81" spans="2:8" ht="11.85" customHeight="1">
      <c r="B81" s="211"/>
      <c r="C81" s="211"/>
      <c r="D81" s="211"/>
      <c r="E81" s="211"/>
      <c r="F81" s="211"/>
      <c r="G81" s="211"/>
    </row>
    <row r="82" spans="2:8" ht="11.85" customHeight="1">
      <c r="B82" s="211"/>
      <c r="C82" s="211"/>
      <c r="D82" s="211"/>
      <c r="E82" s="211"/>
      <c r="F82" s="211"/>
      <c r="G82" s="211"/>
    </row>
    <row r="83" spans="2:8" ht="11.85" customHeight="1">
      <c r="B83" s="211"/>
      <c r="C83" s="211"/>
      <c r="D83" s="211"/>
      <c r="E83" s="211"/>
      <c r="F83" s="211"/>
      <c r="G83" s="211"/>
    </row>
    <row r="84" spans="2:8" ht="11.85" customHeight="1">
      <c r="B84" s="211"/>
      <c r="C84" s="211"/>
      <c r="D84" s="211"/>
      <c r="E84" s="211"/>
      <c r="F84" s="211"/>
      <c r="G84" s="211"/>
    </row>
    <row r="85" spans="2:8" ht="11.85" customHeight="1">
      <c r="B85" s="211"/>
      <c r="C85" s="211"/>
      <c r="D85" s="211"/>
      <c r="E85" s="211"/>
      <c r="F85" s="211"/>
      <c r="G85" s="211"/>
    </row>
    <row r="86" spans="2:8" ht="11.85" customHeight="1">
      <c r="B86" s="211"/>
      <c r="C86" s="211"/>
      <c r="D86" s="211"/>
      <c r="E86" s="211"/>
      <c r="F86" s="211"/>
      <c r="G86" s="211"/>
    </row>
    <row r="87" spans="2:8" ht="11.85" customHeight="1">
      <c r="B87" s="211"/>
      <c r="C87" s="211"/>
      <c r="D87" s="211"/>
      <c r="E87" s="211"/>
      <c r="F87" s="211"/>
      <c r="G87" s="211"/>
    </row>
    <row r="88" spans="2:8" ht="11.85" customHeight="1">
      <c r="B88" s="211"/>
      <c r="C88" s="211"/>
      <c r="D88" s="211"/>
      <c r="E88" s="211"/>
      <c r="F88" s="211"/>
      <c r="G88" s="211"/>
      <c r="H88" s="189"/>
    </row>
    <row r="89" spans="2:8" ht="11.85" customHeight="1">
      <c r="B89" s="211"/>
      <c r="C89" s="211"/>
      <c r="D89" s="211"/>
      <c r="E89" s="211"/>
      <c r="F89" s="211"/>
      <c r="G89" s="211"/>
      <c r="H89" s="189"/>
    </row>
    <row r="90" spans="2:8" ht="11.85" customHeight="1">
      <c r="B90" s="211"/>
      <c r="C90" s="211"/>
      <c r="D90" s="211"/>
      <c r="E90" s="211"/>
      <c r="F90" s="211"/>
      <c r="G90" s="211"/>
    </row>
    <row r="91" spans="2:8" ht="11.85" customHeight="1">
      <c r="B91" s="211"/>
      <c r="C91" s="211"/>
      <c r="D91" s="211"/>
      <c r="E91" s="211"/>
      <c r="F91" s="211"/>
      <c r="G91" s="211"/>
    </row>
    <row r="92" spans="2:8" ht="11.85" customHeight="1">
      <c r="B92" s="226"/>
      <c r="C92" s="226"/>
      <c r="D92" s="227"/>
      <c r="E92" s="227"/>
      <c r="F92" s="227"/>
      <c r="G92" s="227"/>
      <c r="H92" s="227"/>
    </row>
    <row r="93" spans="2:8" ht="11.85" customHeight="1"/>
    <row r="94" spans="2:8" ht="11.85" customHeight="1">
      <c r="B94" s="227"/>
      <c r="C94" s="227"/>
      <c r="D94" s="227"/>
      <c r="E94" s="227"/>
      <c r="F94" s="227"/>
      <c r="G94" s="227"/>
      <c r="H94" s="227"/>
    </row>
    <row r="95" spans="2:8" ht="11.85" customHeight="1"/>
    <row r="96" spans="2:8" ht="11.85" customHeight="1"/>
    <row r="97" ht="11.85" customHeight="1"/>
    <row r="98" ht="11.85" customHeight="1"/>
    <row r="99" ht="11.85" customHeight="1"/>
    <row r="100" ht="11.85" customHeight="1"/>
    <row r="101" ht="11.85" customHeight="1"/>
    <row r="102" ht="11.85" customHeight="1"/>
    <row r="103" ht="11.85" customHeight="1"/>
    <row r="104" ht="11.85" customHeight="1"/>
    <row r="105" ht="11.85" customHeight="1"/>
    <row r="106" ht="11.85" customHeight="1"/>
    <row r="107" ht="11.85" customHeight="1"/>
    <row r="108" ht="11.85" customHeight="1"/>
    <row r="109" ht="11.85" customHeight="1"/>
    <row r="110" ht="11.85" customHeight="1"/>
    <row r="111" ht="11.85" customHeight="1"/>
    <row r="112"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ht="11.85" customHeight="1"/>
    <row r="130" ht="11.85" customHeight="1"/>
    <row r="131" ht="11.85" customHeight="1"/>
    <row r="132" ht="11.85" customHeight="1"/>
    <row r="133" ht="11.85" customHeight="1"/>
    <row r="134" ht="11.85" customHeight="1"/>
    <row r="135" ht="11.85" customHeight="1"/>
    <row r="136" ht="11.85" customHeight="1"/>
    <row r="137" ht="11.85" customHeight="1"/>
    <row r="138" ht="11.85" customHeight="1"/>
    <row r="139" ht="11.85" customHeight="1"/>
    <row r="140" ht="11.85" customHeight="1"/>
    <row r="141" ht="11.85" customHeight="1"/>
    <row r="142" ht="11.85" customHeight="1"/>
    <row r="143" ht="11.85" customHeight="1"/>
    <row r="144" ht="11.85" customHeight="1"/>
    <row r="145" ht="11.85" customHeight="1"/>
    <row r="146" ht="11.85" customHeight="1"/>
    <row r="147" ht="11.85" customHeight="1"/>
    <row r="148" ht="11.85" customHeight="1"/>
    <row r="149" ht="11.85" customHeight="1"/>
    <row r="150" ht="11.85" customHeight="1"/>
    <row r="151" ht="11.85" customHeight="1"/>
    <row r="152" ht="11.85" customHeight="1"/>
    <row r="153" ht="11.85" customHeight="1"/>
    <row r="154" ht="11.85" customHeight="1"/>
    <row r="155" ht="11.85" customHeight="1"/>
    <row r="156" ht="11.85" customHeight="1"/>
    <row r="157" ht="11.85" customHeight="1"/>
    <row r="158" ht="11.85" customHeight="1"/>
    <row r="159" ht="11.85" customHeight="1"/>
    <row r="160" ht="11.85" customHeight="1"/>
    <row r="161" ht="11.85" customHeight="1"/>
    <row r="162" ht="11.85" customHeight="1"/>
    <row r="163" ht="11.85" customHeight="1"/>
    <row r="164" ht="11.85" customHeight="1"/>
    <row r="165" ht="11.85" customHeight="1"/>
    <row r="166" ht="11.85" customHeight="1"/>
    <row r="167" ht="11.85" customHeight="1"/>
    <row r="168" ht="11.85" customHeight="1"/>
    <row r="169" ht="11.85" customHeight="1"/>
    <row r="170" ht="11.85" customHeight="1"/>
    <row r="171" ht="11.85" customHeight="1"/>
    <row r="172" ht="11.85" customHeight="1"/>
    <row r="173" ht="11.85" customHeight="1"/>
    <row r="174" ht="11.85" customHeight="1"/>
    <row r="175" ht="11.85" customHeight="1"/>
    <row r="176" ht="11.85" customHeight="1"/>
    <row r="177" ht="11.85" customHeight="1"/>
    <row r="178" ht="11.85" customHeight="1"/>
    <row r="179" ht="11.85" customHeight="1"/>
    <row r="180" ht="11.85" customHeight="1"/>
    <row r="181" ht="11.85" customHeight="1"/>
    <row r="182" ht="11.85" customHeight="1"/>
    <row r="183" ht="11.85" customHeight="1"/>
    <row r="184" ht="11.85" customHeight="1"/>
    <row r="185" ht="11.85" customHeight="1"/>
    <row r="186" ht="11.85" customHeight="1"/>
    <row r="187" ht="11.85" customHeight="1"/>
    <row r="188" ht="11.85" customHeight="1"/>
    <row r="189" ht="11.85" customHeight="1"/>
    <row r="190" ht="11.85" customHeight="1"/>
    <row r="191" ht="11.85" customHeight="1"/>
    <row r="192" ht="11.85" customHeight="1"/>
    <row r="193" ht="11.85" customHeight="1"/>
    <row r="194" ht="11.85" customHeight="1"/>
    <row r="195" ht="11.85" customHeight="1"/>
    <row r="196" ht="11.85" customHeight="1"/>
    <row r="197" ht="11.85" customHeight="1"/>
    <row r="198" ht="11.85" customHeight="1"/>
    <row r="199" ht="11.85" customHeight="1"/>
    <row r="200" ht="11.85" customHeight="1"/>
    <row r="201" ht="11.85" customHeight="1"/>
    <row r="202" ht="11.85" customHeight="1"/>
    <row r="203" ht="11.85" customHeight="1"/>
    <row r="204" ht="11.85" customHeight="1"/>
    <row r="205" ht="11.85" customHeight="1"/>
    <row r="206" ht="11.85" customHeight="1"/>
    <row r="207" ht="11.85" customHeight="1"/>
    <row r="208" ht="11.85" customHeight="1"/>
    <row r="209" ht="11.85" customHeight="1"/>
    <row r="210" ht="11.85" customHeight="1"/>
    <row r="211" ht="11.85" customHeight="1"/>
    <row r="212" ht="11.85" customHeight="1"/>
    <row r="213" ht="11.85" customHeight="1"/>
    <row r="214" ht="11.85" customHeight="1"/>
    <row r="215" ht="11.85" customHeight="1"/>
    <row r="216" ht="11.85" customHeight="1"/>
    <row r="217" ht="11.85" customHeight="1"/>
    <row r="218" ht="11.85" customHeight="1"/>
    <row r="219" ht="11.85" customHeight="1"/>
    <row r="220" ht="11.85" customHeight="1"/>
    <row r="221" ht="11.85" customHeight="1"/>
    <row r="222" ht="11.85" customHeight="1"/>
    <row r="223" ht="11.85" customHeight="1"/>
    <row r="224" ht="11.85" customHeight="1"/>
    <row r="225" ht="11.85" customHeight="1"/>
    <row r="226" ht="11.85" customHeight="1"/>
    <row r="227" ht="11.85" customHeight="1"/>
    <row r="228" ht="11.85" customHeight="1"/>
    <row r="229" ht="11.85" customHeight="1"/>
    <row r="230" ht="11.85" customHeight="1"/>
    <row r="231" ht="11.85" customHeight="1"/>
    <row r="232" ht="11.85" customHeight="1"/>
    <row r="233" ht="11.85" customHeight="1"/>
    <row r="234" ht="11.85" customHeight="1"/>
    <row r="235" ht="11.85" customHeight="1"/>
    <row r="236" ht="11.85" customHeight="1"/>
    <row r="237" ht="11.85" customHeight="1"/>
    <row r="238" ht="11.85" customHeight="1"/>
    <row r="239" ht="11.85" customHeight="1"/>
    <row r="240" ht="11.85" customHeight="1"/>
    <row r="241" ht="11.85" customHeight="1"/>
    <row r="242" ht="11.85" customHeight="1"/>
    <row r="243" ht="11.85" customHeight="1"/>
    <row r="244" ht="11.85" customHeight="1"/>
    <row r="245" ht="11.85" customHeight="1"/>
    <row r="246" ht="11.85" customHeight="1"/>
    <row r="247" ht="11.85" customHeight="1"/>
    <row r="248" ht="11.85" customHeight="1"/>
    <row r="249" ht="11.85" customHeight="1"/>
    <row r="250" ht="11.85" customHeight="1"/>
    <row r="251" ht="11.85" customHeight="1"/>
    <row r="252" ht="11.85" customHeight="1"/>
    <row r="253" ht="11.85" customHeight="1"/>
    <row r="254" ht="11.85" customHeight="1"/>
    <row r="255" ht="11.85" customHeight="1"/>
    <row r="256" ht="11.85" customHeight="1"/>
    <row r="257" ht="11.85" customHeight="1"/>
    <row r="258" ht="11.85" customHeight="1"/>
    <row r="259" ht="11.85" customHeight="1"/>
    <row r="260" ht="11.85" customHeight="1"/>
    <row r="261" ht="11.85" customHeight="1"/>
    <row r="262" ht="11.85" customHeight="1"/>
    <row r="263" ht="11.85" customHeight="1"/>
    <row r="264" ht="11.85" customHeight="1"/>
    <row r="265" ht="11.85" customHeight="1"/>
    <row r="266" ht="11.85" customHeight="1"/>
    <row r="267" ht="11.85" customHeight="1"/>
    <row r="268" ht="11.85" customHeight="1"/>
    <row r="269" ht="11.85" customHeight="1"/>
    <row r="270" ht="11.85" customHeight="1"/>
    <row r="271" ht="11.85" customHeight="1"/>
    <row r="272" ht="11.85" customHeight="1"/>
    <row r="273" ht="11.85" customHeight="1"/>
    <row r="274" ht="11.85" customHeight="1"/>
    <row r="275" ht="11.85" customHeight="1"/>
    <row r="276" ht="11.85" customHeight="1"/>
    <row r="277" ht="11.85" customHeight="1"/>
    <row r="278" ht="11.85" customHeight="1"/>
    <row r="279" ht="11.85" customHeight="1"/>
    <row r="280" ht="11.85" customHeight="1"/>
    <row r="281" ht="11.85" customHeight="1"/>
    <row r="282" ht="11.85" customHeight="1"/>
    <row r="283" ht="11.85" customHeight="1"/>
    <row r="284" ht="11.85" customHeight="1"/>
    <row r="285" ht="11.85" customHeight="1"/>
    <row r="286" ht="11.85" customHeight="1"/>
    <row r="287" ht="11.85" customHeight="1"/>
    <row r="288" ht="11.85" customHeight="1"/>
    <row r="289" ht="11.85" customHeight="1"/>
    <row r="290" ht="11.85" customHeight="1"/>
    <row r="291" ht="11.85" customHeight="1"/>
    <row r="292" ht="11.85" customHeight="1"/>
    <row r="293" ht="11.85" customHeight="1"/>
    <row r="294" ht="11.85" customHeight="1"/>
    <row r="295" ht="11.85" customHeight="1"/>
    <row r="296" ht="11.85" customHeight="1"/>
    <row r="297" ht="11.85" customHeight="1"/>
    <row r="298" ht="11.85" customHeight="1"/>
    <row r="299" ht="11.85" customHeight="1"/>
    <row r="300" ht="11.85" customHeight="1"/>
    <row r="301" ht="11.85" customHeight="1"/>
    <row r="302" ht="11.85" customHeight="1"/>
    <row r="303" ht="11.85" customHeight="1"/>
    <row r="304" ht="11.85" customHeight="1"/>
    <row r="305" ht="11.85" customHeight="1"/>
    <row r="306" ht="11.85" customHeight="1"/>
    <row r="307" ht="11.85" customHeight="1"/>
    <row r="308" ht="11.85" customHeight="1"/>
    <row r="309" ht="11.85" customHeight="1"/>
    <row r="310" ht="11.85" customHeight="1"/>
    <row r="311" ht="11.85" customHeight="1"/>
    <row r="312" ht="11.85" customHeight="1"/>
    <row r="313" ht="11.85" customHeight="1"/>
    <row r="314" ht="11.85" customHeight="1"/>
    <row r="315" ht="11.85" customHeight="1"/>
    <row r="316" ht="11.85" customHeight="1"/>
    <row r="317" ht="11.85" customHeight="1"/>
    <row r="318" ht="11.85" customHeight="1"/>
    <row r="319" ht="11.85" customHeight="1"/>
    <row r="320" ht="11.85" customHeight="1"/>
    <row r="321" ht="11.85" customHeight="1"/>
    <row r="322" ht="11.85" customHeight="1"/>
    <row r="323" ht="11.85" customHeight="1"/>
    <row r="324" ht="11.85" customHeight="1"/>
    <row r="325" ht="11.85" customHeight="1"/>
    <row r="326" ht="11.85" customHeight="1"/>
    <row r="327" ht="11.85" customHeight="1"/>
    <row r="328" ht="11.85" customHeight="1"/>
    <row r="329" ht="11.85" customHeight="1"/>
    <row r="330" ht="11.85" customHeight="1"/>
    <row r="331" ht="11.85" customHeight="1"/>
    <row r="332" ht="11.85" customHeight="1"/>
    <row r="333" ht="11.85" customHeight="1"/>
    <row r="334" ht="11.85" customHeight="1"/>
    <row r="335" ht="11.85" customHeight="1"/>
    <row r="336" ht="11.85" customHeight="1"/>
    <row r="337" ht="11.85" customHeight="1"/>
    <row r="338" ht="11.85" customHeight="1"/>
    <row r="339" ht="11.85" customHeight="1"/>
    <row r="340" ht="11.85" customHeight="1"/>
    <row r="341" ht="11.85" customHeight="1"/>
    <row r="342" ht="11.85" customHeight="1"/>
    <row r="343" ht="11.85" customHeight="1"/>
    <row r="344" ht="11.85" customHeight="1"/>
    <row r="345" ht="11.85" customHeight="1"/>
    <row r="346" ht="11.85" customHeight="1"/>
    <row r="347" ht="11.85" customHeight="1"/>
    <row r="348" ht="11.85" customHeight="1"/>
    <row r="349" ht="11.85" customHeight="1"/>
    <row r="350" ht="11.85" customHeight="1"/>
    <row r="351" ht="11.85" customHeight="1"/>
    <row r="352" ht="11.85" customHeight="1"/>
    <row r="353" ht="11.85" customHeight="1"/>
    <row r="354" ht="11.85" customHeight="1"/>
    <row r="355" ht="11.85" customHeight="1"/>
    <row r="356" ht="11.85" customHeight="1"/>
    <row r="357" ht="11.85" customHeight="1"/>
    <row r="358" ht="11.85" customHeight="1"/>
    <row r="359" ht="11.85" customHeight="1"/>
    <row r="360" ht="11.85" customHeight="1"/>
    <row r="361" ht="11.85" customHeight="1"/>
    <row r="362" ht="11.85" customHeight="1"/>
    <row r="363" ht="11.85" customHeight="1"/>
    <row r="364" ht="11.85" customHeight="1"/>
    <row r="365" ht="11.85" customHeight="1"/>
    <row r="366" ht="11.85" customHeight="1"/>
    <row r="367" ht="11.85" customHeight="1"/>
    <row r="368" ht="11.85" customHeight="1"/>
    <row r="369" ht="11.85" customHeight="1"/>
    <row r="370" ht="11.85" customHeight="1"/>
    <row r="371" ht="11.85" customHeight="1"/>
    <row r="372" ht="11.85" customHeight="1"/>
    <row r="373" ht="11.85" customHeight="1"/>
    <row r="374" ht="11.85" customHeight="1"/>
    <row r="375" ht="11.85" customHeight="1"/>
    <row r="376" ht="11.85" customHeight="1"/>
    <row r="377" ht="11.85" customHeight="1"/>
    <row r="378" ht="11.85" customHeight="1"/>
    <row r="379" ht="11.85" customHeight="1"/>
    <row r="380" ht="11.85" customHeight="1"/>
    <row r="381" ht="11.85" customHeight="1"/>
    <row r="382" ht="11.85" customHeight="1"/>
    <row r="383" ht="11.85" customHeight="1"/>
    <row r="384" ht="11.85" customHeight="1"/>
    <row r="385" ht="11.85" customHeight="1"/>
    <row r="386" ht="11.85" customHeight="1"/>
    <row r="387" ht="11.85" customHeight="1"/>
    <row r="388" ht="11.85" customHeight="1"/>
    <row r="389" ht="11.85" customHeight="1"/>
    <row r="390" ht="11.85" customHeight="1"/>
    <row r="391" ht="11.85" customHeight="1"/>
    <row r="392" ht="11.85" customHeight="1"/>
    <row r="393" ht="11.85" customHeight="1"/>
    <row r="394" ht="11.85" customHeight="1"/>
    <row r="395" ht="11.85" customHeight="1"/>
    <row r="396" ht="11.85" customHeight="1"/>
    <row r="397" ht="11.85" customHeight="1"/>
    <row r="398" ht="11.85" customHeight="1"/>
    <row r="399" ht="11.85" customHeight="1"/>
    <row r="400" ht="11.85" customHeight="1"/>
    <row r="401" ht="11.85" customHeight="1"/>
    <row r="402" ht="11.85" customHeight="1"/>
    <row r="403" ht="11.85" customHeight="1"/>
    <row r="404" ht="11.85" customHeight="1"/>
    <row r="405" ht="11.85" customHeight="1"/>
    <row r="406" ht="11.85" customHeight="1"/>
    <row r="407" ht="11.85" customHeight="1"/>
    <row r="408" ht="11.85" customHeight="1"/>
    <row r="409" ht="11.85" customHeight="1"/>
    <row r="410" ht="11.85" customHeight="1"/>
    <row r="411" ht="11.85" customHeight="1"/>
    <row r="412" ht="11.85" customHeight="1"/>
    <row r="413" ht="11.85" customHeight="1"/>
    <row r="414" ht="11.85" customHeight="1"/>
    <row r="415" ht="11.85" customHeight="1"/>
    <row r="416" ht="11.85" customHeight="1"/>
    <row r="417" ht="11.85" customHeight="1"/>
    <row r="418" ht="11.85" customHeight="1"/>
    <row r="419" ht="11.85" customHeight="1"/>
    <row r="420" ht="11.85" customHeight="1"/>
    <row r="421" ht="11.85" customHeight="1"/>
    <row r="422" ht="11.85" customHeight="1"/>
    <row r="423" ht="11.85" customHeight="1"/>
    <row r="424" ht="11.85" customHeight="1"/>
    <row r="425" ht="11.85" customHeight="1"/>
    <row r="426" ht="11.85" customHeight="1"/>
    <row r="427" ht="11.85" customHeight="1"/>
    <row r="428" ht="11.85" customHeight="1"/>
    <row r="429" ht="11.85" customHeight="1"/>
    <row r="430" ht="11.85" customHeight="1"/>
    <row r="431" ht="11.85" customHeight="1"/>
    <row r="432" ht="11.85" customHeight="1"/>
    <row r="433" ht="11.85" customHeight="1"/>
    <row r="434" ht="11.85" customHeight="1"/>
    <row r="435" ht="11.85" customHeight="1"/>
    <row r="436" ht="11.85" customHeight="1"/>
    <row r="437" ht="11.85" customHeight="1"/>
    <row r="438" ht="11.85" customHeight="1"/>
    <row r="439" ht="11.85" customHeight="1"/>
    <row r="440" ht="11.85" customHeight="1"/>
    <row r="441" ht="11.85" customHeight="1"/>
    <row r="442" ht="11.85" customHeight="1"/>
    <row r="443" ht="11.85" customHeight="1"/>
    <row r="444" ht="11.85" customHeight="1"/>
  </sheetData>
  <mergeCells count="6">
    <mergeCell ref="AC13:AD13"/>
    <mergeCell ref="AC14:AD14"/>
    <mergeCell ref="Q33:R33"/>
    <mergeCell ref="Q34:R34"/>
    <mergeCell ref="Q13:R13"/>
    <mergeCell ref="Q14:R14"/>
  </mergeCells>
  <phoneticPr fontId="1" type="noConversion"/>
  <printOptions horizontalCentered="1"/>
  <pageMargins left="0" right="0" top="0" bottom="0" header="0.511811023622047" footer="0.511811023622047"/>
  <pageSetup paperSize="9"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&amp;RB.&amp;P&amp;L&amp;"Arial,regular"&amp;10________________________________________________________________________________________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B1:T65"/>
  <sheetViews>
    <sheetView showGridLines="0" view="pageBreakPreview" zoomScale="75" zoomScaleNormal="100" workbookViewId="0"/>
  </sheetViews>
  <sheetFormatPr defaultRowHeight="12.75"/>
  <cols>
    <col min="1" max="1" width="9.7109375" customWidth="1"/>
    <col min="2" max="9" width="10.7109375" style="176" customWidth="1"/>
  </cols>
  <sheetData>
    <row r="1" spans="20:20" ht="12.95" customHeight="1"/>
    <row r="2" spans="20:20" ht="12.95" customHeight="1"/>
    <row r="3" spans="20:20" ht="12.95" customHeight="1"/>
    <row r="4" spans="20:20" ht="12.95" customHeight="1"/>
    <row r="5" spans="20:20" ht="12.95" customHeight="1"/>
    <row r="6" spans="20:20" ht="12.95" customHeight="1"/>
    <row r="7" spans="20:20" ht="12.95" customHeight="1"/>
    <row r="8" spans="20:20" ht="12.95" customHeight="1"/>
    <row r="9" spans="20:20" ht="11.25" customHeight="1"/>
    <row r="10" spans="20:20" ht="11.25" customHeight="1"/>
    <row r="11" spans="20:20" ht="11.25" customHeight="1"/>
    <row r="12" spans="20:20" ht="11.25" customHeight="1"/>
    <row r="13" spans="20:20" ht="11.25" customHeight="1">
      <c r="T13" s="315"/>
    </row>
    <row r="14" spans="20:20" ht="11.25" customHeight="1"/>
    <row r="15" spans="20:20" ht="11.25" customHeight="1"/>
    <row r="16" spans="20:20" ht="11.25" customHeight="1"/>
    <row r="17" spans="2:12" ht="11.25" customHeight="1"/>
    <row r="18" spans="2:12" ht="11.25" customHeight="1"/>
    <row r="19" spans="2:12" ht="11.25" customHeight="1"/>
    <row r="20" spans="2:12" ht="11.25" customHeight="1"/>
    <row r="21" spans="2:12" ht="11.25" customHeight="1"/>
    <row r="22" spans="2:12" ht="11.25" customHeight="1"/>
    <row r="23" spans="2:12" ht="11.25" customHeight="1"/>
    <row r="24" spans="2:12" ht="11.25" customHeight="1">
      <c r="K24" s="177"/>
      <c r="L24" s="178"/>
    </row>
    <row r="25" spans="2:12" ht="15">
      <c r="B25" s="179" t="s">
        <v>321</v>
      </c>
      <c r="C25" s="180"/>
      <c r="D25" s="180"/>
      <c r="E25" s="180"/>
      <c r="F25" s="180"/>
      <c r="G25" s="180"/>
      <c r="H25" s="180"/>
      <c r="I25" s="180"/>
    </row>
    <row r="26" spans="2:12" ht="11.25" customHeight="1"/>
    <row r="27" spans="2:12" ht="11.25" customHeight="1"/>
    <row r="28" spans="2:12" ht="11.25" customHeight="1"/>
    <row r="29" spans="2:12" ht="11.25" customHeight="1"/>
    <row r="30" spans="2:12" ht="11.25" customHeight="1"/>
    <row r="31" spans="2:12" ht="11.25" customHeight="1"/>
    <row r="32" spans="2:1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sheetData>
  <phoneticPr fontId="0" type="noConversion"/>
  <printOptions horizontalCentered="1"/>
  <pageMargins left="0" right="0" top="0" bottom="0" header="0.511811023622047" footer="0.511811023622047"/>
  <pageSetup paperSize="9" orientation="portrait"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&amp;L&amp;"Arial,regular"&amp;10________________________________________________________________________________________
&amp;"Arial"&amp;10CORE LABORATORIES AUSTRALIA PTY LTD
&amp;"Arial"&amp;8Reservoir Fluids Group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showGridLines="0" view="pageBreakPreview" zoomScale="85" zoomScaleNormal="100" zoomScaleSheetLayoutView="85" workbookViewId="0"/>
  </sheetViews>
  <sheetFormatPr defaultRowHeight="12.75"/>
  <cols>
    <col min="1" max="1" width="10.7109375" style="411" customWidth="1"/>
    <col min="2" max="2" width="4.7109375" style="409" customWidth="1"/>
    <col min="3" max="3" width="18.7109375" style="409" customWidth="1"/>
    <col min="4" max="5" width="10.7109375" style="409" customWidth="1"/>
    <col min="6" max="7" width="10.7109375" style="413" customWidth="1"/>
    <col min="8" max="9" width="10.7109375" style="409" customWidth="1"/>
    <col min="10" max="10" width="1.7109375" style="409" customWidth="1"/>
    <col min="11" max="11" width="10.7109375" style="409" customWidth="1"/>
    <col min="12" max="12" width="1.7109375" style="409" customWidth="1"/>
    <col min="13" max="13" width="27.7109375" style="409" customWidth="1"/>
    <col min="14" max="14" width="15.7109375" style="409" customWidth="1"/>
    <col min="15" max="15" width="12.7109375" style="409" customWidth="1"/>
    <col min="16" max="16" width="12.7109375" style="413" customWidth="1"/>
    <col min="17" max="17" width="15.7109375" style="409" customWidth="1"/>
    <col min="18" max="18" width="1.7109375" style="409" customWidth="1"/>
    <col min="19" max="19" width="10.7109375" style="409" customWidth="1"/>
    <col min="20" max="20" width="85.7109375" style="410" customWidth="1"/>
    <col min="21" max="16384" width="9.140625" style="411"/>
  </cols>
  <sheetData>
    <row r="1" spans="1:20" ht="12.95" customHeight="1">
      <c r="A1" s="408"/>
      <c r="B1" s="1"/>
      <c r="C1" s="1"/>
      <c r="D1" s="1"/>
      <c r="E1" s="1"/>
      <c r="F1" s="1"/>
      <c r="G1" s="1"/>
      <c r="H1" s="1"/>
      <c r="I1" s="1"/>
      <c r="J1" s="1"/>
      <c r="K1" s="1"/>
      <c r="L1" s="1"/>
      <c r="M1" s="1"/>
      <c r="N1" s="1"/>
      <c r="O1" s="1"/>
      <c r="P1" s="1"/>
      <c r="Q1" s="1"/>
      <c r="R1" s="1"/>
    </row>
    <row r="2" spans="1:20" ht="12.95" customHeight="1">
      <c r="B2" s="1"/>
      <c r="C2" s="1"/>
      <c r="D2" s="1"/>
      <c r="E2" s="1"/>
      <c r="F2" s="1"/>
      <c r="G2" s="1"/>
      <c r="H2" s="1"/>
      <c r="I2" s="1"/>
      <c r="J2" s="1"/>
      <c r="K2" s="1"/>
      <c r="L2" s="1"/>
      <c r="M2" s="1"/>
      <c r="N2" s="1"/>
      <c r="O2" s="1"/>
      <c r="P2" s="1"/>
      <c r="Q2" s="1"/>
      <c r="R2" s="1"/>
    </row>
    <row r="3" spans="1:20" ht="12.95" customHeight="1">
      <c r="B3" s="1"/>
      <c r="C3" s="1"/>
      <c r="D3" s="1"/>
      <c r="E3" s="1"/>
      <c r="F3" s="1"/>
      <c r="G3" s="1"/>
      <c r="H3" s="1"/>
      <c r="I3" s="1"/>
      <c r="J3" s="1"/>
      <c r="K3" s="1"/>
      <c r="L3" s="1"/>
      <c r="M3" s="1"/>
      <c r="N3" s="1"/>
      <c r="O3" s="1"/>
      <c r="P3" s="1"/>
      <c r="Q3" s="1"/>
      <c r="R3" s="1"/>
    </row>
    <row r="4" spans="1:20" ht="12.95" customHeight="1">
      <c r="B4" s="1"/>
      <c r="C4" s="1"/>
      <c r="D4" s="1"/>
      <c r="E4" s="1"/>
      <c r="F4" s="1"/>
      <c r="G4" s="1"/>
      <c r="H4" s="1"/>
      <c r="I4" s="1"/>
      <c r="J4" s="1"/>
      <c r="K4" s="1"/>
      <c r="L4" s="1"/>
      <c r="M4" s="1"/>
      <c r="N4" s="1"/>
      <c r="O4" s="1"/>
      <c r="P4" s="1"/>
      <c r="Q4" s="1"/>
      <c r="R4" s="1"/>
    </row>
    <row r="5" spans="1:20" ht="12.95" customHeight="1">
      <c r="B5" s="1"/>
      <c r="C5" s="1"/>
      <c r="D5" s="1"/>
      <c r="E5" s="1"/>
      <c r="F5" s="1"/>
      <c r="G5" s="1"/>
      <c r="H5" s="1"/>
      <c r="I5" s="1"/>
      <c r="J5" s="1"/>
      <c r="K5" s="1"/>
      <c r="L5" s="1"/>
      <c r="M5" s="1"/>
      <c r="N5" s="1"/>
      <c r="O5" s="1"/>
      <c r="P5" s="1"/>
      <c r="Q5" s="1"/>
      <c r="R5" s="1"/>
    </row>
    <row r="6" spans="1:20" ht="12.95" customHeight="1">
      <c r="B6" s="1"/>
      <c r="C6" s="1"/>
      <c r="D6" s="1"/>
      <c r="E6" s="1"/>
      <c r="F6" s="1"/>
      <c r="G6" s="1"/>
      <c r="H6" s="1"/>
      <c r="I6" s="1"/>
      <c r="J6" s="1"/>
      <c r="K6" s="412"/>
    </row>
    <row r="7" spans="1:20" ht="12.95" customHeight="1">
      <c r="B7" s="1"/>
      <c r="C7" s="1"/>
      <c r="D7" s="1"/>
      <c r="E7" s="1"/>
      <c r="F7" s="1"/>
      <c r="G7" s="1"/>
      <c r="H7" s="1"/>
      <c r="I7" s="1"/>
      <c r="J7" s="1"/>
    </row>
    <row r="8" spans="1:20" ht="12.95" customHeight="1">
      <c r="B8" s="414" t="s">
        <v>260</v>
      </c>
      <c r="C8" s="412"/>
      <c r="D8" s="415"/>
      <c r="E8" s="415"/>
      <c r="F8" s="415"/>
      <c r="G8" s="415"/>
      <c r="H8" s="415"/>
      <c r="I8" s="415"/>
      <c r="J8" s="412"/>
      <c r="L8" s="414" t="str">
        <f>B8</f>
        <v>Compositional Analysis of Reservoir Fluid Sample to C36+</v>
      </c>
      <c r="M8" s="412"/>
      <c r="N8" s="415"/>
      <c r="O8" s="415"/>
      <c r="P8" s="415"/>
      <c r="Q8" s="412"/>
      <c r="R8" s="412"/>
      <c r="T8" s="416" t="s">
        <v>261</v>
      </c>
    </row>
    <row r="9" spans="1:20" ht="12.95" customHeight="1">
      <c r="B9" s="414" t="s">
        <v>613</v>
      </c>
      <c r="C9" s="417"/>
      <c r="D9" s="418"/>
      <c r="E9" s="420"/>
      <c r="F9" s="421"/>
      <c r="G9" s="421"/>
      <c r="H9" s="420"/>
      <c r="I9" s="420"/>
      <c r="L9" s="414" t="str">
        <f>B9</f>
        <v>Sample No.: 1; Chamber No.: 2082; Depth: 4232.5 m MD</v>
      </c>
      <c r="M9" s="420"/>
      <c r="N9" s="420"/>
      <c r="O9" s="420"/>
      <c r="P9" s="421"/>
      <c r="T9" s="414" t="str">
        <f>B9</f>
        <v>Sample No.: 1; Chamber No.: 2082; Depth: 4232.5 m MD</v>
      </c>
    </row>
    <row r="10" spans="1:20" ht="11.85" customHeight="1">
      <c r="B10" s="422"/>
      <c r="C10" s="422" t="s">
        <v>37</v>
      </c>
      <c r="D10" s="953" t="s">
        <v>216</v>
      </c>
      <c r="E10" s="953"/>
      <c r="F10" s="954" t="s">
        <v>217</v>
      </c>
      <c r="G10" s="954"/>
      <c r="H10" s="423" t="s">
        <v>160</v>
      </c>
      <c r="I10" s="423"/>
      <c r="J10" s="423"/>
      <c r="L10" s="424"/>
      <c r="M10" s="424" t="s">
        <v>218</v>
      </c>
      <c r="N10" s="425"/>
      <c r="O10" s="307" t="s">
        <v>216</v>
      </c>
      <c r="P10" s="426" t="s">
        <v>217</v>
      </c>
      <c r="Q10" s="423" t="s">
        <v>160</v>
      </c>
      <c r="R10" s="423"/>
    </row>
    <row r="11" spans="1:20" ht="11.85" customHeight="1">
      <c r="B11" s="427"/>
      <c r="C11" s="427"/>
      <c r="D11" s="428" t="s">
        <v>39</v>
      </c>
      <c r="E11" s="428" t="s">
        <v>38</v>
      </c>
      <c r="F11" s="428" t="s">
        <v>39</v>
      </c>
      <c r="G11" s="428" t="s">
        <v>38</v>
      </c>
      <c r="H11" s="428" t="s">
        <v>39</v>
      </c>
      <c r="I11" s="428" t="s">
        <v>38</v>
      </c>
      <c r="J11" s="427"/>
      <c r="L11" s="424"/>
      <c r="M11" s="424"/>
      <c r="N11" s="425"/>
      <c r="O11" s="426"/>
      <c r="P11" s="428"/>
      <c r="Q11" s="423"/>
      <c r="R11" s="423"/>
    </row>
    <row r="12" spans="1:20" ht="11.85" customHeight="1">
      <c r="B12" s="429" t="s">
        <v>267</v>
      </c>
      <c r="C12" s="430" t="s">
        <v>40</v>
      </c>
      <c r="D12" s="431">
        <v>0</v>
      </c>
      <c r="E12" s="432">
        <v>0</v>
      </c>
      <c r="F12" s="432">
        <v>0</v>
      </c>
      <c r="G12" s="432">
        <v>0</v>
      </c>
      <c r="H12" s="431">
        <v>0</v>
      </c>
      <c r="I12" s="431">
        <v>0</v>
      </c>
      <c r="J12" s="433"/>
      <c r="M12" s="434"/>
      <c r="N12" s="434"/>
      <c r="O12" s="434"/>
      <c r="P12" s="434"/>
      <c r="Q12" s="434"/>
      <c r="R12" s="435"/>
    </row>
    <row r="13" spans="1:20" ht="11.85" customHeight="1">
      <c r="B13" s="429" t="s">
        <v>268</v>
      </c>
      <c r="C13" s="430" t="s">
        <v>219</v>
      </c>
      <c r="D13" s="431">
        <v>0</v>
      </c>
      <c r="E13" s="432">
        <v>0</v>
      </c>
      <c r="F13" s="432">
        <v>0</v>
      </c>
      <c r="G13" s="432">
        <v>0</v>
      </c>
      <c r="H13" s="431">
        <v>0</v>
      </c>
      <c r="I13" s="431">
        <v>0</v>
      </c>
      <c r="J13" s="436"/>
      <c r="M13" s="437" t="s">
        <v>269</v>
      </c>
      <c r="N13" s="436"/>
      <c r="O13" s="436"/>
      <c r="P13" s="436"/>
      <c r="Q13" s="434"/>
      <c r="R13" s="435"/>
    </row>
    <row r="14" spans="1:20" ht="11.85" customHeight="1">
      <c r="B14" s="429" t="s">
        <v>270</v>
      </c>
      <c r="C14" s="430" t="s">
        <v>220</v>
      </c>
      <c r="D14" s="431">
        <v>0</v>
      </c>
      <c r="E14" s="432">
        <v>0</v>
      </c>
      <c r="F14" s="432">
        <v>5.3999999999999999E-2</v>
      </c>
      <c r="G14" s="432">
        <v>7.3999999999999996E-2</v>
      </c>
      <c r="H14" s="431">
        <v>3.5000000000000003E-2</v>
      </c>
      <c r="I14" s="431">
        <v>1.9E-2</v>
      </c>
      <c r="J14" s="436"/>
      <c r="M14" s="438" t="s">
        <v>42</v>
      </c>
      <c r="N14" s="436"/>
      <c r="O14" s="439">
        <f>SUM(D25:D63)</f>
        <v>92.151999999999973</v>
      </c>
      <c r="P14" s="439">
        <f>SUM(F25:F63)</f>
        <v>4.1739999999999995</v>
      </c>
      <c r="Q14" s="439">
        <f>SUM(H25:H63)</f>
        <v>35.425999999999995</v>
      </c>
      <c r="R14" s="435"/>
    </row>
    <row r="15" spans="1:20" ht="11.85" customHeight="1">
      <c r="B15" s="429" t="s">
        <v>271</v>
      </c>
      <c r="C15" s="430" t="s">
        <v>45</v>
      </c>
      <c r="D15" s="431">
        <v>0</v>
      </c>
      <c r="E15" s="432">
        <v>0</v>
      </c>
      <c r="F15" s="432">
        <v>2.3370000000000002</v>
      </c>
      <c r="G15" s="432">
        <v>2.0329999999999999</v>
      </c>
      <c r="H15" s="431">
        <v>1.5069999999999999</v>
      </c>
      <c r="I15" s="431">
        <v>0.52</v>
      </c>
      <c r="J15" s="440"/>
      <c r="M15" s="409" t="s">
        <v>262</v>
      </c>
      <c r="O15" s="439">
        <f>SUM(E25:E63)</f>
        <v>96.679000000000016</v>
      </c>
      <c r="P15" s="439">
        <f>SUM(G25:G63)</f>
        <v>13.060000000000002</v>
      </c>
      <c r="Q15" s="439">
        <f>SUM(I25:I63)</f>
        <v>75.281999999999982</v>
      </c>
    </row>
    <row r="16" spans="1:20" ht="11.85" customHeight="1">
      <c r="B16" s="429" t="s">
        <v>272</v>
      </c>
      <c r="C16" s="430" t="s">
        <v>46</v>
      </c>
      <c r="D16" s="431">
        <v>5.8000000000000003E-2</v>
      </c>
      <c r="E16" s="432">
        <v>5.0000000000000001E-3</v>
      </c>
      <c r="F16" s="432">
        <v>54.115000000000002</v>
      </c>
      <c r="G16" s="432">
        <v>26.956</v>
      </c>
      <c r="H16" s="431">
        <v>34.917000000000002</v>
      </c>
      <c r="I16" s="431">
        <v>6.9020000000000001</v>
      </c>
      <c r="J16" s="440"/>
      <c r="M16" s="438" t="s">
        <v>44</v>
      </c>
      <c r="N16" s="436"/>
      <c r="O16" s="443">
        <v>178.3</v>
      </c>
      <c r="P16" s="443">
        <v>100.8</v>
      </c>
      <c r="Q16" s="443">
        <v>172.5</v>
      </c>
      <c r="R16" s="435"/>
    </row>
    <row r="17" spans="2:19" ht="11.85" customHeight="1">
      <c r="B17" s="429" t="s">
        <v>273</v>
      </c>
      <c r="C17" s="430" t="s">
        <v>47</v>
      </c>
      <c r="D17" s="431">
        <v>0.16200000000000001</v>
      </c>
      <c r="E17" s="432">
        <v>2.9000000000000001E-2</v>
      </c>
      <c r="F17" s="432">
        <v>13.003</v>
      </c>
      <c r="G17" s="432">
        <v>12.14</v>
      </c>
      <c r="H17" s="431">
        <v>8.4440000000000008</v>
      </c>
      <c r="I17" s="431">
        <v>3.1280000000000001</v>
      </c>
      <c r="J17" s="440"/>
      <c r="M17" s="438" t="s">
        <v>195</v>
      </c>
      <c r="N17" s="436"/>
      <c r="O17" s="444">
        <v>0.80679999999999996</v>
      </c>
      <c r="P17" s="444">
        <v>0.73939999999999995</v>
      </c>
      <c r="Q17" s="444">
        <v>0.80320000000000003</v>
      </c>
      <c r="R17" s="435"/>
    </row>
    <row r="18" spans="2:19" ht="11.85" customHeight="1">
      <c r="B18" s="429" t="s">
        <v>274</v>
      </c>
      <c r="C18" s="430" t="s">
        <v>48</v>
      </c>
      <c r="D18" s="431">
        <v>0.67600000000000005</v>
      </c>
      <c r="E18" s="432">
        <v>0.17499999999999999</v>
      </c>
      <c r="F18" s="432">
        <v>12.154999999999999</v>
      </c>
      <c r="G18" s="432">
        <v>16.641999999999999</v>
      </c>
      <c r="H18" s="431">
        <v>8.0790000000000006</v>
      </c>
      <c r="I18" s="431">
        <v>4.3890000000000002</v>
      </c>
      <c r="J18" s="440"/>
      <c r="M18" s="436"/>
      <c r="N18" s="436"/>
      <c r="O18" s="436"/>
      <c r="P18" s="436"/>
      <c r="Q18" s="445"/>
      <c r="R18" s="435"/>
    </row>
    <row r="19" spans="2:19" ht="11.85" customHeight="1">
      <c r="B19" s="429" t="s">
        <v>275</v>
      </c>
      <c r="C19" s="430" t="s">
        <v>49</v>
      </c>
      <c r="D19" s="431">
        <v>0.42399999999999999</v>
      </c>
      <c r="E19" s="432">
        <v>0.14499999999999999</v>
      </c>
      <c r="F19" s="432">
        <v>3.089</v>
      </c>
      <c r="G19" s="432">
        <v>5.5739999999999998</v>
      </c>
      <c r="H19" s="431">
        <v>2.1429999999999998</v>
      </c>
      <c r="I19" s="431">
        <v>1.534</v>
      </c>
      <c r="J19" s="440"/>
      <c r="K19" s="440"/>
      <c r="M19" s="437" t="s">
        <v>276</v>
      </c>
      <c r="N19" s="436"/>
      <c r="O19" s="436"/>
      <c r="P19" s="446"/>
      <c r="Q19" s="436"/>
      <c r="R19" s="435"/>
    </row>
    <row r="20" spans="2:19" ht="11.85" customHeight="1">
      <c r="B20" s="429" t="s">
        <v>277</v>
      </c>
      <c r="C20" s="430" t="s">
        <v>50</v>
      </c>
      <c r="D20" s="431">
        <v>1.026</v>
      </c>
      <c r="E20" s="432">
        <v>0.35099999999999998</v>
      </c>
      <c r="F20" s="432">
        <v>5.032</v>
      </c>
      <c r="G20" s="432">
        <v>9.0809999999999995</v>
      </c>
      <c r="H20" s="431">
        <v>3.61</v>
      </c>
      <c r="I20" s="431">
        <v>2.585</v>
      </c>
      <c r="J20" s="440"/>
      <c r="K20" s="440"/>
      <c r="M20" s="438" t="s">
        <v>42</v>
      </c>
      <c r="N20" s="436"/>
      <c r="O20" s="447">
        <f>SUM(D38:D63)</f>
        <v>49.451999999999998</v>
      </c>
      <c r="P20" s="447">
        <f>SUM(F38:F63)</f>
        <v>4.2999999999999997E-2</v>
      </c>
      <c r="Q20" s="447">
        <f>SUM(H38:H63)</f>
        <v>17.605</v>
      </c>
      <c r="R20" s="435"/>
    </row>
    <row r="21" spans="2:19" ht="11.85" customHeight="1">
      <c r="B21" s="429" t="s">
        <v>278</v>
      </c>
      <c r="C21" s="430" t="s">
        <v>221</v>
      </c>
      <c r="D21" s="431">
        <v>3.3000000000000002E-2</v>
      </c>
      <c r="E21" s="432">
        <v>1.4E-2</v>
      </c>
      <c r="F21" s="432">
        <v>6.3E-2</v>
      </c>
      <c r="G21" s="432">
        <v>0.14099999999999999</v>
      </c>
      <c r="H21" s="431">
        <v>5.1999999999999998E-2</v>
      </c>
      <c r="I21" s="431">
        <v>4.5999999999999999E-2</v>
      </c>
      <c r="J21" s="440"/>
      <c r="K21" s="440"/>
      <c r="M21" s="409" t="s">
        <v>262</v>
      </c>
      <c r="O21" s="447">
        <f>SUM(E38:E63)</f>
        <v>67.415000000000006</v>
      </c>
      <c r="P21" s="447">
        <f>SUM(G38:G63)</f>
        <v>0.20899999999999999</v>
      </c>
      <c r="Q21" s="447">
        <f>SUM(I38:I63)</f>
        <v>50.217999999999989</v>
      </c>
    </row>
    <row r="22" spans="2:19" ht="11.85" customHeight="1">
      <c r="B22" s="429" t="s">
        <v>279</v>
      </c>
      <c r="C22" s="430" t="s">
        <v>52</v>
      </c>
      <c r="D22" s="431">
        <v>1.024</v>
      </c>
      <c r="E22" s="432">
        <v>0.435</v>
      </c>
      <c r="F22" s="432">
        <v>2.1389999999999998</v>
      </c>
      <c r="G22" s="432">
        <v>4.7919999999999998</v>
      </c>
      <c r="H22" s="431">
        <v>1.744</v>
      </c>
      <c r="I22" s="431">
        <v>1.55</v>
      </c>
      <c r="J22" s="440"/>
      <c r="K22" s="440"/>
      <c r="M22" s="438" t="s">
        <v>44</v>
      </c>
      <c r="N22" s="436"/>
      <c r="O22" s="448">
        <v>231.7</v>
      </c>
      <c r="P22" s="448">
        <v>154.1</v>
      </c>
      <c r="Q22" s="448">
        <v>231.6</v>
      </c>
      <c r="R22" s="435"/>
    </row>
    <row r="23" spans="2:19" ht="11.85" customHeight="1">
      <c r="B23" s="449" t="s">
        <v>280</v>
      </c>
      <c r="C23" s="450" t="s">
        <v>53</v>
      </c>
      <c r="D23" s="454">
        <v>1.0469999999999999</v>
      </c>
      <c r="E23" s="453">
        <v>0.44400000000000001</v>
      </c>
      <c r="F23" s="453">
        <v>1.639</v>
      </c>
      <c r="G23" s="453">
        <v>3.6720000000000002</v>
      </c>
      <c r="H23" s="454">
        <v>1.429</v>
      </c>
      <c r="I23" s="454">
        <v>1.27</v>
      </c>
      <c r="J23" s="455"/>
      <c r="K23" s="440"/>
      <c r="L23" s="440"/>
      <c r="M23" s="438" t="s">
        <v>195</v>
      </c>
      <c r="N23" s="436"/>
      <c r="O23" s="456">
        <v>0.84650000000000003</v>
      </c>
      <c r="P23" s="456">
        <v>0.79510000000000003</v>
      </c>
      <c r="Q23" s="456">
        <v>0.84650000000000003</v>
      </c>
      <c r="R23" s="435"/>
    </row>
    <row r="24" spans="2:19" ht="11.85" customHeight="1">
      <c r="B24" s="449" t="s">
        <v>281</v>
      </c>
      <c r="C24" s="450" t="s">
        <v>54</v>
      </c>
      <c r="D24" s="454">
        <v>3.3980000000000001</v>
      </c>
      <c r="E24" s="453">
        <v>1.7230000000000001</v>
      </c>
      <c r="F24" s="453">
        <v>2.2000000000000002</v>
      </c>
      <c r="G24" s="453">
        <v>5.835</v>
      </c>
      <c r="H24" s="454">
        <v>2.6139999999999999</v>
      </c>
      <c r="I24" s="454">
        <v>2.7749999999999999</v>
      </c>
      <c r="J24" s="455"/>
      <c r="K24" s="440"/>
      <c r="L24" s="440"/>
      <c r="M24" s="436"/>
      <c r="N24" s="436"/>
      <c r="O24" s="436"/>
      <c r="P24" s="436"/>
      <c r="Q24" s="436"/>
      <c r="R24" s="435"/>
    </row>
    <row r="25" spans="2:19" ht="11.85" customHeight="1">
      <c r="B25" s="429" t="s">
        <v>27</v>
      </c>
      <c r="C25" s="430" t="s">
        <v>222</v>
      </c>
      <c r="D25" s="431">
        <v>1.1930000000000001</v>
      </c>
      <c r="E25" s="432">
        <v>0.59099999999999997</v>
      </c>
      <c r="F25" s="432">
        <v>0.439</v>
      </c>
      <c r="G25" s="432">
        <v>1.1459999999999999</v>
      </c>
      <c r="H25" s="431">
        <v>0.70699999999999996</v>
      </c>
      <c r="I25" s="431">
        <v>0.73299999999999998</v>
      </c>
      <c r="J25" s="440"/>
      <c r="K25" s="440"/>
      <c r="L25" s="440"/>
      <c r="M25" s="437" t="s">
        <v>282</v>
      </c>
      <c r="N25" s="436"/>
      <c r="O25" s="436"/>
      <c r="P25" s="436"/>
      <c r="Q25" s="436"/>
      <c r="R25" s="435"/>
      <c r="S25" s="440"/>
    </row>
    <row r="26" spans="2:19" ht="11.85" customHeight="1">
      <c r="B26" s="429" t="s">
        <v>27</v>
      </c>
      <c r="C26" s="430" t="s">
        <v>56</v>
      </c>
      <c r="D26" s="431">
        <v>3.6999999999999998E-2</v>
      </c>
      <c r="E26" s="432">
        <v>1.7000000000000001E-2</v>
      </c>
      <c r="F26" s="432">
        <v>1.2999999999999999E-2</v>
      </c>
      <c r="G26" s="432">
        <v>0.03</v>
      </c>
      <c r="H26" s="431">
        <v>2.1000000000000001E-2</v>
      </c>
      <c r="I26" s="431">
        <v>0.02</v>
      </c>
      <c r="J26" s="440"/>
      <c r="K26" s="440"/>
      <c r="L26" s="440"/>
      <c r="M26" s="438" t="s">
        <v>42</v>
      </c>
      <c r="N26" s="436"/>
      <c r="O26" s="447">
        <f>SUM(D47:D63)</f>
        <v>12.110000000000001</v>
      </c>
      <c r="P26" s="447" t="s">
        <v>177</v>
      </c>
      <c r="Q26" s="447">
        <f>SUM(H47:H63)</f>
        <v>4.3069999999999995</v>
      </c>
      <c r="R26" s="435"/>
      <c r="S26" s="440"/>
    </row>
    <row r="27" spans="2:19" ht="11.85" customHeight="1">
      <c r="B27" s="429" t="s">
        <v>27</v>
      </c>
      <c r="C27" s="430" t="s">
        <v>120</v>
      </c>
      <c r="D27" s="431">
        <v>1.393</v>
      </c>
      <c r="E27" s="432">
        <v>0.69</v>
      </c>
      <c r="F27" s="432">
        <v>0.69699999999999995</v>
      </c>
      <c r="G27" s="432">
        <v>1.82</v>
      </c>
      <c r="H27" s="431">
        <v>0.94399999999999995</v>
      </c>
      <c r="I27" s="431">
        <v>0.97899999999999998</v>
      </c>
      <c r="J27" s="440"/>
      <c r="K27" s="440"/>
      <c r="M27" s="409" t="s">
        <v>262</v>
      </c>
      <c r="O27" s="447">
        <f>SUM(E47:E63)</f>
        <v>25.523000000000003</v>
      </c>
      <c r="Q27" s="447">
        <f>SUM(I47:I63)</f>
        <v>18.992000000000001</v>
      </c>
      <c r="S27" s="440"/>
    </row>
    <row r="28" spans="2:19" ht="11.85" customHeight="1">
      <c r="B28" s="449" t="s">
        <v>283</v>
      </c>
      <c r="C28" s="450" t="s">
        <v>58</v>
      </c>
      <c r="D28" s="454">
        <v>6.359</v>
      </c>
      <c r="E28" s="453">
        <v>3.7480000000000002</v>
      </c>
      <c r="F28" s="453">
        <v>1.1220000000000001</v>
      </c>
      <c r="G28" s="453">
        <v>3.4769999999999999</v>
      </c>
      <c r="H28" s="454">
        <v>2.98</v>
      </c>
      <c r="I28" s="454">
        <v>3.6789999999999998</v>
      </c>
      <c r="J28" s="455"/>
      <c r="K28" s="440"/>
      <c r="L28" s="440"/>
      <c r="M28" s="438" t="s">
        <v>44</v>
      </c>
      <c r="N28" s="436"/>
      <c r="O28" s="448">
        <v>358.2</v>
      </c>
      <c r="P28" s="448"/>
      <c r="Q28" s="448">
        <v>358</v>
      </c>
      <c r="R28" s="435"/>
      <c r="S28" s="440"/>
    </row>
    <row r="29" spans="2:19" ht="11.85" customHeight="1">
      <c r="B29" s="429" t="s">
        <v>27</v>
      </c>
      <c r="C29" s="430" t="s">
        <v>223</v>
      </c>
      <c r="D29" s="431">
        <v>4.3550000000000004</v>
      </c>
      <c r="E29" s="432">
        <v>2.5150000000000001</v>
      </c>
      <c r="F29" s="432">
        <v>0.67800000000000005</v>
      </c>
      <c r="G29" s="432">
        <v>2.0680000000000001</v>
      </c>
      <c r="H29" s="431">
        <v>1.9850000000000001</v>
      </c>
      <c r="I29" s="431">
        <v>2.4009999999999998</v>
      </c>
      <c r="J29" s="440"/>
      <c r="K29" s="440"/>
      <c r="L29" s="440"/>
      <c r="M29" s="438" t="s">
        <v>195</v>
      </c>
      <c r="N29" s="436"/>
      <c r="O29" s="456">
        <v>0.88949999999999996</v>
      </c>
      <c r="P29" s="457"/>
      <c r="Q29" s="456">
        <v>0.88949999999999996</v>
      </c>
      <c r="R29" s="435"/>
      <c r="S29" s="440"/>
    </row>
    <row r="30" spans="2:19" ht="11.85" customHeight="1">
      <c r="B30" s="429" t="s">
        <v>27</v>
      </c>
      <c r="C30" s="430" t="s">
        <v>59</v>
      </c>
      <c r="D30" s="431">
        <v>0.40699999999999997</v>
      </c>
      <c r="E30" s="432">
        <v>0.22</v>
      </c>
      <c r="F30" s="432">
        <v>6.0999999999999999E-2</v>
      </c>
      <c r="G30" s="432">
        <v>0.17399999999999999</v>
      </c>
      <c r="H30" s="431">
        <v>0.183</v>
      </c>
      <c r="I30" s="431">
        <v>0.20799999999999999</v>
      </c>
      <c r="J30" s="440"/>
      <c r="K30" s="440"/>
      <c r="L30" s="440"/>
      <c r="M30" s="436"/>
      <c r="N30" s="436"/>
      <c r="O30" s="436"/>
      <c r="P30" s="436"/>
      <c r="Q30" s="436"/>
      <c r="R30" s="435"/>
      <c r="S30" s="440"/>
    </row>
    <row r="31" spans="2:19" ht="11.85" customHeight="1">
      <c r="B31" s="449" t="s">
        <v>284</v>
      </c>
      <c r="C31" s="450" t="s">
        <v>60</v>
      </c>
      <c r="D31" s="454">
        <v>10.276999999999999</v>
      </c>
      <c r="E31" s="453">
        <v>6.9009999999999998</v>
      </c>
      <c r="F31" s="453">
        <v>0.69199999999999995</v>
      </c>
      <c r="G31" s="453">
        <v>2.4380000000000002</v>
      </c>
      <c r="H31" s="454">
        <v>4.0919999999999996</v>
      </c>
      <c r="I31" s="454">
        <v>5.7590000000000003</v>
      </c>
      <c r="J31" s="455"/>
      <c r="K31" s="440"/>
      <c r="L31" s="440"/>
      <c r="M31" s="437" t="s">
        <v>285</v>
      </c>
      <c r="N31" s="436"/>
      <c r="O31" s="436"/>
      <c r="P31" s="436"/>
      <c r="Q31" s="436"/>
      <c r="R31" s="435"/>
      <c r="S31" s="440"/>
    </row>
    <row r="32" spans="2:19" ht="11.85" customHeight="1">
      <c r="B32" s="429" t="s">
        <v>27</v>
      </c>
      <c r="C32" s="430" t="s">
        <v>130</v>
      </c>
      <c r="D32" s="431">
        <v>0.14599999999999999</v>
      </c>
      <c r="E32" s="432">
        <v>9.0999999999999998E-2</v>
      </c>
      <c r="F32" s="432">
        <v>0.01</v>
      </c>
      <c r="G32" s="432">
        <v>3.2000000000000001E-2</v>
      </c>
      <c r="H32" s="431">
        <v>5.8000000000000003E-2</v>
      </c>
      <c r="I32" s="431">
        <v>7.5999999999999998E-2</v>
      </c>
      <c r="J32" s="440"/>
      <c r="K32" s="458"/>
      <c r="L32" s="440"/>
      <c r="M32" s="459" t="s">
        <v>39</v>
      </c>
      <c r="N32" s="436"/>
      <c r="O32" s="447">
        <f>D63</f>
        <v>1.042</v>
      </c>
      <c r="P32" s="447" t="s">
        <v>177</v>
      </c>
      <c r="Q32" s="447">
        <f>H63</f>
        <v>0.371</v>
      </c>
      <c r="R32" s="435"/>
      <c r="S32" s="440"/>
    </row>
    <row r="33" spans="2:19" ht="11.85" customHeight="1">
      <c r="B33" s="429" t="s">
        <v>27</v>
      </c>
      <c r="C33" s="430" t="s">
        <v>134</v>
      </c>
      <c r="D33" s="431">
        <v>0.88500000000000001</v>
      </c>
      <c r="E33" s="432">
        <v>0.55300000000000005</v>
      </c>
      <c r="F33" s="432">
        <v>2.9000000000000001E-2</v>
      </c>
      <c r="G33" s="432">
        <v>9.5000000000000001E-2</v>
      </c>
      <c r="H33" s="431">
        <v>0.33300000000000002</v>
      </c>
      <c r="I33" s="431">
        <v>0.436</v>
      </c>
      <c r="J33" s="440"/>
      <c r="K33" s="458"/>
      <c r="M33" s="409" t="s">
        <v>262</v>
      </c>
      <c r="O33" s="447">
        <f>E63</f>
        <v>3.403</v>
      </c>
      <c r="Q33" s="460">
        <f>I63</f>
        <v>2.532</v>
      </c>
      <c r="S33" s="440"/>
    </row>
    <row r="34" spans="2:19" ht="11.85" customHeight="1">
      <c r="B34" s="429" t="s">
        <v>27</v>
      </c>
      <c r="C34" s="430" t="s">
        <v>137</v>
      </c>
      <c r="D34" s="431">
        <v>0.253</v>
      </c>
      <c r="E34" s="432">
        <v>0.158</v>
      </c>
      <c r="F34" s="432">
        <v>2E-3</v>
      </c>
      <c r="G34" s="432">
        <v>7.0000000000000001E-3</v>
      </c>
      <c r="H34" s="431">
        <v>9.0999999999999998E-2</v>
      </c>
      <c r="I34" s="431">
        <v>0.11899999999999999</v>
      </c>
      <c r="J34" s="458"/>
      <c r="K34" s="458"/>
      <c r="L34" s="440"/>
      <c r="M34" s="438" t="s">
        <v>44</v>
      </c>
      <c r="N34" s="436"/>
      <c r="O34" s="308">
        <v>554.4</v>
      </c>
      <c r="P34" s="448"/>
      <c r="Q34" s="308">
        <v>554</v>
      </c>
      <c r="R34" s="435"/>
      <c r="S34" s="440"/>
    </row>
    <row r="35" spans="2:19" ht="11.85" customHeight="1">
      <c r="B35" s="449" t="s">
        <v>286</v>
      </c>
      <c r="C35" s="450" t="s">
        <v>64</v>
      </c>
      <c r="D35" s="454">
        <v>8.6829999999999998</v>
      </c>
      <c r="E35" s="453">
        <v>6.5519999999999996</v>
      </c>
      <c r="F35" s="453">
        <v>0.28000000000000003</v>
      </c>
      <c r="G35" s="453">
        <v>1.113</v>
      </c>
      <c r="H35" s="454">
        <v>3.266</v>
      </c>
      <c r="I35" s="454">
        <v>5.16</v>
      </c>
      <c r="J35" s="461"/>
      <c r="K35" s="458"/>
      <c r="L35" s="440"/>
      <c r="M35" s="436" t="s">
        <v>195</v>
      </c>
      <c r="N35" s="436"/>
      <c r="O35" s="456">
        <v>0.92769999999999997</v>
      </c>
      <c r="P35" s="457"/>
      <c r="Q35" s="456">
        <v>0.92769999999999997</v>
      </c>
      <c r="R35" s="435"/>
      <c r="S35" s="440"/>
    </row>
    <row r="36" spans="2:19" ht="11.85" customHeight="1">
      <c r="B36" s="429" t="s">
        <v>27</v>
      </c>
      <c r="C36" s="430" t="s">
        <v>225</v>
      </c>
      <c r="D36" s="431">
        <v>0.496</v>
      </c>
      <c r="E36" s="432">
        <v>0.35099999999999998</v>
      </c>
      <c r="F36" s="432">
        <v>0</v>
      </c>
      <c r="G36" s="432">
        <v>0</v>
      </c>
      <c r="H36" s="431">
        <v>0.17599999999999999</v>
      </c>
      <c r="I36" s="431">
        <v>0.26100000000000001</v>
      </c>
      <c r="J36" s="458"/>
      <c r="K36" s="458"/>
      <c r="L36" s="440"/>
      <c r="M36" s="434"/>
      <c r="N36" s="434"/>
      <c r="O36" s="434"/>
      <c r="P36" s="434"/>
      <c r="Q36" s="434"/>
      <c r="R36" s="435"/>
      <c r="S36" s="440"/>
    </row>
    <row r="37" spans="2:19" ht="11.85" customHeight="1">
      <c r="B37" s="449" t="s">
        <v>287</v>
      </c>
      <c r="C37" s="450" t="s">
        <v>65</v>
      </c>
      <c r="D37" s="454">
        <v>8.2159999999999993</v>
      </c>
      <c r="E37" s="453">
        <v>6.8769999999999998</v>
      </c>
      <c r="F37" s="453">
        <v>0.108</v>
      </c>
      <c r="G37" s="453">
        <v>0.45100000000000001</v>
      </c>
      <c r="H37" s="454">
        <v>2.9849999999999999</v>
      </c>
      <c r="I37" s="454">
        <v>5.2329999999999997</v>
      </c>
      <c r="J37" s="461"/>
      <c r="K37" s="458"/>
      <c r="L37" s="424"/>
      <c r="M37" s="424" t="s">
        <v>224</v>
      </c>
      <c r="N37" s="462"/>
      <c r="O37" s="463"/>
      <c r="P37" s="464"/>
      <c r="Q37" s="424"/>
      <c r="R37" s="424"/>
      <c r="S37" s="440"/>
    </row>
    <row r="38" spans="2:19" ht="11.85" customHeight="1">
      <c r="B38" s="429" t="s">
        <v>288</v>
      </c>
      <c r="C38" s="430" t="s">
        <v>66</v>
      </c>
      <c r="D38" s="431">
        <v>7.1379999999999999</v>
      </c>
      <c r="E38" s="432">
        <v>6.173</v>
      </c>
      <c r="F38" s="432">
        <v>2.8000000000000001E-2</v>
      </c>
      <c r="G38" s="432">
        <v>0.13</v>
      </c>
      <c r="H38" s="431">
        <v>2.5550000000000002</v>
      </c>
      <c r="I38" s="431">
        <v>4.6269999999999998</v>
      </c>
      <c r="J38" s="458"/>
      <c r="K38" s="458"/>
      <c r="L38" s="458"/>
      <c r="M38" s="434"/>
      <c r="N38" s="434"/>
      <c r="O38" s="434"/>
      <c r="P38" s="434"/>
      <c r="Q38" s="434"/>
      <c r="R38" s="435"/>
      <c r="S38" s="458"/>
    </row>
    <row r="39" spans="2:19" ht="11.85" customHeight="1">
      <c r="B39" s="429" t="s">
        <v>289</v>
      </c>
      <c r="C39" s="430" t="s">
        <v>67</v>
      </c>
      <c r="D39" s="431">
        <v>5.94</v>
      </c>
      <c r="E39" s="432">
        <v>5.6260000000000003</v>
      </c>
      <c r="F39" s="432">
        <v>8.9999999999999993E-3</v>
      </c>
      <c r="G39" s="432">
        <v>4.7E-2</v>
      </c>
      <c r="H39" s="431">
        <v>2.117</v>
      </c>
      <c r="I39" s="431">
        <v>4.1980000000000004</v>
      </c>
      <c r="J39" s="458"/>
      <c r="K39" s="458"/>
      <c r="L39" s="458"/>
      <c r="M39" s="438" t="s">
        <v>263</v>
      </c>
      <c r="N39" s="436"/>
      <c r="O39" s="308">
        <v>170.5</v>
      </c>
      <c r="P39" s="465">
        <v>32.22</v>
      </c>
      <c r="Q39" s="465">
        <v>81.17</v>
      </c>
      <c r="R39" s="435"/>
      <c r="S39" s="458"/>
    </row>
    <row r="40" spans="2:19" ht="11.85" customHeight="1">
      <c r="B40" s="429" t="s">
        <v>290</v>
      </c>
      <c r="C40" s="430" t="s">
        <v>68</v>
      </c>
      <c r="D40" s="431">
        <v>5.3239999999999998</v>
      </c>
      <c r="E40" s="432">
        <v>5.4809999999999999</v>
      </c>
      <c r="F40" s="432">
        <v>5.0000000000000001E-3</v>
      </c>
      <c r="G40" s="432">
        <v>2.5000000000000001E-2</v>
      </c>
      <c r="H40" s="431">
        <v>1.895</v>
      </c>
      <c r="I40" s="431">
        <v>4.085</v>
      </c>
      <c r="J40" s="458"/>
      <c r="K40" s="458"/>
      <c r="L40" s="458"/>
      <c r="M40" s="436"/>
      <c r="N40" s="436"/>
      <c r="O40" s="466" t="s">
        <v>264</v>
      </c>
      <c r="P40" s="434"/>
      <c r="Q40" s="434"/>
      <c r="R40" s="435"/>
      <c r="S40" s="458"/>
    </row>
    <row r="41" spans="2:19" ht="11.85" customHeight="1">
      <c r="B41" s="429" t="s">
        <v>291</v>
      </c>
      <c r="C41" s="430" t="s">
        <v>69</v>
      </c>
      <c r="D41" s="431">
        <v>4.4950000000000001</v>
      </c>
      <c r="E41" s="432">
        <v>5.024</v>
      </c>
      <c r="F41" s="432">
        <v>1E-3</v>
      </c>
      <c r="G41" s="432">
        <v>7.0000000000000001E-3</v>
      </c>
      <c r="H41" s="431">
        <v>1.5980000000000001</v>
      </c>
      <c r="I41" s="431">
        <v>3.74</v>
      </c>
      <c r="J41" s="458"/>
      <c r="K41" s="458"/>
      <c r="L41" s="458"/>
      <c r="N41" s="436"/>
      <c r="O41" s="456"/>
      <c r="P41" s="434"/>
      <c r="Q41" s="467"/>
      <c r="R41" s="435"/>
      <c r="S41" s="458"/>
    </row>
    <row r="42" spans="2:19" ht="11.85" customHeight="1">
      <c r="B42" s="429" t="s">
        <v>292</v>
      </c>
      <c r="C42" s="430" t="s">
        <v>70</v>
      </c>
      <c r="D42" s="431">
        <v>4.25</v>
      </c>
      <c r="E42" s="432">
        <v>5.1509999999999998</v>
      </c>
      <c r="F42" s="432">
        <v>0</v>
      </c>
      <c r="G42" s="432">
        <v>0</v>
      </c>
      <c r="H42" s="431">
        <v>1.51</v>
      </c>
      <c r="I42" s="431">
        <v>3.8330000000000002</v>
      </c>
      <c r="J42" s="458"/>
      <c r="K42" s="458"/>
      <c r="L42" s="458"/>
      <c r="M42" s="434" t="s">
        <v>265</v>
      </c>
      <c r="N42" s="434"/>
      <c r="O42" s="468">
        <v>0.79339999999999999</v>
      </c>
      <c r="P42" s="434"/>
      <c r="Q42" s="467"/>
      <c r="R42" s="435"/>
      <c r="S42" s="458"/>
    </row>
    <row r="43" spans="2:19" ht="11.85" customHeight="1">
      <c r="B43" s="429" t="s">
        <v>293</v>
      </c>
      <c r="C43" s="430" t="s">
        <v>71</v>
      </c>
      <c r="D43" s="431">
        <v>3.1859999999999999</v>
      </c>
      <c r="E43" s="432">
        <v>4.1609999999999996</v>
      </c>
      <c r="F43" s="432">
        <v>0</v>
      </c>
      <c r="G43" s="432">
        <v>0</v>
      </c>
      <c r="H43" s="431">
        <v>1.1319999999999999</v>
      </c>
      <c r="I43" s="431">
        <v>3.0960000000000001</v>
      </c>
      <c r="J43" s="458"/>
      <c r="K43" s="436"/>
      <c r="L43" s="458"/>
      <c r="O43" s="466" t="s">
        <v>264</v>
      </c>
      <c r="S43" s="458"/>
    </row>
    <row r="44" spans="2:19" ht="11.85" customHeight="1">
      <c r="B44" s="429" t="s">
        <v>294</v>
      </c>
      <c r="C44" s="430" t="s">
        <v>105</v>
      </c>
      <c r="D44" s="431">
        <v>2.605</v>
      </c>
      <c r="E44" s="432">
        <v>3.6320000000000001</v>
      </c>
      <c r="F44" s="432">
        <v>0</v>
      </c>
      <c r="G44" s="432">
        <v>0</v>
      </c>
      <c r="H44" s="431">
        <v>0.92600000000000005</v>
      </c>
      <c r="I44" s="431">
        <v>2.7029999999999998</v>
      </c>
      <c r="J44" s="458"/>
      <c r="K44" s="436"/>
      <c r="L44" s="458"/>
      <c r="S44" s="458"/>
    </row>
    <row r="45" spans="2:19" ht="11.85" customHeight="1">
      <c r="B45" s="429" t="s">
        <v>295</v>
      </c>
      <c r="C45" s="430" t="s">
        <v>72</v>
      </c>
      <c r="D45" s="431">
        <v>2.4129999999999998</v>
      </c>
      <c r="E45" s="432">
        <v>3.5630000000000002</v>
      </c>
      <c r="F45" s="432">
        <v>0</v>
      </c>
      <c r="G45" s="432">
        <v>0</v>
      </c>
      <c r="H45" s="431">
        <v>0.85699999999999998</v>
      </c>
      <c r="I45" s="431">
        <v>2.6509999999999998</v>
      </c>
      <c r="J45" s="436"/>
      <c r="K45" s="436"/>
      <c r="L45" s="458"/>
      <c r="M45" s="434" t="s">
        <v>266</v>
      </c>
      <c r="N45" s="434"/>
      <c r="O45" s="434"/>
      <c r="P45" s="469">
        <v>1.1226</v>
      </c>
      <c r="Q45" s="434"/>
      <c r="R45" s="435"/>
      <c r="S45" s="458"/>
    </row>
    <row r="46" spans="2:19" ht="11.85" customHeight="1">
      <c r="B46" s="429" t="s">
        <v>296</v>
      </c>
      <c r="C46" s="430" t="s">
        <v>73</v>
      </c>
      <c r="D46" s="431">
        <v>1.9910000000000001</v>
      </c>
      <c r="E46" s="432">
        <v>3.081</v>
      </c>
      <c r="F46" s="432">
        <v>0</v>
      </c>
      <c r="G46" s="432">
        <v>0</v>
      </c>
      <c r="H46" s="431">
        <v>0.70799999999999996</v>
      </c>
      <c r="I46" s="431">
        <v>2.2930000000000001</v>
      </c>
      <c r="J46" s="436"/>
      <c r="K46" s="436"/>
      <c r="L46" s="458"/>
      <c r="M46" s="434"/>
      <c r="N46" s="434"/>
      <c r="O46" s="434"/>
      <c r="P46" s="434"/>
      <c r="Q46" s="434"/>
      <c r="R46" s="435"/>
      <c r="S46" s="458"/>
    </row>
    <row r="47" spans="2:19" ht="11.85" customHeight="1">
      <c r="B47" s="429" t="s">
        <v>297</v>
      </c>
      <c r="C47" s="430" t="s">
        <v>74</v>
      </c>
      <c r="D47" s="431">
        <v>1.64</v>
      </c>
      <c r="E47" s="432">
        <v>2.653</v>
      </c>
      <c r="F47" s="432">
        <v>0</v>
      </c>
      <c r="G47" s="432">
        <v>0</v>
      </c>
      <c r="H47" s="431">
        <v>0.58299999999999996</v>
      </c>
      <c r="I47" s="431">
        <v>1.974</v>
      </c>
      <c r="J47" s="436"/>
      <c r="K47" s="436"/>
      <c r="M47" s="409" t="s">
        <v>328</v>
      </c>
      <c r="Q47" s="470">
        <v>1115.5</v>
      </c>
      <c r="S47" s="458"/>
    </row>
    <row r="48" spans="2:19" ht="11.85" customHeight="1">
      <c r="B48" s="429" t="s">
        <v>298</v>
      </c>
      <c r="C48" s="430" t="s">
        <v>75</v>
      </c>
      <c r="D48" s="431">
        <v>1.458</v>
      </c>
      <c r="E48" s="432">
        <v>2.4950000000000001</v>
      </c>
      <c r="F48" s="432">
        <v>0</v>
      </c>
      <c r="G48" s="432">
        <v>0</v>
      </c>
      <c r="H48" s="431">
        <v>0.51800000000000002</v>
      </c>
      <c r="I48" s="431">
        <v>1.857</v>
      </c>
      <c r="J48" s="436"/>
      <c r="K48" s="436"/>
      <c r="L48" s="436"/>
      <c r="M48" s="435"/>
      <c r="N48" s="435"/>
      <c r="O48" s="435"/>
      <c r="P48" s="435"/>
      <c r="Q48" s="435"/>
      <c r="R48" s="435"/>
      <c r="S48" s="458"/>
    </row>
    <row r="49" spans="2:19" ht="11.85" customHeight="1">
      <c r="B49" s="429" t="s">
        <v>299</v>
      </c>
      <c r="C49" s="430" t="s">
        <v>76</v>
      </c>
      <c r="D49" s="431">
        <v>1.26</v>
      </c>
      <c r="E49" s="432">
        <v>2.2610000000000001</v>
      </c>
      <c r="F49" s="432">
        <v>0</v>
      </c>
      <c r="G49" s="432">
        <v>0</v>
      </c>
      <c r="H49" s="431">
        <v>0.44800000000000001</v>
      </c>
      <c r="I49" s="431">
        <v>1.6819999999999999</v>
      </c>
      <c r="J49" s="436"/>
      <c r="K49" s="436"/>
      <c r="L49" s="436"/>
      <c r="M49" s="471" t="s">
        <v>226</v>
      </c>
      <c r="Q49" s="468">
        <v>0.64259999999999995</v>
      </c>
      <c r="R49" s="435"/>
      <c r="S49" s="436"/>
    </row>
    <row r="50" spans="2:19" ht="11.85" customHeight="1">
      <c r="B50" s="429" t="s">
        <v>300</v>
      </c>
      <c r="C50" s="430" t="s">
        <v>77</v>
      </c>
      <c r="D50" s="431">
        <v>1.1140000000000001</v>
      </c>
      <c r="E50" s="432">
        <v>2.085</v>
      </c>
      <c r="F50" s="432">
        <v>0</v>
      </c>
      <c r="G50" s="432">
        <v>0</v>
      </c>
      <c r="H50" s="431">
        <v>0.39600000000000002</v>
      </c>
      <c r="I50" s="431">
        <v>1.5509999999999999</v>
      </c>
      <c r="J50" s="436"/>
      <c r="K50" s="436"/>
      <c r="L50" s="436"/>
      <c r="N50" s="435"/>
      <c r="O50" s="435"/>
      <c r="P50" s="435"/>
      <c r="Q50" s="468"/>
      <c r="R50" s="435"/>
      <c r="S50" s="436"/>
    </row>
    <row r="51" spans="2:19" ht="11.85" customHeight="1">
      <c r="B51" s="429" t="s">
        <v>301</v>
      </c>
      <c r="C51" s="430" t="s">
        <v>78</v>
      </c>
      <c r="D51" s="431">
        <v>0.96399999999999997</v>
      </c>
      <c r="E51" s="432">
        <v>1.877</v>
      </c>
      <c r="F51" s="432">
        <v>0</v>
      </c>
      <c r="G51" s="432">
        <v>0</v>
      </c>
      <c r="H51" s="431">
        <v>0.34300000000000003</v>
      </c>
      <c r="I51" s="431">
        <v>1.397</v>
      </c>
      <c r="J51" s="436"/>
      <c r="K51" s="436"/>
      <c r="M51" s="471" t="s">
        <v>227</v>
      </c>
      <c r="N51" s="435"/>
      <c r="O51" s="435"/>
      <c r="P51" s="435"/>
      <c r="Q51" s="472">
        <f>1-Q49</f>
        <v>0.35740000000000005</v>
      </c>
      <c r="S51" s="436"/>
    </row>
    <row r="52" spans="2:19" ht="11.85" customHeight="1">
      <c r="B52" s="429" t="s">
        <v>302</v>
      </c>
      <c r="C52" s="430" t="s">
        <v>79</v>
      </c>
      <c r="D52" s="431">
        <v>0.83199999999999996</v>
      </c>
      <c r="E52" s="432">
        <v>1.6879999999999999</v>
      </c>
      <c r="F52" s="432">
        <v>0</v>
      </c>
      <c r="G52" s="432">
        <v>0</v>
      </c>
      <c r="H52" s="431">
        <v>0.29599999999999999</v>
      </c>
      <c r="I52" s="431">
        <v>1.256</v>
      </c>
      <c r="J52" s="436"/>
      <c r="K52" s="436"/>
      <c r="L52" s="436"/>
      <c r="M52" s="1"/>
      <c r="N52" s="1"/>
      <c r="O52" s="1"/>
      <c r="P52" s="1"/>
      <c r="Q52" s="435"/>
      <c r="R52" s="435"/>
      <c r="S52" s="436"/>
    </row>
    <row r="53" spans="2:19" ht="11.85" customHeight="1">
      <c r="B53" s="429" t="s">
        <v>303</v>
      </c>
      <c r="C53" s="430" t="s">
        <v>80</v>
      </c>
      <c r="D53" s="431">
        <v>0.69399999999999995</v>
      </c>
      <c r="E53" s="432">
        <v>1.466</v>
      </c>
      <c r="F53" s="432">
        <v>0</v>
      </c>
      <c r="G53" s="432">
        <v>0</v>
      </c>
      <c r="H53" s="431">
        <v>0.247</v>
      </c>
      <c r="I53" s="431">
        <v>1.091</v>
      </c>
      <c r="J53" s="436"/>
      <c r="K53" s="436"/>
      <c r="L53" s="436"/>
      <c r="M53" s="1"/>
      <c r="N53" s="1"/>
      <c r="O53" s="1"/>
      <c r="P53" s="1"/>
      <c r="Q53" s="435"/>
      <c r="R53" s="435"/>
      <c r="S53" s="436"/>
    </row>
    <row r="54" spans="2:19" ht="11.85" customHeight="1">
      <c r="B54" s="429" t="s">
        <v>304</v>
      </c>
      <c r="C54" s="430" t="s">
        <v>81</v>
      </c>
      <c r="D54" s="431">
        <v>0.60299999999999998</v>
      </c>
      <c r="E54" s="432">
        <v>1.3260000000000001</v>
      </c>
      <c r="F54" s="432">
        <v>0</v>
      </c>
      <c r="G54" s="432">
        <v>0</v>
      </c>
      <c r="H54" s="431">
        <v>0.214</v>
      </c>
      <c r="I54" s="431">
        <v>0.98699999999999999</v>
      </c>
      <c r="J54" s="436"/>
      <c r="K54" s="436"/>
      <c r="L54" s="436"/>
      <c r="M54" s="1"/>
      <c r="N54" s="1"/>
      <c r="O54" s="1"/>
      <c r="P54" s="1"/>
      <c r="Q54" s="435"/>
      <c r="R54" s="435"/>
      <c r="S54" s="436"/>
    </row>
    <row r="55" spans="2:19" ht="11.85" customHeight="1">
      <c r="B55" s="429" t="s">
        <v>305</v>
      </c>
      <c r="C55" s="430" t="s">
        <v>82</v>
      </c>
      <c r="D55" s="431">
        <v>0.50600000000000001</v>
      </c>
      <c r="E55" s="432">
        <v>1.1559999999999999</v>
      </c>
      <c r="F55" s="432">
        <v>0</v>
      </c>
      <c r="G55" s="432">
        <v>0</v>
      </c>
      <c r="H55" s="431">
        <v>0.18</v>
      </c>
      <c r="I55" s="431">
        <v>0.86</v>
      </c>
      <c r="J55" s="436"/>
      <c r="K55" s="436"/>
      <c r="L55" s="1"/>
      <c r="R55" s="435"/>
      <c r="S55" s="436"/>
    </row>
    <row r="56" spans="2:19" ht="11.85" customHeight="1">
      <c r="B56" s="429" t="s">
        <v>306</v>
      </c>
      <c r="C56" s="430" t="s">
        <v>83</v>
      </c>
      <c r="D56" s="431">
        <v>0.44700000000000001</v>
      </c>
      <c r="E56" s="432">
        <v>1.0569999999999999</v>
      </c>
      <c r="F56" s="432">
        <v>0</v>
      </c>
      <c r="G56" s="432">
        <v>0</v>
      </c>
      <c r="H56" s="431">
        <v>0.159</v>
      </c>
      <c r="I56" s="431">
        <v>0.78700000000000003</v>
      </c>
      <c r="J56" s="436"/>
      <c r="K56" s="436"/>
      <c r="L56" s="1"/>
      <c r="R56" s="435"/>
      <c r="S56" s="436"/>
    </row>
    <row r="57" spans="2:19" ht="11.85" customHeight="1">
      <c r="B57" s="429" t="s">
        <v>307</v>
      </c>
      <c r="C57" s="430" t="s">
        <v>131</v>
      </c>
      <c r="D57" s="431">
        <v>0.377</v>
      </c>
      <c r="E57" s="432">
        <v>0.92300000000000004</v>
      </c>
      <c r="F57" s="432">
        <v>0</v>
      </c>
      <c r="G57" s="432">
        <v>0</v>
      </c>
      <c r="H57" s="431">
        <v>0.13400000000000001</v>
      </c>
      <c r="I57" s="431">
        <v>0.68700000000000006</v>
      </c>
      <c r="J57" s="436"/>
      <c r="K57" s="436"/>
      <c r="L57" s="1"/>
      <c r="M57" s="1"/>
      <c r="N57" s="1"/>
      <c r="O57" s="1"/>
      <c r="P57" s="1"/>
      <c r="Q57" s="435"/>
      <c r="R57" s="435"/>
      <c r="S57" s="436"/>
    </row>
    <row r="58" spans="2:19" ht="11.85" customHeight="1">
      <c r="B58" s="429" t="s">
        <v>308</v>
      </c>
      <c r="C58" s="430" t="s">
        <v>135</v>
      </c>
      <c r="D58" s="431">
        <v>0.32100000000000001</v>
      </c>
      <c r="E58" s="432">
        <v>0.81100000000000005</v>
      </c>
      <c r="F58" s="432">
        <v>0</v>
      </c>
      <c r="G58" s="432">
        <v>0</v>
      </c>
      <c r="H58" s="431">
        <v>0.114</v>
      </c>
      <c r="I58" s="431">
        <v>0.60299999999999998</v>
      </c>
      <c r="J58" s="436"/>
      <c r="K58" s="436"/>
      <c r="L58" s="1"/>
      <c r="M58" s="1"/>
      <c r="N58" s="1"/>
      <c r="O58" s="1"/>
      <c r="P58" s="1"/>
      <c r="Q58" s="435"/>
      <c r="R58" s="435"/>
      <c r="S58" s="436"/>
    </row>
    <row r="59" spans="2:19" ht="11.85" customHeight="1">
      <c r="B59" s="429" t="s">
        <v>309</v>
      </c>
      <c r="C59" s="430" t="s">
        <v>138</v>
      </c>
      <c r="D59" s="431">
        <v>0.255</v>
      </c>
      <c r="E59" s="432">
        <v>0.66600000000000004</v>
      </c>
      <c r="F59" s="432">
        <v>0</v>
      </c>
      <c r="G59" s="432">
        <v>0</v>
      </c>
      <c r="H59" s="431">
        <v>9.0999999999999998E-2</v>
      </c>
      <c r="I59" s="431">
        <v>0.496</v>
      </c>
      <c r="J59" s="436"/>
      <c r="K59" s="436"/>
      <c r="L59" s="1"/>
      <c r="M59" s="1"/>
      <c r="N59" s="1"/>
      <c r="O59" s="1"/>
      <c r="P59" s="1"/>
      <c r="Q59" s="435"/>
      <c r="R59" s="435"/>
      <c r="S59" s="436"/>
    </row>
    <row r="60" spans="2:19" ht="11.85" customHeight="1">
      <c r="B60" s="429" t="s">
        <v>310</v>
      </c>
      <c r="C60" s="430" t="s">
        <v>140</v>
      </c>
      <c r="D60" s="431">
        <v>0.221</v>
      </c>
      <c r="E60" s="432">
        <v>0.59599999999999997</v>
      </c>
      <c r="F60" s="432">
        <v>0</v>
      </c>
      <c r="G60" s="432">
        <v>0</v>
      </c>
      <c r="H60" s="431">
        <v>7.9000000000000001E-2</v>
      </c>
      <c r="I60" s="431">
        <v>0.443</v>
      </c>
      <c r="J60" s="436"/>
      <c r="K60" s="436"/>
      <c r="L60" s="1"/>
      <c r="M60" s="1"/>
      <c r="N60" s="1"/>
      <c r="O60" s="1"/>
      <c r="P60" s="1"/>
      <c r="Q60" s="435"/>
      <c r="R60" s="435"/>
      <c r="S60" s="436"/>
    </row>
    <row r="61" spans="2:19" ht="11.85" customHeight="1">
      <c r="B61" s="429" t="s">
        <v>311</v>
      </c>
      <c r="C61" s="430" t="s">
        <v>142</v>
      </c>
      <c r="D61" s="431">
        <v>0.20100000000000001</v>
      </c>
      <c r="E61" s="432">
        <v>0.55900000000000005</v>
      </c>
      <c r="F61" s="432">
        <v>0</v>
      </c>
      <c r="G61" s="432">
        <v>0</v>
      </c>
      <c r="H61" s="431">
        <v>7.1999999999999995E-2</v>
      </c>
      <c r="I61" s="431">
        <v>0.41599999999999998</v>
      </c>
      <c r="J61" s="436"/>
      <c r="K61" s="436"/>
      <c r="L61" s="1"/>
      <c r="M61" s="1"/>
      <c r="N61" s="1"/>
      <c r="O61" s="1"/>
      <c r="P61" s="1"/>
      <c r="Q61" s="435"/>
      <c r="R61" s="435"/>
      <c r="S61" s="436"/>
    </row>
    <row r="62" spans="2:19" ht="11.85" customHeight="1">
      <c r="B62" s="429" t="s">
        <v>312</v>
      </c>
      <c r="C62" s="430" t="s">
        <v>143</v>
      </c>
      <c r="D62" s="431">
        <v>0.17499999999999999</v>
      </c>
      <c r="E62" s="432">
        <v>0.501</v>
      </c>
      <c r="F62" s="432">
        <v>0</v>
      </c>
      <c r="G62" s="432">
        <v>0</v>
      </c>
      <c r="H62" s="431">
        <v>6.2E-2</v>
      </c>
      <c r="I62" s="431">
        <v>0.373</v>
      </c>
      <c r="J62" s="436"/>
      <c r="L62" s="1"/>
      <c r="M62" s="1"/>
      <c r="N62" s="1"/>
      <c r="O62" s="1"/>
      <c r="P62" s="1"/>
      <c r="Q62" s="435"/>
      <c r="R62" s="435"/>
      <c r="S62" s="436"/>
    </row>
    <row r="63" spans="2:19" ht="11.85" customHeight="1">
      <c r="B63" s="429" t="s">
        <v>313</v>
      </c>
      <c r="C63" s="430" t="s">
        <v>228</v>
      </c>
      <c r="D63" s="431">
        <v>1.042</v>
      </c>
      <c r="E63" s="432">
        <v>3.403</v>
      </c>
      <c r="F63" s="432">
        <v>0</v>
      </c>
      <c r="G63" s="432">
        <v>0</v>
      </c>
      <c r="H63" s="431">
        <v>0.371</v>
      </c>
      <c r="I63" s="431">
        <v>2.532</v>
      </c>
      <c r="J63" s="436"/>
      <c r="L63" s="1"/>
      <c r="M63" s="1"/>
      <c r="N63" s="1"/>
      <c r="O63" s="1"/>
      <c r="P63" s="1"/>
      <c r="Q63" s="435"/>
      <c r="R63" s="435"/>
      <c r="S63" s="436"/>
    </row>
    <row r="64" spans="2:19" ht="11.85" customHeight="1">
      <c r="B64" s="473"/>
      <c r="D64" s="474" t="s">
        <v>84</v>
      </c>
      <c r="E64" s="474" t="s">
        <v>84</v>
      </c>
      <c r="F64" s="474" t="s">
        <v>84</v>
      </c>
      <c r="G64" s="474" t="s">
        <v>84</v>
      </c>
      <c r="H64" s="474" t="s">
        <v>84</v>
      </c>
      <c r="I64" s="474" t="s">
        <v>84</v>
      </c>
      <c r="J64" s="466"/>
      <c r="K64" s="436"/>
      <c r="M64" s="435"/>
      <c r="N64" s="435"/>
      <c r="O64" s="435"/>
      <c r="P64" s="435"/>
      <c r="Q64" s="435"/>
      <c r="R64" s="435"/>
      <c r="S64" s="436"/>
    </row>
    <row r="65" spans="2:19" ht="11.85" customHeight="1">
      <c r="B65" s="473"/>
      <c r="C65" s="436" t="s">
        <v>85</v>
      </c>
      <c r="D65" s="475">
        <f>SUM(D12:D64)</f>
        <v>99.999999999999986</v>
      </c>
      <c r="E65" s="475">
        <f>SUM(E12:E64)</f>
        <v>100.00000000000003</v>
      </c>
      <c r="F65" s="475">
        <f>SUM(F12:F63)</f>
        <v>100</v>
      </c>
      <c r="G65" s="475">
        <f>SUM(G12:G63)</f>
        <v>100</v>
      </c>
      <c r="H65" s="475">
        <f>SUM(H12:H63)</f>
        <v>100.00000000000004</v>
      </c>
      <c r="I65" s="475">
        <f>SUM(I12:I63)</f>
        <v>100</v>
      </c>
      <c r="J65" s="466"/>
      <c r="K65" s="436"/>
      <c r="M65" s="411"/>
      <c r="N65" s="411"/>
      <c r="O65" s="411"/>
      <c r="P65" s="411"/>
      <c r="Q65" s="411"/>
      <c r="R65" s="411"/>
      <c r="S65" s="436"/>
    </row>
    <row r="66" spans="2:19" ht="11.85" customHeight="1">
      <c r="B66" s="473"/>
      <c r="C66" s="476"/>
      <c r="J66" s="436"/>
      <c r="K66" s="436"/>
      <c r="L66" s="436"/>
      <c r="M66" s="411"/>
      <c r="N66" s="411"/>
      <c r="O66" s="411"/>
      <c r="P66" s="411"/>
      <c r="Q66" s="411"/>
      <c r="R66" s="411"/>
      <c r="S66" s="436"/>
    </row>
    <row r="67" spans="2:19" ht="11.85" customHeight="1">
      <c r="K67" s="436"/>
      <c r="L67" s="436"/>
      <c r="M67" s="435"/>
      <c r="N67" s="435"/>
      <c r="O67" s="435"/>
      <c r="P67" s="435"/>
      <c r="Q67" s="435"/>
      <c r="R67" s="435"/>
      <c r="S67" s="436"/>
    </row>
    <row r="68" spans="2:19" ht="11.85" customHeight="1">
      <c r="K68" s="1"/>
      <c r="L68" s="436"/>
      <c r="M68" s="435"/>
      <c r="N68" s="435"/>
      <c r="O68" s="435"/>
      <c r="P68" s="435"/>
      <c r="Q68" s="435"/>
      <c r="R68" s="435"/>
      <c r="S68" s="411"/>
    </row>
    <row r="69" spans="2:19" ht="11.85" customHeight="1">
      <c r="K69" s="436"/>
      <c r="L69" s="1"/>
      <c r="M69" s="1"/>
      <c r="N69" s="1"/>
      <c r="O69" s="1"/>
      <c r="P69" s="1"/>
      <c r="Q69" s="1"/>
      <c r="R69" s="1"/>
      <c r="S69" s="411"/>
    </row>
    <row r="70" spans="2:19" ht="11.85" customHeight="1">
      <c r="K70" s="436"/>
      <c r="S70" s="436"/>
    </row>
    <row r="71" spans="2:19" ht="11.85" customHeight="1">
      <c r="K71" s="477"/>
      <c r="S71" s="436"/>
    </row>
    <row r="72" spans="2:19" ht="11.85" customHeight="1">
      <c r="K72" s="478"/>
    </row>
    <row r="73" spans="2:19" ht="11.85" customHeight="1">
      <c r="K73" s="478"/>
    </row>
    <row r="74" spans="2:19" ht="11.85" customHeight="1">
      <c r="K74" s="478"/>
    </row>
    <row r="75" spans="2:19" ht="11.85" customHeight="1">
      <c r="K75" s="478"/>
    </row>
    <row r="76" spans="2:19" ht="11.85" customHeight="1">
      <c r="K76" s="479"/>
    </row>
    <row r="77" spans="2:19" ht="11.85" customHeight="1">
      <c r="K77" s="479"/>
    </row>
    <row r="78" spans="2:19" ht="11.85" customHeight="1">
      <c r="K78" s="433"/>
    </row>
    <row r="79" spans="2:19" ht="11.85" customHeight="1"/>
    <row r="80" spans="2:19" ht="11.85" customHeight="1"/>
    <row r="81" ht="11.85" customHeight="1"/>
    <row r="82" ht="11.85" customHeight="1"/>
    <row r="83" ht="11.85" customHeight="1"/>
    <row r="84" ht="11.85" customHeight="1"/>
    <row r="85" ht="11.85" customHeight="1"/>
    <row r="86" ht="11.85" customHeight="1"/>
    <row r="87" ht="11.85" customHeight="1"/>
    <row r="88" ht="11.85" customHeight="1"/>
    <row r="89" ht="11.85" customHeight="1"/>
    <row r="90" ht="11.85" customHeight="1"/>
    <row r="91" ht="11.85" customHeight="1"/>
    <row r="92" ht="11.85" customHeight="1"/>
    <row r="93" ht="11.85" customHeight="1"/>
    <row r="94" ht="11.85" customHeight="1"/>
    <row r="95" ht="11.85" customHeight="1"/>
    <row r="96" ht="11.85" customHeight="1"/>
    <row r="97" ht="11.85" customHeight="1"/>
    <row r="98" ht="11.85" customHeight="1"/>
    <row r="99" ht="11.85" customHeight="1"/>
    <row r="100" ht="11.85" customHeight="1"/>
    <row r="101" ht="11.85" customHeight="1"/>
    <row r="102" ht="11.85" customHeight="1"/>
    <row r="103" ht="11.85" customHeight="1"/>
    <row r="104" ht="11.85" customHeight="1"/>
    <row r="105" ht="11.85" customHeight="1"/>
    <row r="106" ht="11.85" customHeight="1"/>
    <row r="107" ht="11.85" customHeight="1"/>
    <row r="108" ht="11.85" customHeight="1"/>
    <row r="109" ht="11.85" customHeight="1"/>
    <row r="110" ht="11.85" customHeight="1"/>
    <row r="111" ht="11.85" customHeight="1"/>
    <row r="112"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ht="11.85" customHeight="1"/>
    <row r="130" ht="11.85" customHeight="1"/>
    <row r="131" ht="11.85" customHeight="1"/>
    <row r="132" ht="11.85" customHeight="1"/>
    <row r="133" ht="11.85" customHeight="1"/>
  </sheetData>
  <mergeCells count="2">
    <mergeCell ref="D10:E10"/>
    <mergeCell ref="F10:G10"/>
  </mergeCells>
  <phoneticPr fontId="72" type="noConversion"/>
  <printOptions horizontalCentered="1"/>
  <pageMargins left="0" right="0" top="0" bottom="0" header="0.511811023622047" footer="0.511811023622047"/>
  <pageSetup paperSize="9"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&amp;RC.&amp;P&amp;L&amp;"Arial,regular"&amp;10________________________________________________________________________________________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showGridLines="0" view="pageBreakPreview" zoomScale="85" zoomScaleNormal="100" zoomScaleSheetLayoutView="85" workbookViewId="0"/>
  </sheetViews>
  <sheetFormatPr defaultRowHeight="12.75"/>
  <cols>
    <col min="1" max="1" width="10.7109375" style="411" customWidth="1"/>
    <col min="2" max="2" width="4.7109375" style="409" customWidth="1"/>
    <col min="3" max="3" width="18.7109375" style="409" customWidth="1"/>
    <col min="4" max="5" width="10.7109375" style="409" customWidth="1"/>
    <col min="6" max="7" width="10.7109375" style="413" customWidth="1"/>
    <col min="8" max="9" width="10.7109375" style="409" customWidth="1"/>
    <col min="10" max="10" width="1.7109375" style="409" customWidth="1"/>
    <col min="11" max="11" width="10.7109375" style="409" customWidth="1"/>
    <col min="12" max="12" width="1.7109375" style="409" customWidth="1"/>
    <col min="13" max="13" width="27.7109375" style="409" customWidth="1"/>
    <col min="14" max="14" width="15.7109375" style="409" customWidth="1"/>
    <col min="15" max="15" width="12.7109375" style="409" customWidth="1"/>
    <col min="16" max="16" width="12.7109375" style="413" customWidth="1"/>
    <col min="17" max="17" width="15.7109375" style="409" customWidth="1"/>
    <col min="18" max="18" width="1.7109375" style="409" customWidth="1"/>
    <col min="19" max="19" width="10.7109375" style="409" customWidth="1"/>
    <col min="20" max="20" width="85.7109375" style="410" customWidth="1"/>
    <col min="21" max="16384" width="9.140625" style="411"/>
  </cols>
  <sheetData>
    <row r="1" spans="1:20" ht="12.95" customHeight="1">
      <c r="A1" s="408"/>
      <c r="B1" s="1"/>
      <c r="C1" s="1"/>
      <c r="D1" s="1"/>
      <c r="E1" s="1"/>
      <c r="F1" s="1"/>
      <c r="G1" s="1"/>
      <c r="H1" s="1"/>
      <c r="I1" s="1"/>
      <c r="J1" s="1"/>
      <c r="K1" s="1"/>
      <c r="L1" s="1"/>
      <c r="M1" s="1"/>
      <c r="N1" s="1"/>
      <c r="O1" s="1"/>
      <c r="P1" s="1"/>
      <c r="Q1" s="1"/>
      <c r="R1" s="1"/>
    </row>
    <row r="2" spans="1:20" ht="12.95" customHeight="1">
      <c r="B2" s="1"/>
      <c r="C2" s="1"/>
      <c r="D2" s="1"/>
      <c r="E2" s="1"/>
      <c r="F2" s="1"/>
      <c r="G2" s="1"/>
      <c r="H2" s="1"/>
      <c r="I2" s="1"/>
      <c r="J2" s="1"/>
      <c r="K2" s="1"/>
      <c r="L2" s="1"/>
      <c r="M2" s="1"/>
      <c r="N2" s="1"/>
      <c r="O2" s="1"/>
      <c r="P2" s="1"/>
      <c r="Q2" s="1"/>
      <c r="R2" s="1"/>
    </row>
    <row r="3" spans="1:20" ht="12.95" customHeight="1">
      <c r="B3" s="1"/>
      <c r="C3" s="1"/>
      <c r="D3" s="1"/>
      <c r="E3" s="1"/>
      <c r="F3" s="1"/>
      <c r="G3" s="1"/>
      <c r="H3" s="1"/>
      <c r="I3" s="1"/>
      <c r="J3" s="1"/>
      <c r="K3" s="1"/>
      <c r="L3" s="1"/>
      <c r="M3" s="1"/>
      <c r="N3" s="1"/>
      <c r="O3" s="1"/>
      <c r="P3" s="1"/>
      <c r="Q3" s="1"/>
      <c r="R3" s="1"/>
    </row>
    <row r="4" spans="1:20" ht="12.95" customHeight="1">
      <c r="B4" s="1"/>
      <c r="C4" s="1"/>
      <c r="D4" s="1"/>
      <c r="E4" s="1"/>
      <c r="F4" s="1"/>
      <c r="G4" s="1"/>
      <c r="H4" s="1"/>
      <c r="I4" s="1"/>
      <c r="J4" s="1"/>
      <c r="K4" s="1"/>
      <c r="L4" s="1"/>
      <c r="M4" s="1"/>
      <c r="N4" s="1"/>
      <c r="O4" s="1"/>
      <c r="P4" s="1"/>
      <c r="Q4" s="1"/>
      <c r="R4" s="1"/>
    </row>
    <row r="5" spans="1:20" ht="12.95" customHeight="1">
      <c r="B5" s="1"/>
      <c r="C5" s="1"/>
      <c r="D5" s="1"/>
      <c r="E5" s="1"/>
      <c r="F5" s="1"/>
      <c r="G5" s="1"/>
      <c r="H5" s="1"/>
      <c r="I5" s="1"/>
      <c r="J5" s="1"/>
      <c r="K5" s="1"/>
      <c r="L5" s="1"/>
      <c r="M5" s="1"/>
      <c r="N5" s="1"/>
      <c r="O5" s="1"/>
      <c r="P5" s="1"/>
      <c r="Q5" s="1"/>
      <c r="R5" s="1"/>
    </row>
    <row r="6" spans="1:20" ht="12.95" customHeight="1">
      <c r="B6" s="1"/>
      <c r="C6" s="1"/>
      <c r="D6" s="1"/>
      <c r="E6" s="1"/>
      <c r="F6" s="1"/>
      <c r="G6" s="1"/>
      <c r="H6" s="1"/>
      <c r="I6" s="1"/>
      <c r="J6" s="1"/>
      <c r="K6" s="412"/>
    </row>
    <row r="7" spans="1:20" ht="12.95" customHeight="1">
      <c r="B7" s="1"/>
      <c r="C7" s="1"/>
      <c r="D7" s="1"/>
      <c r="E7" s="1"/>
      <c r="F7" s="1"/>
      <c r="G7" s="1"/>
      <c r="H7" s="1"/>
      <c r="I7" s="1"/>
      <c r="J7" s="1"/>
    </row>
    <row r="8" spans="1:20" ht="12.95" customHeight="1">
      <c r="B8" s="414" t="s">
        <v>260</v>
      </c>
      <c r="C8" s="412"/>
      <c r="D8" s="415"/>
      <c r="E8" s="415"/>
      <c r="F8" s="415"/>
      <c r="G8" s="415"/>
      <c r="H8" s="415"/>
      <c r="I8" s="415"/>
      <c r="J8" s="412"/>
      <c r="L8" s="414" t="str">
        <f>B8</f>
        <v>Compositional Analysis of Reservoir Fluid Sample to C36+</v>
      </c>
      <c r="M8" s="412"/>
      <c r="N8" s="415"/>
      <c r="O8" s="415"/>
      <c r="P8" s="415"/>
      <c r="Q8" s="412"/>
      <c r="R8" s="412"/>
      <c r="T8" s="416" t="s">
        <v>261</v>
      </c>
    </row>
    <row r="9" spans="1:20" ht="12.95" customHeight="1">
      <c r="B9" s="414" t="s">
        <v>614</v>
      </c>
      <c r="C9" s="417"/>
      <c r="D9" s="418"/>
      <c r="E9" s="420"/>
      <c r="F9" s="421"/>
      <c r="G9" s="421"/>
      <c r="H9" s="420"/>
      <c r="I9" s="420"/>
      <c r="L9" s="414" t="str">
        <f>B9</f>
        <v>Sample No.: 2; Chamber No.: 2248; Depth: 4232.5 m MD</v>
      </c>
      <c r="M9" s="420"/>
      <c r="N9" s="420"/>
      <c r="O9" s="420"/>
      <c r="P9" s="421"/>
      <c r="T9" s="414" t="str">
        <f>B9</f>
        <v>Sample No.: 2; Chamber No.: 2248; Depth: 4232.5 m MD</v>
      </c>
    </row>
    <row r="10" spans="1:20" ht="11.85" customHeight="1">
      <c r="B10" s="422"/>
      <c r="C10" s="422" t="s">
        <v>37</v>
      </c>
      <c r="D10" s="953" t="s">
        <v>216</v>
      </c>
      <c r="E10" s="953"/>
      <c r="F10" s="954" t="s">
        <v>217</v>
      </c>
      <c r="G10" s="954"/>
      <c r="H10" s="423" t="s">
        <v>160</v>
      </c>
      <c r="I10" s="423"/>
      <c r="J10" s="423"/>
      <c r="L10" s="424"/>
      <c r="M10" s="424" t="s">
        <v>218</v>
      </c>
      <c r="N10" s="425"/>
      <c r="O10" s="307" t="s">
        <v>216</v>
      </c>
      <c r="P10" s="426" t="s">
        <v>217</v>
      </c>
      <c r="Q10" s="423" t="s">
        <v>160</v>
      </c>
      <c r="R10" s="423"/>
    </row>
    <row r="11" spans="1:20" ht="11.85" customHeight="1">
      <c r="B11" s="427"/>
      <c r="C11" s="427"/>
      <c r="D11" s="428" t="s">
        <v>39</v>
      </c>
      <c r="E11" s="428" t="s">
        <v>38</v>
      </c>
      <c r="F11" s="428" t="s">
        <v>39</v>
      </c>
      <c r="G11" s="428" t="s">
        <v>38</v>
      </c>
      <c r="H11" s="428" t="s">
        <v>39</v>
      </c>
      <c r="I11" s="428" t="s">
        <v>38</v>
      </c>
      <c r="J11" s="427"/>
      <c r="L11" s="424"/>
      <c r="M11" s="424"/>
      <c r="N11" s="425"/>
      <c r="O11" s="426"/>
      <c r="P11" s="428"/>
      <c r="Q11" s="423"/>
      <c r="R11" s="423"/>
    </row>
    <row r="12" spans="1:20" ht="11.85" customHeight="1">
      <c r="B12" s="429" t="s">
        <v>267</v>
      </c>
      <c r="C12" s="430" t="s">
        <v>40</v>
      </c>
      <c r="D12" s="431">
        <v>0</v>
      </c>
      <c r="E12" s="432">
        <v>0</v>
      </c>
      <c r="F12" s="432">
        <v>0</v>
      </c>
      <c r="G12" s="432">
        <v>0</v>
      </c>
      <c r="H12" s="431">
        <v>0</v>
      </c>
      <c r="I12" s="431">
        <v>0</v>
      </c>
      <c r="J12" s="433"/>
      <c r="M12" s="434"/>
      <c r="N12" s="434"/>
      <c r="O12" s="434"/>
      <c r="P12" s="434"/>
      <c r="Q12" s="434"/>
      <c r="R12" s="435"/>
    </row>
    <row r="13" spans="1:20" ht="11.85" customHeight="1">
      <c r="B13" s="429" t="s">
        <v>268</v>
      </c>
      <c r="C13" s="430" t="s">
        <v>219</v>
      </c>
      <c r="D13" s="431">
        <v>0</v>
      </c>
      <c r="E13" s="432">
        <v>0</v>
      </c>
      <c r="F13" s="432">
        <v>0</v>
      </c>
      <c r="G13" s="432">
        <v>0</v>
      </c>
      <c r="H13" s="431">
        <v>0</v>
      </c>
      <c r="I13" s="431">
        <v>0</v>
      </c>
      <c r="J13" s="436"/>
      <c r="M13" s="437" t="s">
        <v>269</v>
      </c>
      <c r="N13" s="436"/>
      <c r="O13" s="436"/>
      <c r="P13" s="436"/>
      <c r="Q13" s="434"/>
      <c r="R13" s="435"/>
    </row>
    <row r="14" spans="1:20" ht="11.85" customHeight="1">
      <c r="B14" s="429" t="s">
        <v>270</v>
      </c>
      <c r="C14" s="430" t="s">
        <v>220</v>
      </c>
      <c r="D14" s="431">
        <v>0</v>
      </c>
      <c r="E14" s="432">
        <v>0</v>
      </c>
      <c r="F14" s="432">
        <v>2.1000000000000001E-2</v>
      </c>
      <c r="G14" s="432">
        <v>2.9000000000000001E-2</v>
      </c>
      <c r="H14" s="431">
        <v>1.4E-2</v>
      </c>
      <c r="I14" s="431">
        <v>8.0000000000000002E-3</v>
      </c>
      <c r="J14" s="436"/>
      <c r="M14" s="438" t="s">
        <v>42</v>
      </c>
      <c r="N14" s="436"/>
      <c r="O14" s="439">
        <f>SUM(D25:D63)</f>
        <v>92.297999999999988</v>
      </c>
      <c r="P14" s="439">
        <f>SUM(F25:F63)</f>
        <v>4.5499999999999989</v>
      </c>
      <c r="Q14" s="439">
        <f>SUM(H25:H63)</f>
        <v>34.367999999999995</v>
      </c>
      <c r="R14" s="435"/>
    </row>
    <row r="15" spans="1:20" ht="11.85" customHeight="1">
      <c r="B15" s="429" t="s">
        <v>271</v>
      </c>
      <c r="C15" s="430" t="s">
        <v>45</v>
      </c>
      <c r="D15" s="431">
        <v>0</v>
      </c>
      <c r="E15" s="432">
        <v>0</v>
      </c>
      <c r="F15" s="432">
        <v>2.3220000000000001</v>
      </c>
      <c r="G15" s="432">
        <v>1.9970000000000001</v>
      </c>
      <c r="H15" s="431">
        <v>1.534</v>
      </c>
      <c r="I15" s="431">
        <v>0.54100000000000004</v>
      </c>
      <c r="J15" s="440"/>
      <c r="M15" s="409" t="s">
        <v>262</v>
      </c>
      <c r="O15" s="439">
        <f>SUM(E25:E63)</f>
        <v>96.761000000000038</v>
      </c>
      <c r="P15" s="439">
        <f>SUM(G25:G63)</f>
        <v>14.077999999999999</v>
      </c>
      <c r="Q15" s="439">
        <f>SUM(I25:I63)</f>
        <v>74.34899999999999</v>
      </c>
    </row>
    <row r="16" spans="1:20" ht="11.85" customHeight="1">
      <c r="B16" s="429" t="s">
        <v>272</v>
      </c>
      <c r="C16" s="430" t="s">
        <v>46</v>
      </c>
      <c r="D16" s="431">
        <v>7.0999999999999994E-2</v>
      </c>
      <c r="E16" s="432">
        <v>7.0000000000000001E-3</v>
      </c>
      <c r="F16" s="432">
        <v>53.792000000000002</v>
      </c>
      <c r="G16" s="432">
        <v>26.483000000000001</v>
      </c>
      <c r="H16" s="431">
        <v>35.540999999999997</v>
      </c>
      <c r="I16" s="431">
        <v>7.1840000000000002</v>
      </c>
      <c r="J16" s="440"/>
      <c r="M16" s="438" t="s">
        <v>44</v>
      </c>
      <c r="N16" s="436"/>
      <c r="O16" s="443">
        <v>178.5</v>
      </c>
      <c r="P16" s="443">
        <v>100.8</v>
      </c>
      <c r="Q16" s="443">
        <v>171.7</v>
      </c>
      <c r="R16" s="435"/>
    </row>
    <row r="17" spans="2:19" ht="11.85" customHeight="1">
      <c r="B17" s="429" t="s">
        <v>273</v>
      </c>
      <c r="C17" s="430" t="s">
        <v>47</v>
      </c>
      <c r="D17" s="431">
        <v>0.16500000000000001</v>
      </c>
      <c r="E17" s="432">
        <v>2.9000000000000001E-2</v>
      </c>
      <c r="F17" s="432">
        <v>12.923</v>
      </c>
      <c r="G17" s="432">
        <v>11.926</v>
      </c>
      <c r="H17" s="431">
        <v>8.59</v>
      </c>
      <c r="I17" s="431">
        <v>3.254</v>
      </c>
      <c r="J17" s="440"/>
      <c r="M17" s="438" t="s">
        <v>195</v>
      </c>
      <c r="N17" s="436"/>
      <c r="O17" s="444">
        <v>0.80700000000000005</v>
      </c>
      <c r="P17" s="444">
        <v>0.73899999999999999</v>
      </c>
      <c r="Q17" s="444">
        <v>0.80269999999999997</v>
      </c>
      <c r="R17" s="435"/>
    </row>
    <row r="18" spans="2:19" ht="11.85" customHeight="1">
      <c r="B18" s="429" t="s">
        <v>274</v>
      </c>
      <c r="C18" s="430" t="s">
        <v>48</v>
      </c>
      <c r="D18" s="431">
        <v>0.68799999999999994</v>
      </c>
      <c r="E18" s="432">
        <v>0.17799999999999999</v>
      </c>
      <c r="F18" s="432">
        <v>12.076000000000001</v>
      </c>
      <c r="G18" s="432">
        <v>16.341999999999999</v>
      </c>
      <c r="H18" s="431">
        <v>8.2080000000000002</v>
      </c>
      <c r="I18" s="431">
        <v>4.5590000000000002</v>
      </c>
      <c r="J18" s="440"/>
      <c r="M18" s="436"/>
      <c r="N18" s="436"/>
      <c r="O18" s="436"/>
      <c r="P18" s="436"/>
      <c r="Q18" s="445"/>
      <c r="R18" s="435"/>
    </row>
    <row r="19" spans="2:19" ht="11.85" customHeight="1">
      <c r="B19" s="429" t="s">
        <v>275</v>
      </c>
      <c r="C19" s="430" t="s">
        <v>49</v>
      </c>
      <c r="D19" s="431">
        <v>0.42399999999999999</v>
      </c>
      <c r="E19" s="432">
        <v>0.14499999999999999</v>
      </c>
      <c r="F19" s="432">
        <v>3.0819999999999999</v>
      </c>
      <c r="G19" s="432">
        <v>5.4980000000000002</v>
      </c>
      <c r="H19" s="431">
        <v>2.1800000000000002</v>
      </c>
      <c r="I19" s="431">
        <v>1.5960000000000001</v>
      </c>
      <c r="J19" s="440"/>
      <c r="K19" s="440"/>
      <c r="M19" s="437" t="s">
        <v>276</v>
      </c>
      <c r="N19" s="436"/>
      <c r="O19" s="436"/>
      <c r="P19" s="446"/>
      <c r="Q19" s="436"/>
      <c r="R19" s="435"/>
    </row>
    <row r="20" spans="2:19" ht="11.85" customHeight="1">
      <c r="B20" s="429" t="s">
        <v>277</v>
      </c>
      <c r="C20" s="430" t="s">
        <v>50</v>
      </c>
      <c r="D20" s="431">
        <v>1.0169999999999999</v>
      </c>
      <c r="E20" s="432">
        <v>0.34699999999999998</v>
      </c>
      <c r="F20" s="432">
        <v>5.0410000000000004</v>
      </c>
      <c r="G20" s="432">
        <v>8.9920000000000009</v>
      </c>
      <c r="H20" s="431">
        <v>3.6739999999999999</v>
      </c>
      <c r="I20" s="431">
        <v>2.69</v>
      </c>
      <c r="J20" s="440"/>
      <c r="K20" s="440"/>
      <c r="M20" s="438" t="s">
        <v>42</v>
      </c>
      <c r="N20" s="436"/>
      <c r="O20" s="447">
        <f>SUM(D38:D63)</f>
        <v>49.849000000000011</v>
      </c>
      <c r="P20" s="447">
        <f>SUM(F38:F63)</f>
        <v>3.8000000000000006E-2</v>
      </c>
      <c r="Q20" s="447">
        <f>SUM(H38:H63)</f>
        <v>16.969999999999995</v>
      </c>
      <c r="R20" s="435"/>
    </row>
    <row r="21" spans="2:19" ht="11.85" customHeight="1">
      <c r="B21" s="429" t="s">
        <v>278</v>
      </c>
      <c r="C21" s="430" t="s">
        <v>221</v>
      </c>
      <c r="D21" s="431">
        <v>2.7E-2</v>
      </c>
      <c r="E21" s="432">
        <v>1.0999999999999999E-2</v>
      </c>
      <c r="F21" s="432">
        <v>6.2E-2</v>
      </c>
      <c r="G21" s="432">
        <v>0.13700000000000001</v>
      </c>
      <c r="H21" s="431">
        <v>0.05</v>
      </c>
      <c r="I21" s="431">
        <v>4.4999999999999998E-2</v>
      </c>
      <c r="J21" s="440"/>
      <c r="K21" s="440"/>
      <c r="M21" s="409" t="s">
        <v>262</v>
      </c>
      <c r="O21" s="447">
        <f>SUM(E38:E63)</f>
        <v>67.685999999999993</v>
      </c>
      <c r="P21" s="447">
        <f>SUM(G38:G63)</f>
        <v>0.17200000000000001</v>
      </c>
      <c r="Q21" s="447">
        <f>SUM(I38:I63)</f>
        <v>49.38600000000001</v>
      </c>
    </row>
    <row r="22" spans="2:19" ht="11.85" customHeight="1">
      <c r="B22" s="429" t="s">
        <v>279</v>
      </c>
      <c r="C22" s="430" t="s">
        <v>52</v>
      </c>
      <c r="D22" s="431">
        <v>0.995</v>
      </c>
      <c r="E22" s="432">
        <v>0.42199999999999999</v>
      </c>
      <c r="F22" s="432">
        <v>2.161</v>
      </c>
      <c r="G22" s="432">
        <v>4.7850000000000001</v>
      </c>
      <c r="H22" s="431">
        <v>1.7649999999999999</v>
      </c>
      <c r="I22" s="431">
        <v>1.605</v>
      </c>
      <c r="J22" s="440"/>
      <c r="K22" s="440"/>
      <c r="M22" s="438" t="s">
        <v>44</v>
      </c>
      <c r="N22" s="436"/>
      <c r="O22" s="448">
        <v>231.2</v>
      </c>
      <c r="P22" s="448">
        <v>151</v>
      </c>
      <c r="Q22" s="448">
        <v>231</v>
      </c>
      <c r="R22" s="435"/>
    </row>
    <row r="23" spans="2:19" ht="11.85" customHeight="1">
      <c r="B23" s="449" t="s">
        <v>280</v>
      </c>
      <c r="C23" s="450" t="s">
        <v>53</v>
      </c>
      <c r="D23" s="454">
        <v>1.0129999999999999</v>
      </c>
      <c r="E23" s="453">
        <v>0.42899999999999999</v>
      </c>
      <c r="F23" s="453">
        <v>1.6659999999999999</v>
      </c>
      <c r="G23" s="453">
        <v>3.69</v>
      </c>
      <c r="H23" s="454">
        <v>1.4450000000000001</v>
      </c>
      <c r="I23" s="454">
        <v>1.3129999999999999</v>
      </c>
      <c r="J23" s="455"/>
      <c r="K23" s="440"/>
      <c r="L23" s="440"/>
      <c r="M23" s="438" t="s">
        <v>195</v>
      </c>
      <c r="N23" s="436"/>
      <c r="O23" s="456">
        <v>0.84619999999999995</v>
      </c>
      <c r="P23" s="456">
        <v>0.79239999999999999</v>
      </c>
      <c r="Q23" s="456">
        <v>0.84619999999999995</v>
      </c>
      <c r="R23" s="435"/>
    </row>
    <row r="24" spans="2:19" ht="11.85" customHeight="1">
      <c r="B24" s="449" t="s">
        <v>281</v>
      </c>
      <c r="C24" s="450" t="s">
        <v>54</v>
      </c>
      <c r="D24" s="454">
        <v>3.302</v>
      </c>
      <c r="E24" s="453">
        <v>1.671</v>
      </c>
      <c r="F24" s="453">
        <v>2.3039999999999998</v>
      </c>
      <c r="G24" s="453">
        <v>6.0430000000000001</v>
      </c>
      <c r="H24" s="454">
        <v>2.6309999999999998</v>
      </c>
      <c r="I24" s="454">
        <v>2.8559999999999999</v>
      </c>
      <c r="J24" s="455"/>
      <c r="K24" s="440"/>
      <c r="L24" s="440"/>
      <c r="M24" s="436"/>
      <c r="N24" s="436"/>
      <c r="O24" s="436"/>
      <c r="P24" s="436"/>
      <c r="Q24" s="436"/>
      <c r="R24" s="435"/>
    </row>
    <row r="25" spans="2:19" ht="11.85" customHeight="1">
      <c r="B25" s="429" t="s">
        <v>27</v>
      </c>
      <c r="C25" s="430" t="s">
        <v>222</v>
      </c>
      <c r="D25" s="431">
        <v>1.1719999999999999</v>
      </c>
      <c r="E25" s="432">
        <v>0.57899999999999996</v>
      </c>
      <c r="F25" s="432">
        <v>0.46600000000000003</v>
      </c>
      <c r="G25" s="432">
        <v>1.2030000000000001</v>
      </c>
      <c r="H25" s="431">
        <v>0.70599999999999996</v>
      </c>
      <c r="I25" s="431">
        <v>0.748</v>
      </c>
      <c r="J25" s="440"/>
      <c r="K25" s="440"/>
      <c r="L25" s="440"/>
      <c r="M25" s="437" t="s">
        <v>282</v>
      </c>
      <c r="N25" s="436"/>
      <c r="O25" s="436"/>
      <c r="P25" s="436"/>
      <c r="Q25" s="436"/>
      <c r="R25" s="435"/>
      <c r="S25" s="440"/>
    </row>
    <row r="26" spans="2:19" ht="11.85" customHeight="1">
      <c r="B26" s="429" t="s">
        <v>27</v>
      </c>
      <c r="C26" s="430" t="s">
        <v>56</v>
      </c>
      <c r="D26" s="431">
        <v>3.7999999999999999E-2</v>
      </c>
      <c r="E26" s="432">
        <v>1.7999999999999999E-2</v>
      </c>
      <c r="F26" s="432">
        <v>1.2999999999999999E-2</v>
      </c>
      <c r="G26" s="432">
        <v>3.2000000000000001E-2</v>
      </c>
      <c r="H26" s="431">
        <v>2.1999999999999999E-2</v>
      </c>
      <c r="I26" s="431">
        <v>2.1999999999999999E-2</v>
      </c>
      <c r="J26" s="440"/>
      <c r="K26" s="440"/>
      <c r="L26" s="440"/>
      <c r="M26" s="438" t="s">
        <v>42</v>
      </c>
      <c r="N26" s="436"/>
      <c r="O26" s="447">
        <f>SUM(D47:D63)</f>
        <v>12.124000000000001</v>
      </c>
      <c r="P26" s="447" t="s">
        <v>177</v>
      </c>
      <c r="Q26" s="447">
        <f>SUM(H47:H63)</f>
        <v>4.1219999999999999</v>
      </c>
      <c r="R26" s="435"/>
      <c r="S26" s="440"/>
    </row>
    <row r="27" spans="2:19" ht="11.85" customHeight="1">
      <c r="B27" s="429" t="s">
        <v>27</v>
      </c>
      <c r="C27" s="430" t="s">
        <v>120</v>
      </c>
      <c r="D27" s="431">
        <v>1.369</v>
      </c>
      <c r="E27" s="432">
        <v>0.67700000000000005</v>
      </c>
      <c r="F27" s="432">
        <v>0.749</v>
      </c>
      <c r="G27" s="432">
        <v>1.9359999999999999</v>
      </c>
      <c r="H27" s="431">
        <v>0.96</v>
      </c>
      <c r="I27" s="431">
        <v>1.018</v>
      </c>
      <c r="J27" s="440"/>
      <c r="K27" s="440"/>
      <c r="M27" s="409" t="s">
        <v>262</v>
      </c>
      <c r="O27" s="447">
        <f>SUM(E47:E63)</f>
        <v>25.423999999999999</v>
      </c>
      <c r="Q27" s="447">
        <f>SUM(I47:I63)</f>
        <v>18.532</v>
      </c>
      <c r="S27" s="440"/>
    </row>
    <row r="28" spans="2:19" ht="11.85" customHeight="1">
      <c r="B28" s="449" t="s">
        <v>283</v>
      </c>
      <c r="C28" s="450" t="s">
        <v>58</v>
      </c>
      <c r="D28" s="454">
        <v>6.2839999999999998</v>
      </c>
      <c r="E28" s="453">
        <v>3.6989999999999998</v>
      </c>
      <c r="F28" s="453">
        <v>1.2230000000000001</v>
      </c>
      <c r="G28" s="453">
        <v>3.74</v>
      </c>
      <c r="H28" s="454">
        <v>2.9390000000000001</v>
      </c>
      <c r="I28" s="454">
        <v>3.71</v>
      </c>
      <c r="J28" s="455"/>
      <c r="K28" s="440"/>
      <c r="L28" s="440"/>
      <c r="M28" s="438" t="s">
        <v>44</v>
      </c>
      <c r="N28" s="436"/>
      <c r="O28" s="448">
        <v>357</v>
      </c>
      <c r="P28" s="448"/>
      <c r="Q28" s="448">
        <v>357</v>
      </c>
      <c r="R28" s="435"/>
      <c r="S28" s="440"/>
    </row>
    <row r="29" spans="2:19" ht="11.85" customHeight="1">
      <c r="B29" s="429" t="s">
        <v>27</v>
      </c>
      <c r="C29" s="430" t="s">
        <v>223</v>
      </c>
      <c r="D29" s="431">
        <v>4.2969999999999997</v>
      </c>
      <c r="E29" s="432">
        <v>2.4790000000000001</v>
      </c>
      <c r="F29" s="432">
        <v>0.74299999999999999</v>
      </c>
      <c r="G29" s="432">
        <v>2.2389999999999999</v>
      </c>
      <c r="H29" s="431">
        <v>1.952</v>
      </c>
      <c r="I29" s="431">
        <v>2.4140000000000001</v>
      </c>
      <c r="J29" s="440"/>
      <c r="K29" s="440"/>
      <c r="L29" s="440"/>
      <c r="M29" s="438" t="s">
        <v>195</v>
      </c>
      <c r="N29" s="436"/>
      <c r="O29" s="456">
        <v>0.8891</v>
      </c>
      <c r="P29" s="457"/>
      <c r="Q29" s="456">
        <v>0.8891</v>
      </c>
      <c r="R29" s="435"/>
      <c r="S29" s="440"/>
    </row>
    <row r="30" spans="2:19" ht="11.85" customHeight="1">
      <c r="B30" s="429" t="s">
        <v>27</v>
      </c>
      <c r="C30" s="430" t="s">
        <v>59</v>
      </c>
      <c r="D30" s="431">
        <v>0.40500000000000003</v>
      </c>
      <c r="E30" s="432">
        <v>0.219</v>
      </c>
      <c r="F30" s="432">
        <v>6.6000000000000003E-2</v>
      </c>
      <c r="G30" s="432">
        <v>0.185</v>
      </c>
      <c r="H30" s="431">
        <v>0.18099999999999999</v>
      </c>
      <c r="I30" s="431">
        <v>0.21</v>
      </c>
      <c r="J30" s="440"/>
      <c r="K30" s="440"/>
      <c r="L30" s="440"/>
      <c r="M30" s="436"/>
      <c r="N30" s="436"/>
      <c r="O30" s="436"/>
      <c r="P30" s="436"/>
      <c r="Q30" s="436"/>
      <c r="R30" s="435"/>
      <c r="S30" s="440"/>
    </row>
    <row r="31" spans="2:19" ht="11.85" customHeight="1">
      <c r="B31" s="449" t="s">
        <v>284</v>
      </c>
      <c r="C31" s="450" t="s">
        <v>60</v>
      </c>
      <c r="D31" s="454">
        <v>10.196999999999999</v>
      </c>
      <c r="E31" s="453">
        <v>6.8410000000000002</v>
      </c>
      <c r="F31" s="453">
        <v>0.77500000000000002</v>
      </c>
      <c r="G31" s="453">
        <v>2.7</v>
      </c>
      <c r="H31" s="454">
        <v>3.9740000000000002</v>
      </c>
      <c r="I31" s="454">
        <v>5.7190000000000003</v>
      </c>
      <c r="J31" s="455"/>
      <c r="K31" s="440"/>
      <c r="L31" s="440"/>
      <c r="M31" s="437" t="s">
        <v>285</v>
      </c>
      <c r="N31" s="436"/>
      <c r="O31" s="436"/>
      <c r="P31" s="436"/>
      <c r="Q31" s="436"/>
      <c r="R31" s="435"/>
      <c r="S31" s="440"/>
    </row>
    <row r="32" spans="2:19" ht="11.85" customHeight="1">
      <c r="B32" s="429" t="s">
        <v>27</v>
      </c>
      <c r="C32" s="430" t="s">
        <v>130</v>
      </c>
      <c r="D32" s="431">
        <v>0.16</v>
      </c>
      <c r="E32" s="432">
        <v>0.1</v>
      </c>
      <c r="F32" s="432">
        <v>0.01</v>
      </c>
      <c r="G32" s="432">
        <v>3.4000000000000002E-2</v>
      </c>
      <c r="H32" s="431">
        <v>6.0999999999999999E-2</v>
      </c>
      <c r="I32" s="431">
        <v>8.2000000000000003E-2</v>
      </c>
      <c r="J32" s="440"/>
      <c r="K32" s="458"/>
      <c r="L32" s="440"/>
      <c r="M32" s="459" t="s">
        <v>39</v>
      </c>
      <c r="N32" s="436"/>
      <c r="O32" s="447">
        <f>D63</f>
        <v>0.98899999999999999</v>
      </c>
      <c r="P32" s="447" t="s">
        <v>177</v>
      </c>
      <c r="Q32" s="447">
        <f>H63</f>
        <v>0.33600000000000002</v>
      </c>
      <c r="R32" s="435"/>
      <c r="S32" s="440"/>
    </row>
    <row r="33" spans="2:19" ht="11.85" customHeight="1">
      <c r="B33" s="429" t="s">
        <v>27</v>
      </c>
      <c r="C33" s="430" t="s">
        <v>134</v>
      </c>
      <c r="D33" s="431">
        <v>0.875</v>
      </c>
      <c r="E33" s="432">
        <v>0.54600000000000004</v>
      </c>
      <c r="F33" s="432">
        <v>3.2000000000000001E-2</v>
      </c>
      <c r="G33" s="432">
        <v>0.105</v>
      </c>
      <c r="H33" s="431">
        <v>0.31900000000000001</v>
      </c>
      <c r="I33" s="431">
        <v>0.42599999999999999</v>
      </c>
      <c r="J33" s="440"/>
      <c r="K33" s="458"/>
      <c r="M33" s="409" t="s">
        <v>262</v>
      </c>
      <c r="O33" s="447">
        <f>E63</f>
        <v>3.234</v>
      </c>
      <c r="Q33" s="460">
        <f>I63</f>
        <v>2.3570000000000002</v>
      </c>
      <c r="S33" s="440"/>
    </row>
    <row r="34" spans="2:19" ht="11.85" customHeight="1">
      <c r="B34" s="429" t="s">
        <v>27</v>
      </c>
      <c r="C34" s="430" t="s">
        <v>137</v>
      </c>
      <c r="D34" s="431">
        <v>0.25600000000000001</v>
      </c>
      <c r="E34" s="432">
        <v>0.159</v>
      </c>
      <c r="F34" s="432">
        <v>5.0000000000000001E-3</v>
      </c>
      <c r="G34" s="432">
        <v>1.7000000000000001E-2</v>
      </c>
      <c r="H34" s="431">
        <v>0.09</v>
      </c>
      <c r="I34" s="431">
        <v>0.121</v>
      </c>
      <c r="J34" s="458"/>
      <c r="K34" s="458"/>
      <c r="L34" s="440"/>
      <c r="M34" s="438" t="s">
        <v>44</v>
      </c>
      <c r="N34" s="436"/>
      <c r="O34" s="308">
        <v>556.5</v>
      </c>
      <c r="P34" s="448"/>
      <c r="Q34" s="308">
        <v>557</v>
      </c>
      <c r="R34" s="435"/>
      <c r="S34" s="440"/>
    </row>
    <row r="35" spans="2:19" ht="11.85" customHeight="1">
      <c r="B35" s="449" t="s">
        <v>286</v>
      </c>
      <c r="C35" s="450" t="s">
        <v>64</v>
      </c>
      <c r="D35" s="454">
        <v>8.6479999999999997</v>
      </c>
      <c r="E35" s="453">
        <v>6.5149999999999997</v>
      </c>
      <c r="F35" s="453">
        <v>0.314</v>
      </c>
      <c r="G35" s="453">
        <v>1.2370000000000001</v>
      </c>
      <c r="H35" s="454">
        <v>3.1469999999999998</v>
      </c>
      <c r="I35" s="454">
        <v>5.0839999999999996</v>
      </c>
      <c r="J35" s="461"/>
      <c r="K35" s="458"/>
      <c r="L35" s="440"/>
      <c r="M35" s="436" t="s">
        <v>195</v>
      </c>
      <c r="N35" s="436"/>
      <c r="O35" s="456">
        <v>0.92800000000000005</v>
      </c>
      <c r="P35" s="457"/>
      <c r="Q35" s="456">
        <v>0.92800000000000005</v>
      </c>
      <c r="R35" s="435"/>
      <c r="S35" s="440"/>
    </row>
    <row r="36" spans="2:19" ht="11.85" customHeight="1">
      <c r="B36" s="429" t="s">
        <v>27</v>
      </c>
      <c r="C36" s="430" t="s">
        <v>225</v>
      </c>
      <c r="D36" s="431">
        <v>0.53100000000000003</v>
      </c>
      <c r="E36" s="432">
        <v>0.375</v>
      </c>
      <c r="F36" s="432">
        <v>0</v>
      </c>
      <c r="G36" s="432">
        <v>0</v>
      </c>
      <c r="H36" s="431">
        <v>0.18099999999999999</v>
      </c>
      <c r="I36" s="431">
        <v>0.27300000000000002</v>
      </c>
      <c r="J36" s="458"/>
      <c r="K36" s="458"/>
      <c r="L36" s="440"/>
      <c r="M36" s="434"/>
      <c r="N36" s="434"/>
      <c r="O36" s="434"/>
      <c r="P36" s="434"/>
      <c r="Q36" s="434"/>
      <c r="R36" s="435"/>
      <c r="S36" s="440"/>
    </row>
    <row r="37" spans="2:19" ht="11.85" customHeight="1">
      <c r="B37" s="449" t="s">
        <v>287</v>
      </c>
      <c r="C37" s="450" t="s">
        <v>65</v>
      </c>
      <c r="D37" s="454">
        <v>8.2170000000000005</v>
      </c>
      <c r="E37" s="453">
        <v>6.8680000000000003</v>
      </c>
      <c r="F37" s="452">
        <v>0.11600000000000001</v>
      </c>
      <c r="G37" s="452">
        <v>0.47799999999999998</v>
      </c>
      <c r="H37" s="454">
        <v>2.8660000000000001</v>
      </c>
      <c r="I37" s="454">
        <v>5.1360000000000001</v>
      </c>
      <c r="J37" s="461"/>
      <c r="K37" s="458"/>
      <c r="L37" s="424"/>
      <c r="M37" s="424" t="s">
        <v>224</v>
      </c>
      <c r="N37" s="462"/>
      <c r="O37" s="463"/>
      <c r="P37" s="464"/>
      <c r="Q37" s="424"/>
      <c r="R37" s="424"/>
      <c r="S37" s="440"/>
    </row>
    <row r="38" spans="2:19" ht="11.85" customHeight="1">
      <c r="B38" s="429" t="s">
        <v>288</v>
      </c>
      <c r="C38" s="430" t="s">
        <v>66</v>
      </c>
      <c r="D38" s="431">
        <v>7.2130000000000001</v>
      </c>
      <c r="E38" s="432">
        <v>6.2279999999999998</v>
      </c>
      <c r="F38" s="442">
        <v>2.9000000000000001E-2</v>
      </c>
      <c r="G38" s="442">
        <v>0.129</v>
      </c>
      <c r="H38" s="431">
        <v>2.4710000000000001</v>
      </c>
      <c r="I38" s="431">
        <v>4.5750000000000002</v>
      </c>
      <c r="J38" s="458"/>
      <c r="K38" s="458"/>
      <c r="L38" s="458"/>
      <c r="M38" s="434"/>
      <c r="N38" s="434"/>
      <c r="O38" s="434"/>
      <c r="P38" s="434"/>
      <c r="Q38" s="434"/>
      <c r="R38" s="435"/>
      <c r="S38" s="458"/>
    </row>
    <row r="39" spans="2:19" ht="11.85" customHeight="1">
      <c r="B39" s="429" t="s">
        <v>289</v>
      </c>
      <c r="C39" s="430" t="s">
        <v>67</v>
      </c>
      <c r="D39" s="431">
        <v>5.9470000000000001</v>
      </c>
      <c r="E39" s="432">
        <v>5.625</v>
      </c>
      <c r="F39" s="442">
        <v>7.0000000000000001E-3</v>
      </c>
      <c r="G39" s="442">
        <v>3.2000000000000001E-2</v>
      </c>
      <c r="H39" s="431">
        <v>2.0259999999999998</v>
      </c>
      <c r="I39" s="431">
        <v>4.109</v>
      </c>
      <c r="J39" s="458"/>
      <c r="K39" s="458"/>
      <c r="L39" s="458"/>
      <c r="M39" s="438" t="s">
        <v>263</v>
      </c>
      <c r="N39" s="436"/>
      <c r="O39" s="308">
        <v>171.6</v>
      </c>
      <c r="P39" s="465">
        <v>32.6</v>
      </c>
      <c r="Q39" s="465">
        <v>79.38</v>
      </c>
      <c r="R39" s="435"/>
      <c r="S39" s="458"/>
    </row>
    <row r="40" spans="2:19" ht="11.85" customHeight="1">
      <c r="B40" s="429" t="s">
        <v>290</v>
      </c>
      <c r="C40" s="430" t="s">
        <v>68</v>
      </c>
      <c r="D40" s="431">
        <v>5.431</v>
      </c>
      <c r="E40" s="432">
        <v>5.5830000000000002</v>
      </c>
      <c r="F40" s="442">
        <v>2E-3</v>
      </c>
      <c r="G40" s="442">
        <v>1.0999999999999999E-2</v>
      </c>
      <c r="H40" s="431">
        <v>1.847</v>
      </c>
      <c r="I40" s="431">
        <v>4.0730000000000004</v>
      </c>
      <c r="J40" s="458"/>
      <c r="K40" s="458"/>
      <c r="L40" s="458"/>
      <c r="M40" s="436"/>
      <c r="N40" s="436"/>
      <c r="O40" s="466" t="s">
        <v>264</v>
      </c>
      <c r="P40" s="434"/>
      <c r="Q40" s="434"/>
      <c r="R40" s="435"/>
      <c r="S40" s="458"/>
    </row>
    <row r="41" spans="2:19" ht="11.85" customHeight="1">
      <c r="B41" s="429" t="s">
        <v>291</v>
      </c>
      <c r="C41" s="430" t="s">
        <v>69</v>
      </c>
      <c r="D41" s="431">
        <v>4.5270000000000001</v>
      </c>
      <c r="E41" s="432">
        <v>5.0519999999999996</v>
      </c>
      <c r="F41" s="432">
        <v>0</v>
      </c>
      <c r="G41" s="432">
        <v>0</v>
      </c>
      <c r="H41" s="431">
        <v>1.5389999999999999</v>
      </c>
      <c r="I41" s="431">
        <v>3.6829999999999998</v>
      </c>
      <c r="J41" s="458"/>
      <c r="K41" s="458"/>
      <c r="L41" s="458"/>
      <c r="N41" s="436"/>
      <c r="O41" s="456"/>
      <c r="P41" s="434"/>
      <c r="Q41" s="467"/>
      <c r="R41" s="435"/>
      <c r="S41" s="458"/>
    </row>
    <row r="42" spans="2:19" ht="11.85" customHeight="1">
      <c r="B42" s="429" t="s">
        <v>292</v>
      </c>
      <c r="C42" s="430" t="s">
        <v>70</v>
      </c>
      <c r="D42" s="431">
        <v>4.3070000000000004</v>
      </c>
      <c r="E42" s="432">
        <v>5.2110000000000003</v>
      </c>
      <c r="F42" s="432">
        <v>0</v>
      </c>
      <c r="G42" s="432">
        <v>0</v>
      </c>
      <c r="H42" s="431">
        <v>1.464</v>
      </c>
      <c r="I42" s="431">
        <v>3.7989999999999999</v>
      </c>
      <c r="J42" s="458"/>
      <c r="K42" s="458"/>
      <c r="L42" s="458"/>
      <c r="M42" s="434" t="s">
        <v>265</v>
      </c>
      <c r="N42" s="434"/>
      <c r="O42" s="468">
        <v>0.79400000000000004</v>
      </c>
      <c r="P42" s="434"/>
      <c r="Q42" s="467"/>
      <c r="R42" s="435"/>
      <c r="S42" s="458"/>
    </row>
    <row r="43" spans="2:19" ht="11.85" customHeight="1">
      <c r="B43" s="429" t="s">
        <v>293</v>
      </c>
      <c r="C43" s="430" t="s">
        <v>71</v>
      </c>
      <c r="D43" s="431">
        <v>3.2149999999999999</v>
      </c>
      <c r="E43" s="432">
        <v>4.1920000000000002</v>
      </c>
      <c r="F43" s="432">
        <v>0</v>
      </c>
      <c r="G43" s="432">
        <v>0</v>
      </c>
      <c r="H43" s="431">
        <v>1.093</v>
      </c>
      <c r="I43" s="431">
        <v>3.056</v>
      </c>
      <c r="J43" s="458"/>
      <c r="K43" s="436"/>
      <c r="L43" s="458"/>
      <c r="O43" s="466" t="s">
        <v>264</v>
      </c>
      <c r="S43" s="458"/>
    </row>
    <row r="44" spans="2:19" ht="11.85" customHeight="1">
      <c r="B44" s="429" t="s">
        <v>294</v>
      </c>
      <c r="C44" s="430" t="s">
        <v>105</v>
      </c>
      <c r="D44" s="431">
        <v>2.6459999999999999</v>
      </c>
      <c r="E44" s="432">
        <v>3.6840000000000002</v>
      </c>
      <c r="F44" s="432">
        <v>0</v>
      </c>
      <c r="G44" s="432">
        <v>0</v>
      </c>
      <c r="H44" s="431">
        <v>0.89900000000000002</v>
      </c>
      <c r="I44" s="431">
        <v>2.6850000000000001</v>
      </c>
      <c r="J44" s="458"/>
      <c r="K44" s="436"/>
      <c r="L44" s="458"/>
      <c r="S44" s="458"/>
    </row>
    <row r="45" spans="2:19" ht="11.85" customHeight="1">
      <c r="B45" s="429" t="s">
        <v>295</v>
      </c>
      <c r="C45" s="430" t="s">
        <v>72</v>
      </c>
      <c r="D45" s="431">
        <v>2.4260000000000002</v>
      </c>
      <c r="E45" s="432">
        <v>3.577</v>
      </c>
      <c r="F45" s="432">
        <v>0</v>
      </c>
      <c r="G45" s="432">
        <v>0</v>
      </c>
      <c r="H45" s="431">
        <v>0.82499999999999996</v>
      </c>
      <c r="I45" s="431">
        <v>2.6070000000000002</v>
      </c>
      <c r="J45" s="436"/>
      <c r="K45" s="436"/>
      <c r="L45" s="458"/>
      <c r="M45" s="434" t="s">
        <v>266</v>
      </c>
      <c r="N45" s="434"/>
      <c r="O45" s="434"/>
      <c r="P45" s="469">
        <v>1.1359999999999999</v>
      </c>
      <c r="Q45" s="434"/>
      <c r="R45" s="435"/>
      <c r="S45" s="458"/>
    </row>
    <row r="46" spans="2:19" ht="11.85" customHeight="1">
      <c r="B46" s="429" t="s">
        <v>296</v>
      </c>
      <c r="C46" s="430" t="s">
        <v>73</v>
      </c>
      <c r="D46" s="431">
        <v>2.0129999999999999</v>
      </c>
      <c r="E46" s="432">
        <v>3.11</v>
      </c>
      <c r="F46" s="432">
        <v>0</v>
      </c>
      <c r="G46" s="432">
        <v>0</v>
      </c>
      <c r="H46" s="431">
        <v>0.68400000000000005</v>
      </c>
      <c r="I46" s="431">
        <v>2.2669999999999999</v>
      </c>
      <c r="J46" s="436"/>
      <c r="K46" s="436"/>
      <c r="L46" s="458"/>
      <c r="M46" s="434"/>
      <c r="N46" s="434"/>
      <c r="O46" s="434"/>
      <c r="P46" s="434"/>
      <c r="Q46" s="434"/>
      <c r="R46" s="435"/>
      <c r="S46" s="458"/>
    </row>
    <row r="47" spans="2:19" ht="11.85" customHeight="1">
      <c r="B47" s="429" t="s">
        <v>297</v>
      </c>
      <c r="C47" s="430" t="s">
        <v>74</v>
      </c>
      <c r="D47" s="431">
        <v>1.67</v>
      </c>
      <c r="E47" s="432">
        <v>2.6970000000000001</v>
      </c>
      <c r="F47" s="432">
        <v>0</v>
      </c>
      <c r="G47" s="432">
        <v>0</v>
      </c>
      <c r="H47" s="431">
        <v>0.56799999999999995</v>
      </c>
      <c r="I47" s="431">
        <v>1.966</v>
      </c>
      <c r="J47" s="436"/>
      <c r="K47" s="436"/>
      <c r="M47" s="409" t="s">
        <v>328</v>
      </c>
      <c r="Q47" s="470">
        <v>1193.8</v>
      </c>
      <c r="S47" s="458"/>
    </row>
    <row r="48" spans="2:19" ht="11.85" customHeight="1">
      <c r="B48" s="429" t="s">
        <v>298</v>
      </c>
      <c r="C48" s="430" t="s">
        <v>75</v>
      </c>
      <c r="D48" s="431">
        <v>1.468</v>
      </c>
      <c r="E48" s="432">
        <v>2.5099999999999998</v>
      </c>
      <c r="F48" s="432">
        <v>0</v>
      </c>
      <c r="G48" s="432">
        <v>0</v>
      </c>
      <c r="H48" s="431">
        <v>0.499</v>
      </c>
      <c r="I48" s="431">
        <v>1.83</v>
      </c>
      <c r="J48" s="436"/>
      <c r="K48" s="436"/>
      <c r="L48" s="436"/>
      <c r="M48" s="435"/>
      <c r="N48" s="435"/>
      <c r="O48" s="435"/>
      <c r="P48" s="435"/>
      <c r="Q48" s="435"/>
      <c r="R48" s="435"/>
      <c r="S48" s="458"/>
    </row>
    <row r="49" spans="2:19" ht="11.85" customHeight="1">
      <c r="B49" s="429" t="s">
        <v>299</v>
      </c>
      <c r="C49" s="430" t="s">
        <v>76</v>
      </c>
      <c r="D49" s="431">
        <v>1.27</v>
      </c>
      <c r="E49" s="432">
        <v>2.2759999999999998</v>
      </c>
      <c r="F49" s="432">
        <v>0</v>
      </c>
      <c r="G49" s="432">
        <v>0</v>
      </c>
      <c r="H49" s="431">
        <v>0.432</v>
      </c>
      <c r="I49" s="431">
        <v>1.659</v>
      </c>
      <c r="J49" s="436"/>
      <c r="K49" s="436"/>
      <c r="L49" s="436"/>
      <c r="M49" s="471" t="s">
        <v>226</v>
      </c>
      <c r="Q49" s="468">
        <v>0.65800000000000003</v>
      </c>
      <c r="R49" s="435"/>
      <c r="S49" s="436"/>
    </row>
    <row r="50" spans="2:19" ht="11.85" customHeight="1">
      <c r="B50" s="429" t="s">
        <v>300</v>
      </c>
      <c r="C50" s="430" t="s">
        <v>77</v>
      </c>
      <c r="D50" s="431">
        <v>1.1240000000000001</v>
      </c>
      <c r="E50" s="432">
        <v>2.0990000000000002</v>
      </c>
      <c r="F50" s="432">
        <v>0</v>
      </c>
      <c r="G50" s="432">
        <v>0</v>
      </c>
      <c r="H50" s="431">
        <v>0.38200000000000001</v>
      </c>
      <c r="I50" s="431">
        <v>1.53</v>
      </c>
      <c r="J50" s="436"/>
      <c r="K50" s="436"/>
      <c r="L50" s="436"/>
      <c r="N50" s="435"/>
      <c r="O50" s="435"/>
      <c r="P50" s="435"/>
      <c r="Q50" s="468"/>
      <c r="R50" s="435"/>
      <c r="S50" s="436"/>
    </row>
    <row r="51" spans="2:19" ht="11.85" customHeight="1">
      <c r="B51" s="429" t="s">
        <v>301</v>
      </c>
      <c r="C51" s="430" t="s">
        <v>78</v>
      </c>
      <c r="D51" s="431">
        <v>0.96299999999999997</v>
      </c>
      <c r="E51" s="432">
        <v>1.8720000000000001</v>
      </c>
      <c r="F51" s="432">
        <v>0</v>
      </c>
      <c r="G51" s="432">
        <v>0</v>
      </c>
      <c r="H51" s="431">
        <v>0.32700000000000001</v>
      </c>
      <c r="I51" s="431">
        <v>1.365</v>
      </c>
      <c r="J51" s="436"/>
      <c r="K51" s="436"/>
      <c r="M51" s="471" t="s">
        <v>227</v>
      </c>
      <c r="N51" s="435"/>
      <c r="O51" s="435"/>
      <c r="P51" s="435"/>
      <c r="Q51" s="472">
        <f>1-Q49</f>
        <v>0.34199999999999997</v>
      </c>
      <c r="S51" s="436"/>
    </row>
    <row r="52" spans="2:19" ht="11.85" customHeight="1">
      <c r="B52" s="429" t="s">
        <v>302</v>
      </c>
      <c r="C52" s="430" t="s">
        <v>79</v>
      </c>
      <c r="D52" s="431">
        <v>0.85599999999999998</v>
      </c>
      <c r="E52" s="432">
        <v>1.734</v>
      </c>
      <c r="F52" s="432">
        <v>0</v>
      </c>
      <c r="G52" s="432">
        <v>0</v>
      </c>
      <c r="H52" s="431">
        <v>0.29099999999999998</v>
      </c>
      <c r="I52" s="431">
        <v>1.264</v>
      </c>
      <c r="J52" s="436"/>
      <c r="K52" s="436"/>
      <c r="L52" s="436"/>
      <c r="M52" s="1"/>
      <c r="N52" s="1"/>
      <c r="O52" s="1"/>
      <c r="P52" s="1"/>
      <c r="Q52" s="435"/>
      <c r="R52" s="435"/>
      <c r="S52" s="436"/>
    </row>
    <row r="53" spans="2:19" ht="11.85" customHeight="1">
      <c r="B53" s="429" t="s">
        <v>303</v>
      </c>
      <c r="C53" s="430" t="s">
        <v>80</v>
      </c>
      <c r="D53" s="431">
        <v>0.69599999999999995</v>
      </c>
      <c r="E53" s="432">
        <v>1.468</v>
      </c>
      <c r="F53" s="432">
        <v>0</v>
      </c>
      <c r="G53" s="432">
        <v>0</v>
      </c>
      <c r="H53" s="431">
        <v>0.23699999999999999</v>
      </c>
      <c r="I53" s="431">
        <v>1.07</v>
      </c>
      <c r="J53" s="436"/>
      <c r="K53" s="436"/>
      <c r="L53" s="436"/>
      <c r="M53" s="1"/>
      <c r="N53" s="1"/>
      <c r="O53" s="1"/>
      <c r="P53" s="1"/>
      <c r="Q53" s="435"/>
      <c r="R53" s="435"/>
      <c r="S53" s="436"/>
    </row>
    <row r="54" spans="2:19" ht="11.85" customHeight="1">
      <c r="B54" s="429" t="s">
        <v>304</v>
      </c>
      <c r="C54" s="430" t="s">
        <v>81</v>
      </c>
      <c r="D54" s="431">
        <v>0.59499999999999997</v>
      </c>
      <c r="E54" s="432">
        <v>1.3080000000000001</v>
      </c>
      <c r="F54" s="432">
        <v>0</v>
      </c>
      <c r="G54" s="432">
        <v>0</v>
      </c>
      <c r="H54" s="431">
        <v>0.20200000000000001</v>
      </c>
      <c r="I54" s="431">
        <v>0.95299999999999996</v>
      </c>
      <c r="J54" s="436"/>
      <c r="K54" s="436"/>
      <c r="L54" s="436"/>
      <c r="M54" s="1"/>
      <c r="N54" s="1"/>
      <c r="O54" s="1"/>
      <c r="P54" s="1"/>
      <c r="Q54" s="435"/>
      <c r="R54" s="435"/>
      <c r="S54" s="436"/>
    </row>
    <row r="55" spans="2:19" ht="11.85" customHeight="1">
      <c r="B55" s="429" t="s">
        <v>305</v>
      </c>
      <c r="C55" s="430" t="s">
        <v>82</v>
      </c>
      <c r="D55" s="431">
        <v>0.51600000000000001</v>
      </c>
      <c r="E55" s="432">
        <v>1.175</v>
      </c>
      <c r="F55" s="432">
        <v>0</v>
      </c>
      <c r="G55" s="432">
        <v>0</v>
      </c>
      <c r="H55" s="431">
        <v>0.17499999999999999</v>
      </c>
      <c r="I55" s="431">
        <v>0.85699999999999998</v>
      </c>
      <c r="J55" s="436"/>
      <c r="K55" s="436"/>
      <c r="L55" s="1"/>
      <c r="R55" s="435"/>
      <c r="S55" s="436"/>
    </row>
    <row r="56" spans="2:19" ht="11.85" customHeight="1">
      <c r="B56" s="429" t="s">
        <v>306</v>
      </c>
      <c r="C56" s="430" t="s">
        <v>83</v>
      </c>
      <c r="D56" s="431">
        <v>0.44400000000000001</v>
      </c>
      <c r="E56" s="432">
        <v>1.0489999999999999</v>
      </c>
      <c r="F56" s="432">
        <v>0</v>
      </c>
      <c r="G56" s="432">
        <v>0</v>
      </c>
      <c r="H56" s="431">
        <v>0.151</v>
      </c>
      <c r="I56" s="431">
        <v>0.76500000000000001</v>
      </c>
      <c r="J56" s="436"/>
      <c r="K56" s="436"/>
      <c r="L56" s="1"/>
      <c r="R56" s="435"/>
      <c r="S56" s="436"/>
    </row>
    <row r="57" spans="2:19" ht="11.85" customHeight="1">
      <c r="B57" s="429" t="s">
        <v>307</v>
      </c>
      <c r="C57" s="430" t="s">
        <v>131</v>
      </c>
      <c r="D57" s="431">
        <v>0.374</v>
      </c>
      <c r="E57" s="432">
        <v>0.91400000000000003</v>
      </c>
      <c r="F57" s="432">
        <v>0</v>
      </c>
      <c r="G57" s="432">
        <v>0</v>
      </c>
      <c r="H57" s="431">
        <v>0.127</v>
      </c>
      <c r="I57" s="431">
        <v>0.66600000000000004</v>
      </c>
      <c r="J57" s="436"/>
      <c r="K57" s="436"/>
      <c r="L57" s="1"/>
      <c r="M57" s="1"/>
      <c r="N57" s="1"/>
      <c r="O57" s="1"/>
      <c r="P57" s="1"/>
      <c r="Q57" s="435"/>
      <c r="R57" s="435"/>
      <c r="S57" s="436"/>
    </row>
    <row r="58" spans="2:19" ht="11.85" customHeight="1">
      <c r="B58" s="429" t="s">
        <v>308</v>
      </c>
      <c r="C58" s="430" t="s">
        <v>135</v>
      </c>
      <c r="D58" s="431">
        <v>0.317</v>
      </c>
      <c r="E58" s="432">
        <v>0.79900000000000004</v>
      </c>
      <c r="F58" s="432">
        <v>0</v>
      </c>
      <c r="G58" s="432">
        <v>0</v>
      </c>
      <c r="H58" s="431">
        <v>0.108</v>
      </c>
      <c r="I58" s="431">
        <v>0.58199999999999996</v>
      </c>
      <c r="J58" s="436"/>
      <c r="K58" s="436"/>
      <c r="L58" s="1"/>
      <c r="M58" s="1"/>
      <c r="N58" s="1"/>
      <c r="O58" s="1"/>
      <c r="P58" s="1"/>
      <c r="Q58" s="435"/>
      <c r="R58" s="435"/>
      <c r="S58" s="436"/>
    </row>
    <row r="59" spans="2:19" ht="11.85" customHeight="1">
      <c r="B59" s="429" t="s">
        <v>309</v>
      </c>
      <c r="C59" s="430" t="s">
        <v>138</v>
      </c>
      <c r="D59" s="431">
        <v>0.26100000000000001</v>
      </c>
      <c r="E59" s="432">
        <v>0.68</v>
      </c>
      <c r="F59" s="432">
        <v>0</v>
      </c>
      <c r="G59" s="432">
        <v>0</v>
      </c>
      <c r="H59" s="431">
        <v>8.8999999999999996E-2</v>
      </c>
      <c r="I59" s="431">
        <v>0.496</v>
      </c>
      <c r="J59" s="436"/>
      <c r="K59" s="436"/>
      <c r="L59" s="1"/>
      <c r="M59" s="1"/>
      <c r="N59" s="1"/>
      <c r="O59" s="1"/>
      <c r="P59" s="1"/>
      <c r="Q59" s="435"/>
      <c r="R59" s="435"/>
      <c r="S59" s="436"/>
    </row>
    <row r="60" spans="2:19" ht="11.85" customHeight="1">
      <c r="B60" s="429" t="s">
        <v>310</v>
      </c>
      <c r="C60" s="430" t="s">
        <v>140</v>
      </c>
      <c r="D60" s="431">
        <v>0.219</v>
      </c>
      <c r="E60" s="432">
        <v>0.59</v>
      </c>
      <c r="F60" s="432">
        <v>0</v>
      </c>
      <c r="G60" s="432">
        <v>0</v>
      </c>
      <c r="H60" s="431">
        <v>7.4999999999999997E-2</v>
      </c>
      <c r="I60" s="431">
        <v>0.43</v>
      </c>
      <c r="J60" s="436"/>
      <c r="K60" s="436"/>
      <c r="L60" s="1"/>
      <c r="M60" s="1"/>
      <c r="N60" s="1"/>
      <c r="O60" s="1"/>
      <c r="P60" s="1"/>
      <c r="Q60" s="435"/>
      <c r="R60" s="435"/>
      <c r="S60" s="436"/>
    </row>
    <row r="61" spans="2:19" ht="11.85" customHeight="1">
      <c r="B61" s="429" t="s">
        <v>311</v>
      </c>
      <c r="C61" s="430" t="s">
        <v>142</v>
      </c>
      <c r="D61" s="431">
        <v>0.19700000000000001</v>
      </c>
      <c r="E61" s="432">
        <v>0.54800000000000004</v>
      </c>
      <c r="F61" s="432">
        <v>0</v>
      </c>
      <c r="G61" s="432">
        <v>0</v>
      </c>
      <c r="H61" s="431">
        <v>6.7000000000000004E-2</v>
      </c>
      <c r="I61" s="431">
        <v>0.39900000000000002</v>
      </c>
      <c r="J61" s="436"/>
      <c r="K61" s="436"/>
      <c r="L61" s="1"/>
      <c r="M61" s="1"/>
      <c r="N61" s="1"/>
      <c r="O61" s="1"/>
      <c r="P61" s="1"/>
      <c r="Q61" s="435"/>
      <c r="R61" s="435"/>
      <c r="S61" s="436"/>
    </row>
    <row r="62" spans="2:19" ht="11.85" customHeight="1">
      <c r="B62" s="429" t="s">
        <v>312</v>
      </c>
      <c r="C62" s="430" t="s">
        <v>143</v>
      </c>
      <c r="D62" s="431">
        <v>0.16500000000000001</v>
      </c>
      <c r="E62" s="432">
        <v>0.47099999999999997</v>
      </c>
      <c r="F62" s="432">
        <v>0</v>
      </c>
      <c r="G62" s="432">
        <v>0</v>
      </c>
      <c r="H62" s="431">
        <v>5.6000000000000001E-2</v>
      </c>
      <c r="I62" s="431">
        <v>0.34300000000000003</v>
      </c>
      <c r="J62" s="436"/>
      <c r="L62" s="1"/>
      <c r="M62" s="1"/>
      <c r="N62" s="1"/>
      <c r="O62" s="1"/>
      <c r="P62" s="1"/>
      <c r="Q62" s="435"/>
      <c r="R62" s="435"/>
      <c r="S62" s="436"/>
    </row>
    <row r="63" spans="2:19" ht="11.85" customHeight="1">
      <c r="B63" s="429" t="s">
        <v>313</v>
      </c>
      <c r="C63" s="430" t="s">
        <v>228</v>
      </c>
      <c r="D63" s="431">
        <v>0.98899999999999999</v>
      </c>
      <c r="E63" s="432">
        <v>3.234</v>
      </c>
      <c r="F63" s="432">
        <v>0</v>
      </c>
      <c r="G63" s="432">
        <v>0</v>
      </c>
      <c r="H63" s="431">
        <v>0.33600000000000002</v>
      </c>
      <c r="I63" s="431">
        <v>2.3570000000000002</v>
      </c>
      <c r="J63" s="436"/>
      <c r="L63" s="1"/>
      <c r="M63" s="1"/>
      <c r="N63" s="1"/>
      <c r="O63" s="1"/>
      <c r="P63" s="1"/>
      <c r="Q63" s="435"/>
      <c r="R63" s="435"/>
      <c r="S63" s="436"/>
    </row>
    <row r="64" spans="2:19" ht="11.85" customHeight="1">
      <c r="B64" s="473"/>
      <c r="D64" s="474" t="s">
        <v>84</v>
      </c>
      <c r="E64" s="474" t="s">
        <v>84</v>
      </c>
      <c r="F64" s="474" t="s">
        <v>84</v>
      </c>
      <c r="G64" s="474" t="s">
        <v>84</v>
      </c>
      <c r="H64" s="474" t="s">
        <v>84</v>
      </c>
      <c r="I64" s="474" t="s">
        <v>84</v>
      </c>
      <c r="J64" s="466"/>
      <c r="K64" s="436"/>
      <c r="M64" s="435"/>
      <c r="N64" s="435"/>
      <c r="O64" s="435"/>
      <c r="P64" s="435"/>
      <c r="Q64" s="435"/>
      <c r="R64" s="435"/>
      <c r="S64" s="436"/>
    </row>
    <row r="65" spans="2:19" ht="11.85" customHeight="1">
      <c r="B65" s="473"/>
      <c r="C65" s="436" t="s">
        <v>85</v>
      </c>
      <c r="D65" s="475">
        <f>SUM(D12:D64)</f>
        <v>100</v>
      </c>
      <c r="E65" s="475">
        <f>SUM(E12:E64)</f>
        <v>100.00000000000003</v>
      </c>
      <c r="F65" s="475">
        <f>SUM(F12:F63)</f>
        <v>99.999999999999986</v>
      </c>
      <c r="G65" s="475">
        <f>SUM(G12:G63)</f>
        <v>99.999999999999986</v>
      </c>
      <c r="H65" s="475">
        <f>SUM(H12:H63)</f>
        <v>99.999999999999972</v>
      </c>
      <c r="I65" s="475">
        <f>SUM(I12:I63)</f>
        <v>100.00000000000001</v>
      </c>
      <c r="J65" s="466"/>
      <c r="K65" s="436"/>
      <c r="M65" s="411"/>
      <c r="N65" s="411"/>
      <c r="O65" s="411"/>
      <c r="P65" s="411"/>
      <c r="Q65" s="411"/>
      <c r="R65" s="411"/>
      <c r="S65" s="436"/>
    </row>
    <row r="66" spans="2:19" ht="11.85" customHeight="1">
      <c r="B66" s="473"/>
      <c r="C66" s="476"/>
      <c r="J66" s="436"/>
      <c r="K66" s="436"/>
      <c r="L66" s="436"/>
      <c r="M66" s="411"/>
      <c r="N66" s="411"/>
      <c r="O66" s="411"/>
      <c r="P66" s="411"/>
      <c r="Q66" s="411"/>
      <c r="R66" s="411"/>
      <c r="S66" s="436"/>
    </row>
    <row r="67" spans="2:19" ht="11.85" customHeight="1">
      <c r="K67" s="436"/>
      <c r="L67" s="436"/>
      <c r="M67" s="435"/>
      <c r="N67" s="435"/>
      <c r="O67" s="435"/>
      <c r="P67" s="435"/>
      <c r="Q67" s="435"/>
      <c r="R67" s="435"/>
      <c r="S67" s="436"/>
    </row>
    <row r="68" spans="2:19" ht="11.85" customHeight="1">
      <c r="K68" s="1"/>
      <c r="L68" s="436"/>
      <c r="M68" s="435"/>
      <c r="N68" s="435"/>
      <c r="O68" s="435"/>
      <c r="P68" s="435"/>
      <c r="Q68" s="435"/>
      <c r="R68" s="435"/>
      <c r="S68" s="411"/>
    </row>
    <row r="69" spans="2:19" ht="11.85" customHeight="1">
      <c r="K69" s="436"/>
      <c r="L69" s="1"/>
      <c r="M69" s="1"/>
      <c r="N69" s="1"/>
      <c r="O69" s="1"/>
      <c r="P69" s="1"/>
      <c r="Q69" s="1"/>
      <c r="R69" s="1"/>
      <c r="S69" s="411"/>
    </row>
    <row r="70" spans="2:19" ht="11.85" customHeight="1">
      <c r="K70" s="436"/>
      <c r="S70" s="436"/>
    </row>
    <row r="71" spans="2:19" ht="11.85" customHeight="1">
      <c r="K71" s="477"/>
      <c r="S71" s="436"/>
    </row>
    <row r="72" spans="2:19" ht="11.85" customHeight="1">
      <c r="K72" s="478"/>
    </row>
    <row r="73" spans="2:19" ht="11.85" customHeight="1">
      <c r="K73" s="478"/>
    </row>
    <row r="74" spans="2:19" ht="11.85" customHeight="1">
      <c r="K74" s="478"/>
    </row>
    <row r="75" spans="2:19" ht="11.85" customHeight="1">
      <c r="K75" s="478"/>
    </row>
    <row r="76" spans="2:19" ht="11.85" customHeight="1">
      <c r="K76" s="479"/>
    </row>
    <row r="77" spans="2:19" ht="11.85" customHeight="1">
      <c r="K77" s="479"/>
    </row>
    <row r="78" spans="2:19" ht="11.85" customHeight="1">
      <c r="K78" s="433"/>
    </row>
    <row r="79" spans="2:19" ht="11.85" customHeight="1"/>
    <row r="80" spans="2:19" ht="11.85" customHeight="1"/>
    <row r="81" ht="11.85" customHeight="1"/>
    <row r="82" ht="11.85" customHeight="1"/>
    <row r="83" ht="11.85" customHeight="1"/>
    <row r="84" ht="11.85" customHeight="1"/>
    <row r="85" ht="11.85" customHeight="1"/>
    <row r="86" ht="11.85" customHeight="1"/>
    <row r="87" ht="11.85" customHeight="1"/>
    <row r="88" ht="11.85" customHeight="1"/>
    <row r="89" ht="11.85" customHeight="1"/>
    <row r="90" ht="11.85" customHeight="1"/>
    <row r="91" ht="11.85" customHeight="1"/>
    <row r="92" ht="11.85" customHeight="1"/>
    <row r="93" ht="11.85" customHeight="1"/>
    <row r="94" ht="11.85" customHeight="1"/>
    <row r="95" ht="11.85" customHeight="1"/>
    <row r="96" ht="11.85" customHeight="1"/>
    <row r="97" ht="11.85" customHeight="1"/>
    <row r="98" ht="11.85" customHeight="1"/>
    <row r="99" ht="11.85" customHeight="1"/>
    <row r="100" ht="11.85" customHeight="1"/>
    <row r="101" ht="11.85" customHeight="1"/>
    <row r="102" ht="11.85" customHeight="1"/>
    <row r="103" ht="11.85" customHeight="1"/>
    <row r="104" ht="11.85" customHeight="1"/>
    <row r="105" ht="11.85" customHeight="1"/>
    <row r="106" ht="11.85" customHeight="1"/>
    <row r="107" ht="11.85" customHeight="1"/>
    <row r="108" ht="11.85" customHeight="1"/>
    <row r="109" ht="11.85" customHeight="1"/>
    <row r="110" ht="11.85" customHeight="1"/>
    <row r="111" ht="11.85" customHeight="1"/>
    <row r="112"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ht="11.85" customHeight="1"/>
    <row r="130" ht="11.85" customHeight="1"/>
    <row r="131" ht="11.85" customHeight="1"/>
    <row r="132" ht="11.85" customHeight="1"/>
    <row r="133" ht="11.85" customHeight="1"/>
  </sheetData>
  <mergeCells count="2">
    <mergeCell ref="D10:E10"/>
    <mergeCell ref="F10:G10"/>
  </mergeCells>
  <phoneticPr fontId="72" type="noConversion"/>
  <printOptions horizontalCentered="1"/>
  <pageMargins left="0" right="0" top="0" bottom="0" header="0.511811023622047" footer="0.511811023622047"/>
  <pageSetup paperSize="9" firstPageNumber="4"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&amp;RC.&amp;P&amp;L&amp;"Arial,regular"&amp;10________________________________________________________________________________________
&amp;"Arial"&amp;10CORE LABORATORIES AUSTRALIA PTY LTD
&amp;"Arial"&amp;8Reservoir Fluids Group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showGridLines="0" view="pageBreakPreview" zoomScale="85" zoomScaleNormal="100" zoomScaleSheetLayoutView="85" workbookViewId="0"/>
  </sheetViews>
  <sheetFormatPr defaultRowHeight="12.75"/>
  <cols>
    <col min="1" max="1" width="10.7109375" style="411" customWidth="1"/>
    <col min="2" max="2" width="4.7109375" style="409" customWidth="1"/>
    <col min="3" max="3" width="18.7109375" style="409" customWidth="1"/>
    <col min="4" max="5" width="10.7109375" style="409" customWidth="1"/>
    <col min="6" max="7" width="10.7109375" style="413" customWidth="1"/>
    <col min="8" max="9" width="10.7109375" style="409" customWidth="1"/>
    <col min="10" max="10" width="1.7109375" style="409" customWidth="1"/>
    <col min="11" max="11" width="10.7109375" style="409" customWidth="1"/>
    <col min="12" max="12" width="1.7109375" style="409" customWidth="1"/>
    <col min="13" max="13" width="27.7109375" style="409" customWidth="1"/>
    <col min="14" max="14" width="15.7109375" style="409" customWidth="1"/>
    <col min="15" max="15" width="12.7109375" style="409" customWidth="1"/>
    <col min="16" max="16" width="12.7109375" style="413" customWidth="1"/>
    <col min="17" max="17" width="15.7109375" style="409" customWidth="1"/>
    <col min="18" max="18" width="1.7109375" style="409" customWidth="1"/>
    <col min="19" max="19" width="10.7109375" style="409" customWidth="1"/>
    <col min="20" max="20" width="85.7109375" style="410" customWidth="1"/>
    <col min="21" max="16384" width="9.140625" style="411"/>
  </cols>
  <sheetData>
    <row r="1" spans="1:20" ht="12.95" customHeight="1">
      <c r="A1" s="408"/>
      <c r="B1" s="1"/>
      <c r="C1" s="1"/>
      <c r="D1" s="1"/>
      <c r="E1" s="1"/>
      <c r="F1" s="1"/>
      <c r="G1" s="1"/>
      <c r="H1" s="1"/>
      <c r="I1" s="1"/>
      <c r="J1" s="1"/>
      <c r="K1" s="1"/>
      <c r="L1" s="1"/>
      <c r="M1" s="1"/>
      <c r="N1" s="1"/>
      <c r="O1" s="1"/>
      <c r="P1" s="1"/>
      <c r="Q1" s="1"/>
      <c r="R1" s="1"/>
    </row>
    <row r="2" spans="1:20" ht="12.95" customHeight="1">
      <c r="B2" s="1"/>
      <c r="C2" s="1"/>
      <c r="D2" s="1"/>
      <c r="E2" s="1"/>
      <c r="F2" s="1"/>
      <c r="G2" s="1"/>
      <c r="H2" s="1"/>
      <c r="I2" s="1"/>
      <c r="J2" s="1"/>
      <c r="K2" s="1"/>
      <c r="L2" s="1"/>
      <c r="M2" s="1"/>
      <c r="N2" s="1"/>
      <c r="O2" s="1"/>
      <c r="P2" s="1"/>
      <c r="Q2" s="1"/>
      <c r="R2" s="1"/>
    </row>
    <row r="3" spans="1:20" ht="12.95" customHeight="1">
      <c r="B3" s="1"/>
      <c r="C3" s="1"/>
      <c r="D3" s="1"/>
      <c r="E3" s="1"/>
      <c r="F3" s="1"/>
      <c r="G3" s="1"/>
      <c r="H3" s="1"/>
      <c r="I3" s="1"/>
      <c r="J3" s="1"/>
      <c r="K3" s="1"/>
      <c r="L3" s="1"/>
      <c r="M3" s="1"/>
      <c r="N3" s="1"/>
      <c r="O3" s="1"/>
      <c r="P3" s="1"/>
      <c r="Q3" s="1"/>
      <c r="R3" s="1"/>
    </row>
    <row r="4" spans="1:20" ht="12.95" customHeight="1">
      <c r="B4" s="1"/>
      <c r="C4" s="1"/>
      <c r="D4" s="1"/>
      <c r="E4" s="1"/>
      <c r="F4" s="1"/>
      <c r="G4" s="1"/>
      <c r="H4" s="1"/>
      <c r="I4" s="1"/>
      <c r="J4" s="1"/>
      <c r="K4" s="1"/>
      <c r="L4" s="1"/>
      <c r="M4" s="1"/>
      <c r="N4" s="1"/>
      <c r="O4" s="1"/>
      <c r="P4" s="1"/>
      <c r="Q4" s="1"/>
      <c r="R4" s="1"/>
    </row>
    <row r="5" spans="1:20" ht="12.95" customHeight="1">
      <c r="B5" s="1"/>
      <c r="C5" s="1"/>
      <c r="D5" s="1"/>
      <c r="E5" s="1"/>
      <c r="F5" s="1"/>
      <c r="G5" s="1"/>
      <c r="H5" s="1"/>
      <c r="I5" s="1"/>
      <c r="J5" s="1"/>
      <c r="K5" s="1"/>
      <c r="L5" s="1"/>
      <c r="M5" s="1"/>
      <c r="N5" s="1"/>
      <c r="O5" s="1"/>
      <c r="P5" s="1"/>
      <c r="Q5" s="1"/>
      <c r="R5" s="1"/>
    </row>
    <row r="6" spans="1:20" ht="12.95" customHeight="1">
      <c r="B6" s="1"/>
      <c r="C6" s="1"/>
      <c r="D6" s="1"/>
      <c r="E6" s="1"/>
      <c r="F6" s="1"/>
      <c r="G6" s="1"/>
      <c r="H6" s="1"/>
      <c r="I6" s="1"/>
      <c r="J6" s="1"/>
      <c r="K6" s="412"/>
    </row>
    <row r="7" spans="1:20" ht="12.95" customHeight="1">
      <c r="B7" s="1"/>
      <c r="C7" s="1"/>
      <c r="D7" s="1"/>
      <c r="E7" s="1"/>
      <c r="F7" s="1"/>
      <c r="G7" s="1"/>
      <c r="H7" s="1"/>
      <c r="I7" s="1"/>
      <c r="J7" s="1"/>
    </row>
    <row r="8" spans="1:20" ht="12.95" customHeight="1">
      <c r="B8" s="414" t="s">
        <v>260</v>
      </c>
      <c r="C8" s="412"/>
      <c r="D8" s="415"/>
      <c r="E8" s="415"/>
      <c r="F8" s="415"/>
      <c r="G8" s="415"/>
      <c r="H8" s="415"/>
      <c r="I8" s="415"/>
      <c r="J8" s="412"/>
      <c r="L8" s="414" t="str">
        <f>B8</f>
        <v>Compositional Analysis of Reservoir Fluid Sample to C36+</v>
      </c>
      <c r="M8" s="412"/>
      <c r="N8" s="415"/>
      <c r="O8" s="415"/>
      <c r="P8" s="415"/>
      <c r="Q8" s="412"/>
      <c r="R8" s="412"/>
      <c r="T8" s="416" t="s">
        <v>261</v>
      </c>
    </row>
    <row r="9" spans="1:20" ht="12.95" customHeight="1">
      <c r="B9" s="414" t="s">
        <v>615</v>
      </c>
      <c r="C9" s="417"/>
      <c r="D9" s="418"/>
      <c r="E9" s="420"/>
      <c r="F9" s="421"/>
      <c r="G9" s="421"/>
      <c r="H9" s="420"/>
      <c r="I9" s="420"/>
      <c r="L9" s="414" t="str">
        <f>B9</f>
        <v>Sample No.: 3; Chamber No.: 2638; Depth: 4232.5 m MD</v>
      </c>
      <c r="M9" s="420"/>
      <c r="N9" s="420"/>
      <c r="O9" s="420"/>
      <c r="P9" s="421"/>
      <c r="T9" s="414" t="str">
        <f>B9</f>
        <v>Sample No.: 3; Chamber No.: 2638; Depth: 4232.5 m MD</v>
      </c>
    </row>
    <row r="10" spans="1:20" ht="11.85" customHeight="1">
      <c r="B10" s="422"/>
      <c r="C10" s="422" t="s">
        <v>37</v>
      </c>
      <c r="D10" s="953" t="s">
        <v>216</v>
      </c>
      <c r="E10" s="953"/>
      <c r="F10" s="954" t="s">
        <v>217</v>
      </c>
      <c r="G10" s="954"/>
      <c r="H10" s="423" t="s">
        <v>160</v>
      </c>
      <c r="I10" s="423"/>
      <c r="J10" s="423"/>
      <c r="L10" s="424"/>
      <c r="M10" s="424" t="s">
        <v>218</v>
      </c>
      <c r="N10" s="425"/>
      <c r="O10" s="307" t="s">
        <v>216</v>
      </c>
      <c r="P10" s="426" t="s">
        <v>217</v>
      </c>
      <c r="Q10" s="423" t="s">
        <v>160</v>
      </c>
      <c r="R10" s="423"/>
    </row>
    <row r="11" spans="1:20" ht="11.85" customHeight="1">
      <c r="B11" s="427"/>
      <c r="C11" s="427"/>
      <c r="D11" s="428" t="s">
        <v>39</v>
      </c>
      <c r="E11" s="428" t="s">
        <v>38</v>
      </c>
      <c r="F11" s="428" t="s">
        <v>39</v>
      </c>
      <c r="G11" s="428" t="s">
        <v>38</v>
      </c>
      <c r="H11" s="428" t="s">
        <v>39</v>
      </c>
      <c r="I11" s="428" t="s">
        <v>38</v>
      </c>
      <c r="J11" s="427"/>
      <c r="L11" s="424"/>
      <c r="M11" s="424"/>
      <c r="N11" s="425"/>
      <c r="O11" s="426"/>
      <c r="P11" s="428"/>
      <c r="Q11" s="423"/>
      <c r="R11" s="423"/>
    </row>
    <row r="12" spans="1:20" ht="11.85" customHeight="1">
      <c r="B12" s="429" t="s">
        <v>267</v>
      </c>
      <c r="C12" s="430" t="s">
        <v>40</v>
      </c>
      <c r="D12" s="431">
        <v>0</v>
      </c>
      <c r="E12" s="432">
        <v>0</v>
      </c>
      <c r="F12" s="432">
        <v>0</v>
      </c>
      <c r="G12" s="432">
        <v>0</v>
      </c>
      <c r="H12" s="431">
        <v>0</v>
      </c>
      <c r="I12" s="431">
        <v>0</v>
      </c>
      <c r="J12" s="433"/>
      <c r="M12" s="434"/>
      <c r="N12" s="434"/>
      <c r="O12" s="434"/>
      <c r="P12" s="434"/>
      <c r="Q12" s="434"/>
      <c r="R12" s="435"/>
    </row>
    <row r="13" spans="1:20" ht="11.85" customHeight="1">
      <c r="B13" s="429" t="s">
        <v>268</v>
      </c>
      <c r="C13" s="430" t="s">
        <v>219</v>
      </c>
      <c r="D13" s="431">
        <v>0</v>
      </c>
      <c r="E13" s="432">
        <v>0</v>
      </c>
      <c r="F13" s="432">
        <v>0</v>
      </c>
      <c r="G13" s="432">
        <v>0</v>
      </c>
      <c r="H13" s="431">
        <v>0</v>
      </c>
      <c r="I13" s="431">
        <v>0</v>
      </c>
      <c r="J13" s="436"/>
      <c r="M13" s="437" t="s">
        <v>269</v>
      </c>
      <c r="N13" s="436"/>
      <c r="O13" s="436"/>
      <c r="P13" s="436"/>
      <c r="Q13" s="434"/>
      <c r="R13" s="435"/>
    </row>
    <row r="14" spans="1:20" ht="11.85" customHeight="1">
      <c r="B14" s="429" t="s">
        <v>270</v>
      </c>
      <c r="C14" s="430" t="s">
        <v>220</v>
      </c>
      <c r="D14" s="431">
        <v>0</v>
      </c>
      <c r="E14" s="432">
        <v>0</v>
      </c>
      <c r="F14" s="432">
        <v>0.47099999999999997</v>
      </c>
      <c r="G14" s="432">
        <v>0.63800000000000001</v>
      </c>
      <c r="H14" s="431">
        <v>0.31</v>
      </c>
      <c r="I14" s="431">
        <v>0.17100000000000001</v>
      </c>
      <c r="J14" s="436"/>
      <c r="M14" s="438" t="s">
        <v>42</v>
      </c>
      <c r="N14" s="436"/>
      <c r="O14" s="439">
        <f>SUM(D25:D63)</f>
        <v>92.569000000000003</v>
      </c>
      <c r="P14" s="439">
        <f>SUM(F25:F63)</f>
        <v>4.6459999999999999</v>
      </c>
      <c r="Q14" s="439">
        <f>SUM(H25:H63)</f>
        <v>34.701999999999998</v>
      </c>
      <c r="R14" s="435"/>
    </row>
    <row r="15" spans="1:20" ht="11.85" customHeight="1">
      <c r="B15" s="429" t="s">
        <v>271</v>
      </c>
      <c r="C15" s="430" t="s">
        <v>45</v>
      </c>
      <c r="D15" s="431">
        <v>0</v>
      </c>
      <c r="E15" s="432">
        <v>0</v>
      </c>
      <c r="F15" s="432">
        <v>2.367</v>
      </c>
      <c r="G15" s="432">
        <v>2.04</v>
      </c>
      <c r="H15" s="431">
        <v>1.5580000000000001</v>
      </c>
      <c r="I15" s="431">
        <v>0.54700000000000004</v>
      </c>
      <c r="J15" s="440"/>
      <c r="M15" s="409" t="s">
        <v>262</v>
      </c>
      <c r="O15" s="439">
        <f>SUM(E25:E63)</f>
        <v>96.875</v>
      </c>
      <c r="P15" s="439">
        <f>SUM(G25:G63)</f>
        <v>14.468999999999999</v>
      </c>
      <c r="Q15" s="439">
        <f>SUM(I25:I63)</f>
        <v>74.788000000000011</v>
      </c>
    </row>
    <row r="16" spans="1:20" ht="11.85" customHeight="1">
      <c r="B16" s="429" t="s">
        <v>272</v>
      </c>
      <c r="C16" s="430" t="s">
        <v>46</v>
      </c>
      <c r="D16" s="431">
        <v>6.9000000000000006E-2</v>
      </c>
      <c r="E16" s="432">
        <v>7.0000000000000001E-3</v>
      </c>
      <c r="F16" s="432">
        <v>54.281999999999996</v>
      </c>
      <c r="G16" s="432">
        <v>26.786999999999999</v>
      </c>
      <c r="H16" s="431">
        <v>35.756999999999998</v>
      </c>
      <c r="I16" s="431">
        <v>7.1829999999999998</v>
      </c>
      <c r="J16" s="440"/>
      <c r="M16" s="438" t="s">
        <v>44</v>
      </c>
      <c r="N16" s="436"/>
      <c r="O16" s="443">
        <v>178.8</v>
      </c>
      <c r="P16" s="443">
        <v>101.3</v>
      </c>
      <c r="Q16" s="443">
        <v>172.1</v>
      </c>
      <c r="R16" s="435"/>
    </row>
    <row r="17" spans="2:19" ht="11.85" customHeight="1">
      <c r="B17" s="429" t="s">
        <v>273</v>
      </c>
      <c r="C17" s="430" t="s">
        <v>47</v>
      </c>
      <c r="D17" s="431">
        <v>0.161</v>
      </c>
      <c r="E17" s="432">
        <v>2.8000000000000001E-2</v>
      </c>
      <c r="F17" s="432">
        <v>12.558</v>
      </c>
      <c r="G17" s="432">
        <v>11.616</v>
      </c>
      <c r="H17" s="431">
        <v>8.3209999999999997</v>
      </c>
      <c r="I17" s="431">
        <v>3.1339999999999999</v>
      </c>
      <c r="J17" s="440"/>
      <c r="M17" s="438" t="s">
        <v>195</v>
      </c>
      <c r="N17" s="436"/>
      <c r="O17" s="444">
        <v>0.80720000000000003</v>
      </c>
      <c r="P17" s="444">
        <v>0.73929999999999996</v>
      </c>
      <c r="Q17" s="444">
        <v>0.80300000000000005</v>
      </c>
      <c r="R17" s="435"/>
    </row>
    <row r="18" spans="2:19" ht="11.85" customHeight="1">
      <c r="B18" s="429" t="s">
        <v>274</v>
      </c>
      <c r="C18" s="430" t="s">
        <v>48</v>
      </c>
      <c r="D18" s="431">
        <v>0.64600000000000002</v>
      </c>
      <c r="E18" s="432">
        <v>0.16700000000000001</v>
      </c>
      <c r="F18" s="432">
        <v>11.669</v>
      </c>
      <c r="G18" s="432">
        <v>15.827999999999999</v>
      </c>
      <c r="H18" s="431">
        <v>7.9029999999999996</v>
      </c>
      <c r="I18" s="431">
        <v>4.3650000000000002</v>
      </c>
      <c r="J18" s="440"/>
      <c r="M18" s="436"/>
      <c r="N18" s="436"/>
      <c r="O18" s="436"/>
      <c r="P18" s="436"/>
      <c r="Q18" s="445"/>
      <c r="R18" s="435"/>
    </row>
    <row r="19" spans="2:19" ht="11.85" customHeight="1">
      <c r="B19" s="429" t="s">
        <v>275</v>
      </c>
      <c r="C19" s="430" t="s">
        <v>49</v>
      </c>
      <c r="D19" s="431">
        <v>0.39900000000000002</v>
      </c>
      <c r="E19" s="432">
        <v>0.13600000000000001</v>
      </c>
      <c r="F19" s="432">
        <v>2.9889999999999999</v>
      </c>
      <c r="G19" s="432">
        <v>5.343</v>
      </c>
      <c r="H19" s="431">
        <v>2.1040000000000001</v>
      </c>
      <c r="I19" s="431">
        <v>1.532</v>
      </c>
      <c r="J19" s="440"/>
      <c r="K19" s="440"/>
      <c r="M19" s="437" t="s">
        <v>276</v>
      </c>
      <c r="N19" s="436"/>
      <c r="O19" s="436"/>
      <c r="P19" s="446"/>
      <c r="Q19" s="436"/>
      <c r="R19" s="435"/>
    </row>
    <row r="20" spans="2:19" ht="11.85" customHeight="1">
      <c r="B20" s="429" t="s">
        <v>277</v>
      </c>
      <c r="C20" s="430" t="s">
        <v>50</v>
      </c>
      <c r="D20" s="431">
        <v>0.96399999999999997</v>
      </c>
      <c r="E20" s="432">
        <v>0.32800000000000001</v>
      </c>
      <c r="F20" s="432">
        <v>4.899</v>
      </c>
      <c r="G20" s="432">
        <v>8.7579999999999991</v>
      </c>
      <c r="H20" s="431">
        <v>3.5539999999999998</v>
      </c>
      <c r="I20" s="431">
        <v>2.5880000000000001</v>
      </c>
      <c r="J20" s="440"/>
      <c r="K20" s="440"/>
      <c r="M20" s="438" t="s">
        <v>42</v>
      </c>
      <c r="N20" s="436"/>
      <c r="O20" s="447">
        <f>SUM(D38:D63)</f>
        <v>49.987000000000002</v>
      </c>
      <c r="P20" s="447">
        <f>SUM(F38:F63)</f>
        <v>0.06</v>
      </c>
      <c r="Q20" s="447">
        <f>SUM(H38:H63)</f>
        <v>17.133000000000006</v>
      </c>
      <c r="R20" s="435"/>
    </row>
    <row r="21" spans="2:19" ht="11.85" customHeight="1">
      <c r="B21" s="429" t="s">
        <v>278</v>
      </c>
      <c r="C21" s="430" t="s">
        <v>221</v>
      </c>
      <c r="D21" s="431">
        <v>2.3E-2</v>
      </c>
      <c r="E21" s="432">
        <v>0.01</v>
      </c>
      <c r="F21" s="432">
        <v>5.8000000000000003E-2</v>
      </c>
      <c r="G21" s="432">
        <v>0.129</v>
      </c>
      <c r="H21" s="431">
        <v>4.5999999999999999E-2</v>
      </c>
      <c r="I21" s="431">
        <v>4.2000000000000003E-2</v>
      </c>
      <c r="J21" s="440"/>
      <c r="K21" s="440"/>
      <c r="M21" s="409" t="s">
        <v>262</v>
      </c>
      <c r="O21" s="447">
        <f>SUM(E38:E63)</f>
        <v>67.798999999999992</v>
      </c>
      <c r="P21" s="447">
        <f>SUM(G38:G63)</f>
        <v>0.29500000000000004</v>
      </c>
      <c r="Q21" s="447">
        <f>SUM(I38:I63)</f>
        <v>49.705000000000013</v>
      </c>
    </row>
    <row r="22" spans="2:19" ht="11.85" customHeight="1">
      <c r="B22" s="429" t="s">
        <v>279</v>
      </c>
      <c r="C22" s="430" t="s">
        <v>52</v>
      </c>
      <c r="D22" s="431">
        <v>0.95299999999999996</v>
      </c>
      <c r="E22" s="432">
        <v>0.40300000000000002</v>
      </c>
      <c r="F22" s="432">
        <v>2.1160000000000001</v>
      </c>
      <c r="G22" s="432">
        <v>4.6950000000000003</v>
      </c>
      <c r="H22" s="431">
        <v>1.7190000000000001</v>
      </c>
      <c r="I22" s="431">
        <v>1.5529999999999999</v>
      </c>
      <c r="J22" s="440"/>
      <c r="K22" s="440"/>
      <c r="M22" s="438" t="s">
        <v>44</v>
      </c>
      <c r="N22" s="436"/>
      <c r="O22" s="448">
        <v>231.8</v>
      </c>
      <c r="P22" s="448">
        <v>157.1</v>
      </c>
      <c r="Q22" s="448">
        <v>231.6</v>
      </c>
      <c r="R22" s="435"/>
    </row>
    <row r="23" spans="2:19" ht="11.85" customHeight="1">
      <c r="B23" s="449" t="s">
        <v>280</v>
      </c>
      <c r="C23" s="450" t="s">
        <v>53</v>
      </c>
      <c r="D23" s="454">
        <v>0.97399999999999998</v>
      </c>
      <c r="E23" s="453">
        <v>0.41099999999999998</v>
      </c>
      <c r="F23" s="453">
        <v>1.64</v>
      </c>
      <c r="G23" s="453">
        <v>3.64</v>
      </c>
      <c r="H23" s="454">
        <v>1.413</v>
      </c>
      <c r="I23" s="454">
        <v>1.2769999999999999</v>
      </c>
      <c r="J23" s="455"/>
      <c r="K23" s="440"/>
      <c r="L23" s="440"/>
      <c r="M23" s="438" t="s">
        <v>195</v>
      </c>
      <c r="N23" s="436"/>
      <c r="O23" s="456">
        <v>0.84660000000000002</v>
      </c>
      <c r="P23" s="456">
        <v>0.79759999999999998</v>
      </c>
      <c r="Q23" s="456">
        <v>0.84650000000000003</v>
      </c>
      <c r="R23" s="435"/>
    </row>
    <row r="24" spans="2:19" ht="11.85" customHeight="1">
      <c r="B24" s="449" t="s">
        <v>281</v>
      </c>
      <c r="C24" s="450" t="s">
        <v>54</v>
      </c>
      <c r="D24" s="454">
        <v>3.242</v>
      </c>
      <c r="E24" s="453">
        <v>1.635</v>
      </c>
      <c r="F24" s="453">
        <v>2.3050000000000002</v>
      </c>
      <c r="G24" s="453">
        <v>6.0570000000000004</v>
      </c>
      <c r="H24" s="454">
        <v>2.613</v>
      </c>
      <c r="I24" s="454">
        <v>2.82</v>
      </c>
      <c r="J24" s="455"/>
      <c r="K24" s="440"/>
      <c r="L24" s="440"/>
      <c r="M24" s="436"/>
      <c r="N24" s="436"/>
      <c r="O24" s="436"/>
      <c r="P24" s="436"/>
      <c r="Q24" s="436"/>
      <c r="R24" s="435"/>
    </row>
    <row r="25" spans="2:19" ht="11.85" customHeight="1">
      <c r="B25" s="429" t="s">
        <v>27</v>
      </c>
      <c r="C25" s="430" t="s">
        <v>222</v>
      </c>
      <c r="D25" s="431">
        <v>1.1539999999999999</v>
      </c>
      <c r="E25" s="432">
        <v>0.56799999999999995</v>
      </c>
      <c r="F25" s="432">
        <v>0.46700000000000003</v>
      </c>
      <c r="G25" s="432">
        <v>1.21</v>
      </c>
      <c r="H25" s="431">
        <v>0.70199999999999996</v>
      </c>
      <c r="I25" s="431">
        <v>0.74</v>
      </c>
      <c r="J25" s="440"/>
      <c r="K25" s="440"/>
      <c r="L25" s="440"/>
      <c r="M25" s="437" t="s">
        <v>282</v>
      </c>
      <c r="N25" s="436"/>
      <c r="O25" s="436"/>
      <c r="P25" s="436"/>
      <c r="Q25" s="436"/>
      <c r="R25" s="435"/>
      <c r="S25" s="440"/>
    </row>
    <row r="26" spans="2:19" ht="11.85" customHeight="1">
      <c r="B26" s="429" t="s">
        <v>27</v>
      </c>
      <c r="C26" s="430" t="s">
        <v>56</v>
      </c>
      <c r="D26" s="431">
        <v>3.5999999999999997E-2</v>
      </c>
      <c r="E26" s="432">
        <v>1.7000000000000001E-2</v>
      </c>
      <c r="F26" s="432">
        <v>1.4E-2</v>
      </c>
      <c r="G26" s="432">
        <v>3.4000000000000002E-2</v>
      </c>
      <c r="H26" s="431">
        <v>2.1999999999999999E-2</v>
      </c>
      <c r="I26" s="431">
        <v>2.1999999999999999E-2</v>
      </c>
      <c r="J26" s="440"/>
      <c r="K26" s="440"/>
      <c r="L26" s="440"/>
      <c r="M26" s="438" t="s">
        <v>42</v>
      </c>
      <c r="N26" s="436"/>
      <c r="O26" s="447">
        <f>SUM(D47:D63)</f>
        <v>12.256000000000004</v>
      </c>
      <c r="P26" s="447" t="s">
        <v>177</v>
      </c>
      <c r="Q26" s="447">
        <f>SUM(H47:H63)</f>
        <v>4.1890000000000001</v>
      </c>
      <c r="R26" s="435"/>
      <c r="S26" s="440"/>
    </row>
    <row r="27" spans="2:19" ht="11.85" customHeight="1">
      <c r="B27" s="429" t="s">
        <v>27</v>
      </c>
      <c r="C27" s="430" t="s">
        <v>120</v>
      </c>
      <c r="D27" s="431">
        <v>1.36</v>
      </c>
      <c r="E27" s="432">
        <v>0.67</v>
      </c>
      <c r="F27" s="432">
        <v>0.75700000000000001</v>
      </c>
      <c r="G27" s="432">
        <v>1.96</v>
      </c>
      <c r="H27" s="431">
        <v>0.96399999999999997</v>
      </c>
      <c r="I27" s="431">
        <v>1.016</v>
      </c>
      <c r="J27" s="440"/>
      <c r="K27" s="440"/>
      <c r="M27" s="409" t="s">
        <v>262</v>
      </c>
      <c r="O27" s="447">
        <f>SUM(E47:E63)</f>
        <v>25.698</v>
      </c>
      <c r="Q27" s="447">
        <f>SUM(I47:I63)</f>
        <v>18.808999999999997</v>
      </c>
      <c r="S27" s="440"/>
    </row>
    <row r="28" spans="2:19" ht="11.85" customHeight="1">
      <c r="B28" s="449" t="s">
        <v>283</v>
      </c>
      <c r="C28" s="450" t="s">
        <v>58</v>
      </c>
      <c r="D28" s="454">
        <v>6.242</v>
      </c>
      <c r="E28" s="453">
        <v>3.66</v>
      </c>
      <c r="F28" s="453">
        <v>1.244</v>
      </c>
      <c r="G28" s="453">
        <v>3.8130000000000002</v>
      </c>
      <c r="H28" s="454">
        <v>2.9489999999999998</v>
      </c>
      <c r="I28" s="454">
        <v>3.7010000000000001</v>
      </c>
      <c r="J28" s="455"/>
      <c r="K28" s="440"/>
      <c r="L28" s="440"/>
      <c r="M28" s="438" t="s">
        <v>44</v>
      </c>
      <c r="N28" s="436"/>
      <c r="O28" s="448">
        <v>358.3</v>
      </c>
      <c r="P28" s="448"/>
      <c r="Q28" s="448">
        <v>358</v>
      </c>
      <c r="R28" s="435"/>
      <c r="S28" s="440"/>
    </row>
    <row r="29" spans="2:19" ht="11.85" customHeight="1">
      <c r="B29" s="429" t="s">
        <v>27</v>
      </c>
      <c r="C29" s="430" t="s">
        <v>223</v>
      </c>
      <c r="D29" s="431">
        <v>4.3099999999999996</v>
      </c>
      <c r="E29" s="432">
        <v>2.4769999999999999</v>
      </c>
      <c r="F29" s="432">
        <v>0.754</v>
      </c>
      <c r="G29" s="432">
        <v>2.2789999999999999</v>
      </c>
      <c r="H29" s="431">
        <v>1.9710000000000001</v>
      </c>
      <c r="I29" s="431">
        <v>2.4239999999999999</v>
      </c>
      <c r="J29" s="440"/>
      <c r="K29" s="440"/>
      <c r="L29" s="440"/>
      <c r="M29" s="438" t="s">
        <v>195</v>
      </c>
      <c r="N29" s="436"/>
      <c r="O29" s="456">
        <v>0.88949999999999996</v>
      </c>
      <c r="P29" s="457"/>
      <c r="Q29" s="456">
        <v>0.88949999999999996</v>
      </c>
      <c r="R29" s="435"/>
      <c r="S29" s="440"/>
    </row>
    <row r="30" spans="2:19" ht="11.85" customHeight="1">
      <c r="B30" s="429" t="s">
        <v>27</v>
      </c>
      <c r="C30" s="430" t="s">
        <v>59</v>
      </c>
      <c r="D30" s="431">
        <v>0.40699999999999997</v>
      </c>
      <c r="E30" s="432">
        <v>0.219</v>
      </c>
      <c r="F30" s="432">
        <v>6.6000000000000003E-2</v>
      </c>
      <c r="G30" s="432">
        <v>0.186</v>
      </c>
      <c r="H30" s="431">
        <v>0.182</v>
      </c>
      <c r="I30" s="431">
        <v>0.21</v>
      </c>
      <c r="J30" s="440"/>
      <c r="K30" s="440"/>
      <c r="L30" s="440"/>
      <c r="M30" s="436"/>
      <c r="N30" s="436"/>
      <c r="O30" s="436"/>
      <c r="P30" s="436"/>
      <c r="Q30" s="436"/>
      <c r="R30" s="435"/>
      <c r="S30" s="440"/>
    </row>
    <row r="31" spans="2:19" ht="11.85" customHeight="1">
      <c r="B31" s="449" t="s">
        <v>284</v>
      </c>
      <c r="C31" s="450" t="s">
        <v>60</v>
      </c>
      <c r="D31" s="454">
        <v>10.265000000000001</v>
      </c>
      <c r="E31" s="453">
        <v>6.8620000000000001</v>
      </c>
      <c r="F31" s="453">
        <v>0.79300000000000004</v>
      </c>
      <c r="G31" s="453">
        <v>2.7650000000000001</v>
      </c>
      <c r="H31" s="454">
        <v>4.0279999999999996</v>
      </c>
      <c r="I31" s="454">
        <v>5.7640000000000002</v>
      </c>
      <c r="J31" s="455"/>
      <c r="K31" s="440"/>
      <c r="L31" s="440"/>
      <c r="M31" s="437" t="s">
        <v>285</v>
      </c>
      <c r="N31" s="436"/>
      <c r="O31" s="436"/>
      <c r="P31" s="436"/>
      <c r="Q31" s="436"/>
      <c r="R31" s="435"/>
      <c r="S31" s="440"/>
    </row>
    <row r="32" spans="2:19" ht="11.85" customHeight="1">
      <c r="B32" s="429" t="s">
        <v>27</v>
      </c>
      <c r="C32" s="430" t="s">
        <v>130</v>
      </c>
      <c r="D32" s="431">
        <v>0.16400000000000001</v>
      </c>
      <c r="E32" s="432">
        <v>0.10199999999999999</v>
      </c>
      <c r="F32" s="432">
        <v>0.01</v>
      </c>
      <c r="G32" s="432">
        <v>3.2000000000000001E-2</v>
      </c>
      <c r="H32" s="431">
        <v>6.3E-2</v>
      </c>
      <c r="I32" s="431">
        <v>8.3000000000000004E-2</v>
      </c>
      <c r="J32" s="440"/>
      <c r="K32" s="458"/>
      <c r="L32" s="440"/>
      <c r="M32" s="459" t="s">
        <v>39</v>
      </c>
      <c r="N32" s="436"/>
      <c r="O32" s="447">
        <f>D63</f>
        <v>1.0549999999999999</v>
      </c>
      <c r="P32" s="447" t="s">
        <v>177</v>
      </c>
      <c r="Q32" s="447">
        <f>H63</f>
        <v>0.35799999999999998</v>
      </c>
      <c r="R32" s="435"/>
      <c r="S32" s="440"/>
    </row>
    <row r="33" spans="2:19" ht="11.85" customHeight="1">
      <c r="B33" s="429" t="s">
        <v>27</v>
      </c>
      <c r="C33" s="430" t="s">
        <v>134</v>
      </c>
      <c r="D33" s="431">
        <v>0.88300000000000001</v>
      </c>
      <c r="E33" s="432">
        <v>0.54900000000000004</v>
      </c>
      <c r="F33" s="432">
        <v>3.3000000000000002E-2</v>
      </c>
      <c r="G33" s="432">
        <v>0.107</v>
      </c>
      <c r="H33" s="431">
        <v>0.32400000000000001</v>
      </c>
      <c r="I33" s="431">
        <v>0.43099999999999999</v>
      </c>
      <c r="J33" s="440"/>
      <c r="K33" s="458"/>
      <c r="M33" s="409" t="s">
        <v>262</v>
      </c>
      <c r="O33" s="447">
        <f>E63</f>
        <v>3.423</v>
      </c>
      <c r="Q33" s="460">
        <f>I63</f>
        <v>2.5049999999999999</v>
      </c>
      <c r="S33" s="440"/>
    </row>
    <row r="34" spans="2:19" ht="11.85" customHeight="1">
      <c r="B34" s="429" t="s">
        <v>27</v>
      </c>
      <c r="C34" s="430" t="s">
        <v>137</v>
      </c>
      <c r="D34" s="431">
        <v>0.25800000000000001</v>
      </c>
      <c r="E34" s="432">
        <v>0.16</v>
      </c>
      <c r="F34" s="432">
        <v>3.0000000000000001E-3</v>
      </c>
      <c r="G34" s="432">
        <v>0.01</v>
      </c>
      <c r="H34" s="431">
        <v>0.09</v>
      </c>
      <c r="I34" s="431">
        <v>0.12</v>
      </c>
      <c r="J34" s="458"/>
      <c r="K34" s="458"/>
      <c r="L34" s="440"/>
      <c r="M34" s="438" t="s">
        <v>44</v>
      </c>
      <c r="N34" s="436"/>
      <c r="O34" s="308">
        <v>554.9</v>
      </c>
      <c r="P34" s="448"/>
      <c r="Q34" s="308">
        <v>558</v>
      </c>
      <c r="R34" s="435"/>
      <c r="S34" s="440"/>
    </row>
    <row r="35" spans="2:19" ht="11.85" customHeight="1">
      <c r="B35" s="449" t="s">
        <v>286</v>
      </c>
      <c r="C35" s="450" t="s">
        <v>64</v>
      </c>
      <c r="D35" s="454">
        <v>8.7189999999999994</v>
      </c>
      <c r="E35" s="453">
        <v>6.5449999999999999</v>
      </c>
      <c r="F35" s="453">
        <v>0.32400000000000001</v>
      </c>
      <c r="G35" s="453">
        <v>1.28</v>
      </c>
      <c r="H35" s="454">
        <v>3.1949999999999998</v>
      </c>
      <c r="I35" s="454">
        <v>5.1340000000000003</v>
      </c>
      <c r="J35" s="461"/>
      <c r="K35" s="458"/>
      <c r="L35" s="440"/>
      <c r="M35" s="436" t="s">
        <v>195</v>
      </c>
      <c r="N35" s="436"/>
      <c r="O35" s="456">
        <v>0.92779999999999996</v>
      </c>
      <c r="P35" s="457"/>
      <c r="Q35" s="456">
        <v>0.92810000000000004</v>
      </c>
      <c r="R35" s="435"/>
      <c r="S35" s="440"/>
    </row>
    <row r="36" spans="2:19" ht="11.85" customHeight="1">
      <c r="B36" s="429" t="s">
        <v>27</v>
      </c>
      <c r="C36" s="430" t="s">
        <v>225</v>
      </c>
      <c r="D36" s="431">
        <v>0.52800000000000002</v>
      </c>
      <c r="E36" s="432">
        <v>0.371</v>
      </c>
      <c r="F36" s="432">
        <v>0</v>
      </c>
      <c r="G36" s="432">
        <v>0</v>
      </c>
      <c r="H36" s="431">
        <v>0.18</v>
      </c>
      <c r="I36" s="431">
        <v>0.27200000000000002</v>
      </c>
      <c r="J36" s="458"/>
      <c r="K36" s="458"/>
      <c r="L36" s="440"/>
      <c r="M36" s="434"/>
      <c r="N36" s="434"/>
      <c r="O36" s="434"/>
      <c r="P36" s="434"/>
      <c r="Q36" s="434"/>
      <c r="R36" s="435"/>
      <c r="S36" s="440"/>
    </row>
    <row r="37" spans="2:19" ht="11.85" customHeight="1">
      <c r="B37" s="449" t="s">
        <v>287</v>
      </c>
      <c r="C37" s="450" t="s">
        <v>65</v>
      </c>
      <c r="D37" s="454">
        <v>8.2560000000000002</v>
      </c>
      <c r="E37" s="453">
        <v>6.8760000000000003</v>
      </c>
      <c r="F37" s="453">
        <v>0.121</v>
      </c>
      <c r="G37" s="453">
        <v>0.498</v>
      </c>
      <c r="H37" s="454">
        <v>2.899</v>
      </c>
      <c r="I37" s="454">
        <v>5.1660000000000004</v>
      </c>
      <c r="J37" s="461"/>
      <c r="K37" s="458"/>
      <c r="L37" s="424"/>
      <c r="M37" s="424" t="s">
        <v>224</v>
      </c>
      <c r="N37" s="462"/>
      <c r="O37" s="463"/>
      <c r="P37" s="464"/>
      <c r="Q37" s="424"/>
      <c r="R37" s="424"/>
      <c r="S37" s="440"/>
    </row>
    <row r="38" spans="2:19" ht="11.85" customHeight="1">
      <c r="B38" s="429" t="s">
        <v>288</v>
      </c>
      <c r="C38" s="430" t="s">
        <v>66</v>
      </c>
      <c r="D38" s="431">
        <v>7.2140000000000004</v>
      </c>
      <c r="E38" s="432">
        <v>6.2060000000000004</v>
      </c>
      <c r="F38" s="432">
        <v>3.5000000000000003E-2</v>
      </c>
      <c r="G38" s="432">
        <v>0.159</v>
      </c>
      <c r="H38" s="431">
        <v>2.4900000000000002</v>
      </c>
      <c r="I38" s="431">
        <v>4.585</v>
      </c>
      <c r="J38" s="458"/>
      <c r="K38" s="458"/>
      <c r="L38" s="458"/>
      <c r="M38" s="434"/>
      <c r="N38" s="434"/>
      <c r="O38" s="434"/>
      <c r="P38" s="434"/>
      <c r="Q38" s="434"/>
      <c r="R38" s="435"/>
      <c r="S38" s="458"/>
    </row>
    <row r="39" spans="2:19" ht="11.85" customHeight="1">
      <c r="B39" s="429" t="s">
        <v>289</v>
      </c>
      <c r="C39" s="430" t="s">
        <v>67</v>
      </c>
      <c r="D39" s="431">
        <v>5.9740000000000002</v>
      </c>
      <c r="E39" s="432">
        <v>5.6280000000000001</v>
      </c>
      <c r="F39" s="432">
        <v>1.2E-2</v>
      </c>
      <c r="G39" s="432">
        <v>6.0999999999999999E-2</v>
      </c>
      <c r="H39" s="431">
        <v>2.0510000000000002</v>
      </c>
      <c r="I39" s="431">
        <v>4.1360000000000001</v>
      </c>
      <c r="J39" s="458"/>
      <c r="K39" s="458"/>
      <c r="L39" s="458"/>
      <c r="M39" s="438" t="s">
        <v>263</v>
      </c>
      <c r="N39" s="436"/>
      <c r="O39" s="308">
        <v>171.7</v>
      </c>
      <c r="P39" s="465">
        <v>32.53</v>
      </c>
      <c r="Q39" s="465">
        <v>79.84</v>
      </c>
      <c r="R39" s="435"/>
      <c r="S39" s="458"/>
    </row>
    <row r="40" spans="2:19" ht="11.85" customHeight="1">
      <c r="B40" s="429" t="s">
        <v>290</v>
      </c>
      <c r="C40" s="430" t="s">
        <v>68</v>
      </c>
      <c r="D40" s="431">
        <v>5.423</v>
      </c>
      <c r="E40" s="432">
        <v>5.5540000000000003</v>
      </c>
      <c r="F40" s="432">
        <v>8.9999999999999993E-3</v>
      </c>
      <c r="G40" s="432">
        <v>0.05</v>
      </c>
      <c r="H40" s="431">
        <v>1.861</v>
      </c>
      <c r="I40" s="431">
        <v>4.0789999999999997</v>
      </c>
      <c r="J40" s="458"/>
      <c r="K40" s="458"/>
      <c r="L40" s="458"/>
      <c r="M40" s="436"/>
      <c r="N40" s="436"/>
      <c r="O40" s="466" t="s">
        <v>264</v>
      </c>
      <c r="P40" s="434"/>
      <c r="Q40" s="434"/>
      <c r="R40" s="435"/>
      <c r="S40" s="458"/>
    </row>
    <row r="41" spans="2:19" ht="11.85" customHeight="1">
      <c r="B41" s="429" t="s">
        <v>291</v>
      </c>
      <c r="C41" s="430" t="s">
        <v>69</v>
      </c>
      <c r="D41" s="431">
        <v>4.5289999999999999</v>
      </c>
      <c r="E41" s="432">
        <v>5.0359999999999996</v>
      </c>
      <c r="F41" s="432">
        <v>4.0000000000000001E-3</v>
      </c>
      <c r="G41" s="432">
        <v>2.5000000000000001E-2</v>
      </c>
      <c r="H41" s="431">
        <v>1.552</v>
      </c>
      <c r="I41" s="431">
        <v>3.6930000000000001</v>
      </c>
      <c r="J41" s="458"/>
      <c r="K41" s="458"/>
      <c r="L41" s="458"/>
      <c r="N41" s="436"/>
      <c r="O41" s="456"/>
      <c r="P41" s="434"/>
      <c r="Q41" s="467"/>
      <c r="R41" s="435"/>
      <c r="S41" s="458"/>
    </row>
    <row r="42" spans="2:19" ht="11.85" customHeight="1">
      <c r="B42" s="429" t="s">
        <v>292</v>
      </c>
      <c r="C42" s="430" t="s">
        <v>70</v>
      </c>
      <c r="D42" s="431">
        <v>4.306</v>
      </c>
      <c r="E42" s="432">
        <v>5.1920000000000002</v>
      </c>
      <c r="F42" s="432">
        <v>0</v>
      </c>
      <c r="G42" s="432">
        <v>0</v>
      </c>
      <c r="H42" s="431">
        <v>1.4730000000000001</v>
      </c>
      <c r="I42" s="431">
        <v>3.8</v>
      </c>
      <c r="J42" s="458"/>
      <c r="K42" s="458"/>
      <c r="L42" s="458"/>
      <c r="M42" s="434" t="s">
        <v>265</v>
      </c>
      <c r="N42" s="434"/>
      <c r="O42" s="468">
        <v>0.79430000000000001</v>
      </c>
      <c r="P42" s="434"/>
      <c r="Q42" s="467"/>
      <c r="R42" s="435"/>
      <c r="S42" s="458"/>
    </row>
    <row r="43" spans="2:19" ht="11.85" customHeight="1">
      <c r="B43" s="429" t="s">
        <v>293</v>
      </c>
      <c r="C43" s="430" t="s">
        <v>71</v>
      </c>
      <c r="D43" s="431">
        <v>3.21</v>
      </c>
      <c r="E43" s="432">
        <v>4.1710000000000003</v>
      </c>
      <c r="F43" s="432">
        <v>0</v>
      </c>
      <c r="G43" s="432">
        <v>0</v>
      </c>
      <c r="H43" s="431">
        <v>1.0980000000000001</v>
      </c>
      <c r="I43" s="431">
        <v>3.0529999999999999</v>
      </c>
      <c r="J43" s="458"/>
      <c r="K43" s="436"/>
      <c r="L43" s="458"/>
      <c r="O43" s="466" t="s">
        <v>264</v>
      </c>
      <c r="S43" s="458"/>
    </row>
    <row r="44" spans="2:19" ht="11.85" customHeight="1">
      <c r="B44" s="429" t="s">
        <v>294</v>
      </c>
      <c r="C44" s="430" t="s">
        <v>105</v>
      </c>
      <c r="D44" s="431">
        <v>2.653</v>
      </c>
      <c r="E44" s="432">
        <v>3.68</v>
      </c>
      <c r="F44" s="432">
        <v>0</v>
      </c>
      <c r="G44" s="432">
        <v>0</v>
      </c>
      <c r="H44" s="431">
        <v>0.90700000000000003</v>
      </c>
      <c r="I44" s="431">
        <v>2.694</v>
      </c>
      <c r="J44" s="458"/>
      <c r="K44" s="436"/>
      <c r="L44" s="458"/>
      <c r="S44" s="458"/>
    </row>
    <row r="45" spans="2:19" ht="11.85" customHeight="1">
      <c r="B45" s="429" t="s">
        <v>295</v>
      </c>
      <c r="C45" s="430" t="s">
        <v>72</v>
      </c>
      <c r="D45" s="431">
        <v>2.431</v>
      </c>
      <c r="E45" s="432">
        <v>3.57</v>
      </c>
      <c r="F45" s="432">
        <v>0</v>
      </c>
      <c r="G45" s="432">
        <v>0</v>
      </c>
      <c r="H45" s="431">
        <v>0.83099999999999996</v>
      </c>
      <c r="I45" s="431">
        <v>2.613</v>
      </c>
      <c r="J45" s="436"/>
      <c r="K45" s="436"/>
      <c r="L45" s="458"/>
      <c r="M45" s="434" t="s">
        <v>266</v>
      </c>
      <c r="N45" s="434"/>
      <c r="O45" s="434"/>
      <c r="P45" s="469">
        <v>1.1333</v>
      </c>
      <c r="Q45" s="434"/>
      <c r="R45" s="435"/>
      <c r="S45" s="458"/>
    </row>
    <row r="46" spans="2:19" ht="11.85" customHeight="1">
      <c r="B46" s="429" t="s">
        <v>296</v>
      </c>
      <c r="C46" s="430" t="s">
        <v>73</v>
      </c>
      <c r="D46" s="431">
        <v>1.9910000000000001</v>
      </c>
      <c r="E46" s="432">
        <v>3.0640000000000001</v>
      </c>
      <c r="F46" s="432">
        <v>0</v>
      </c>
      <c r="G46" s="432">
        <v>0</v>
      </c>
      <c r="H46" s="431">
        <v>0.68100000000000005</v>
      </c>
      <c r="I46" s="431">
        <v>2.2429999999999999</v>
      </c>
      <c r="J46" s="436"/>
      <c r="K46" s="436"/>
      <c r="L46" s="458"/>
      <c r="M46" s="434"/>
      <c r="N46" s="434"/>
      <c r="O46" s="434"/>
      <c r="P46" s="434"/>
      <c r="Q46" s="434"/>
      <c r="R46" s="435"/>
      <c r="S46" s="458"/>
    </row>
    <row r="47" spans="2:19" ht="11.85" customHeight="1">
      <c r="B47" s="429" t="s">
        <v>297</v>
      </c>
      <c r="C47" s="430" t="s">
        <v>74</v>
      </c>
      <c r="D47" s="431">
        <v>1.67</v>
      </c>
      <c r="E47" s="432">
        <v>2.6869999999999998</v>
      </c>
      <c r="F47" s="432">
        <v>0</v>
      </c>
      <c r="G47" s="432">
        <v>0</v>
      </c>
      <c r="H47" s="431">
        <v>0.57099999999999995</v>
      </c>
      <c r="I47" s="431">
        <v>1.9670000000000001</v>
      </c>
      <c r="J47" s="436"/>
      <c r="K47" s="436"/>
      <c r="M47" s="409" t="s">
        <v>328</v>
      </c>
      <c r="Q47" s="470">
        <v>1178.7</v>
      </c>
      <c r="S47" s="458"/>
    </row>
    <row r="48" spans="2:19" ht="11.85" customHeight="1">
      <c r="B48" s="429" t="s">
        <v>298</v>
      </c>
      <c r="C48" s="430" t="s">
        <v>75</v>
      </c>
      <c r="D48" s="431">
        <v>1.47</v>
      </c>
      <c r="E48" s="432">
        <v>2.5030000000000001</v>
      </c>
      <c r="F48" s="432">
        <v>0</v>
      </c>
      <c r="G48" s="432">
        <v>0</v>
      </c>
      <c r="H48" s="431">
        <v>0.503</v>
      </c>
      <c r="I48" s="431">
        <v>1.8320000000000001</v>
      </c>
      <c r="J48" s="436"/>
      <c r="K48" s="436"/>
      <c r="L48" s="436"/>
      <c r="M48" s="435"/>
      <c r="N48" s="435"/>
      <c r="O48" s="435"/>
      <c r="P48" s="435"/>
      <c r="Q48" s="435"/>
      <c r="R48" s="435"/>
      <c r="S48" s="458"/>
    </row>
    <row r="49" spans="2:19" ht="11.85" customHeight="1">
      <c r="B49" s="429" t="s">
        <v>299</v>
      </c>
      <c r="C49" s="430" t="s">
        <v>76</v>
      </c>
      <c r="D49" s="431">
        <v>1.276</v>
      </c>
      <c r="E49" s="432">
        <v>2.278</v>
      </c>
      <c r="F49" s="432">
        <v>0</v>
      </c>
      <c r="G49" s="432">
        <v>0</v>
      </c>
      <c r="H49" s="431">
        <v>0.436</v>
      </c>
      <c r="I49" s="431">
        <v>1.667</v>
      </c>
      <c r="J49" s="436"/>
      <c r="K49" s="436"/>
      <c r="L49" s="436"/>
      <c r="M49" s="471" t="s">
        <v>226</v>
      </c>
      <c r="Q49" s="468">
        <v>0.65590000000000004</v>
      </c>
      <c r="R49" s="435"/>
      <c r="S49" s="436"/>
    </row>
    <row r="50" spans="2:19" ht="11.85" customHeight="1">
      <c r="B50" s="429" t="s">
        <v>300</v>
      </c>
      <c r="C50" s="430" t="s">
        <v>77</v>
      </c>
      <c r="D50" s="431">
        <v>1.123</v>
      </c>
      <c r="E50" s="432">
        <v>2.089</v>
      </c>
      <c r="F50" s="432">
        <v>0</v>
      </c>
      <c r="G50" s="432">
        <v>0</v>
      </c>
      <c r="H50" s="431">
        <v>0.38400000000000001</v>
      </c>
      <c r="I50" s="431">
        <v>1.5289999999999999</v>
      </c>
      <c r="J50" s="436"/>
      <c r="K50" s="436"/>
      <c r="L50" s="436"/>
      <c r="N50" s="435"/>
      <c r="O50" s="435"/>
      <c r="P50" s="435"/>
      <c r="Q50" s="468"/>
      <c r="R50" s="435"/>
      <c r="S50" s="436"/>
    </row>
    <row r="51" spans="2:19" ht="11.85" customHeight="1">
      <c r="B51" s="429" t="s">
        <v>301</v>
      </c>
      <c r="C51" s="430" t="s">
        <v>78</v>
      </c>
      <c r="D51" s="431">
        <v>0.96899999999999997</v>
      </c>
      <c r="E51" s="432">
        <v>1.877</v>
      </c>
      <c r="F51" s="432">
        <v>0</v>
      </c>
      <c r="G51" s="432">
        <v>0</v>
      </c>
      <c r="H51" s="431">
        <v>0.33100000000000002</v>
      </c>
      <c r="I51" s="431">
        <v>1.3740000000000001</v>
      </c>
      <c r="J51" s="436"/>
      <c r="K51" s="436"/>
      <c r="M51" s="471" t="s">
        <v>227</v>
      </c>
      <c r="N51" s="435"/>
      <c r="O51" s="435"/>
      <c r="P51" s="435"/>
      <c r="Q51" s="472">
        <f>1-Q49</f>
        <v>0.34409999999999996</v>
      </c>
      <c r="S51" s="436"/>
    </row>
    <row r="52" spans="2:19" ht="11.85" customHeight="1">
      <c r="B52" s="429" t="s">
        <v>302</v>
      </c>
      <c r="C52" s="430" t="s">
        <v>79</v>
      </c>
      <c r="D52" s="431">
        <v>0.86</v>
      </c>
      <c r="E52" s="432">
        <v>1.7370000000000001</v>
      </c>
      <c r="F52" s="432">
        <v>0</v>
      </c>
      <c r="G52" s="432">
        <v>0</v>
      </c>
      <c r="H52" s="431">
        <v>0.29399999999999998</v>
      </c>
      <c r="I52" s="431">
        <v>1.2709999999999999</v>
      </c>
      <c r="J52" s="436"/>
      <c r="K52" s="436"/>
      <c r="L52" s="436"/>
      <c r="M52" s="1"/>
      <c r="N52" s="1"/>
      <c r="O52" s="1"/>
      <c r="P52" s="1"/>
      <c r="Q52" s="435"/>
      <c r="R52" s="435"/>
      <c r="S52" s="436"/>
    </row>
    <row r="53" spans="2:19" ht="11.85" customHeight="1">
      <c r="B53" s="429" t="s">
        <v>303</v>
      </c>
      <c r="C53" s="430" t="s">
        <v>80</v>
      </c>
      <c r="D53" s="431">
        <v>0.69799999999999995</v>
      </c>
      <c r="E53" s="432">
        <v>1.4670000000000001</v>
      </c>
      <c r="F53" s="432">
        <v>0</v>
      </c>
      <c r="G53" s="432">
        <v>0</v>
      </c>
      <c r="H53" s="431">
        <v>0.23899999999999999</v>
      </c>
      <c r="I53" s="431">
        <v>1.0740000000000001</v>
      </c>
      <c r="J53" s="436"/>
      <c r="K53" s="436"/>
      <c r="L53" s="436"/>
      <c r="M53" s="1"/>
      <c r="N53" s="1"/>
      <c r="O53" s="1"/>
      <c r="P53" s="1"/>
      <c r="Q53" s="435"/>
      <c r="R53" s="435"/>
      <c r="S53" s="436"/>
    </row>
    <row r="54" spans="2:19" ht="11.85" customHeight="1">
      <c r="B54" s="429" t="s">
        <v>304</v>
      </c>
      <c r="C54" s="430" t="s">
        <v>81</v>
      </c>
      <c r="D54" s="431">
        <v>0.58899999999999997</v>
      </c>
      <c r="E54" s="432">
        <v>1.29</v>
      </c>
      <c r="F54" s="432">
        <v>0</v>
      </c>
      <c r="G54" s="432">
        <v>0</v>
      </c>
      <c r="H54" s="431">
        <v>0.20200000000000001</v>
      </c>
      <c r="I54" s="431">
        <v>0.94399999999999995</v>
      </c>
      <c r="J54" s="436"/>
      <c r="K54" s="436"/>
      <c r="L54" s="436"/>
      <c r="R54" s="435"/>
      <c r="S54" s="436"/>
    </row>
    <row r="55" spans="2:19" ht="11.85" customHeight="1">
      <c r="B55" s="429" t="s">
        <v>305</v>
      </c>
      <c r="C55" s="430" t="s">
        <v>82</v>
      </c>
      <c r="D55" s="431">
        <v>0.51900000000000002</v>
      </c>
      <c r="E55" s="432">
        <v>1.179</v>
      </c>
      <c r="F55" s="432">
        <v>0</v>
      </c>
      <c r="G55" s="432">
        <v>0</v>
      </c>
      <c r="H55" s="431">
        <v>0.17799999999999999</v>
      </c>
      <c r="I55" s="431">
        <v>0.86299999999999999</v>
      </c>
      <c r="J55" s="436"/>
      <c r="K55" s="436"/>
      <c r="L55" s="1"/>
      <c r="R55" s="435"/>
      <c r="S55" s="436"/>
    </row>
    <row r="56" spans="2:19" ht="11.85" customHeight="1">
      <c r="B56" s="429" t="s">
        <v>306</v>
      </c>
      <c r="C56" s="430" t="s">
        <v>83</v>
      </c>
      <c r="D56" s="431">
        <v>0.44400000000000001</v>
      </c>
      <c r="E56" s="432">
        <v>1.0449999999999999</v>
      </c>
      <c r="F56" s="432">
        <v>0</v>
      </c>
      <c r="G56" s="432">
        <v>0</v>
      </c>
      <c r="H56" s="431">
        <v>0.152</v>
      </c>
      <c r="I56" s="431">
        <v>0.76500000000000001</v>
      </c>
      <c r="J56" s="436"/>
      <c r="K56" s="436"/>
      <c r="L56" s="1"/>
      <c r="M56" s="1"/>
      <c r="N56" s="1"/>
      <c r="O56" s="1"/>
      <c r="P56" s="1"/>
      <c r="Q56" s="435"/>
      <c r="R56" s="435"/>
      <c r="S56" s="436"/>
    </row>
    <row r="57" spans="2:19" ht="11.85" customHeight="1">
      <c r="B57" s="429" t="s">
        <v>307</v>
      </c>
      <c r="C57" s="430" t="s">
        <v>131</v>
      </c>
      <c r="D57" s="431">
        <v>0.38</v>
      </c>
      <c r="E57" s="432">
        <v>0.92500000000000004</v>
      </c>
      <c r="F57" s="432">
        <v>0</v>
      </c>
      <c r="G57" s="432">
        <v>0</v>
      </c>
      <c r="H57" s="431">
        <v>0.13</v>
      </c>
      <c r="I57" s="431">
        <v>0.67700000000000005</v>
      </c>
      <c r="J57" s="436"/>
      <c r="K57" s="436"/>
      <c r="L57" s="1"/>
      <c r="M57" s="1"/>
      <c r="N57" s="1"/>
      <c r="O57" s="1"/>
      <c r="P57" s="1"/>
      <c r="Q57" s="435"/>
      <c r="R57" s="435"/>
      <c r="S57" s="436"/>
    </row>
    <row r="58" spans="2:19" ht="11.85" customHeight="1">
      <c r="B58" s="429" t="s">
        <v>308</v>
      </c>
      <c r="C58" s="430" t="s">
        <v>135</v>
      </c>
      <c r="D58" s="431">
        <v>0.31900000000000001</v>
      </c>
      <c r="E58" s="432">
        <v>0.80200000000000005</v>
      </c>
      <c r="F58" s="432">
        <v>0</v>
      </c>
      <c r="G58" s="432">
        <v>0</v>
      </c>
      <c r="H58" s="431">
        <v>0.109</v>
      </c>
      <c r="I58" s="431">
        <v>0.58699999999999997</v>
      </c>
      <c r="J58" s="436"/>
      <c r="K58" s="436"/>
      <c r="L58" s="1"/>
      <c r="M58" s="1"/>
      <c r="N58" s="1"/>
      <c r="O58" s="1"/>
      <c r="P58" s="1"/>
      <c r="Q58" s="435"/>
      <c r="R58" s="435"/>
      <c r="S58" s="436"/>
    </row>
    <row r="59" spans="2:19" ht="11.85" customHeight="1">
      <c r="B59" s="429" t="s">
        <v>309</v>
      </c>
      <c r="C59" s="430" t="s">
        <v>138</v>
      </c>
      <c r="D59" s="431">
        <v>0.26600000000000001</v>
      </c>
      <c r="E59" s="432">
        <v>0.69199999999999995</v>
      </c>
      <c r="F59" s="432">
        <v>0</v>
      </c>
      <c r="G59" s="432">
        <v>0</v>
      </c>
      <c r="H59" s="431">
        <v>9.0999999999999998E-2</v>
      </c>
      <c r="I59" s="431">
        <v>0.50700000000000001</v>
      </c>
      <c r="J59" s="436"/>
      <c r="K59" s="436"/>
      <c r="L59" s="1"/>
      <c r="M59" s="1"/>
      <c r="N59" s="1"/>
      <c r="O59" s="1"/>
      <c r="P59" s="1"/>
      <c r="Q59" s="435"/>
      <c r="R59" s="435"/>
      <c r="S59" s="436"/>
    </row>
    <row r="60" spans="2:19" ht="11.85" customHeight="1">
      <c r="B60" s="429" t="s">
        <v>310</v>
      </c>
      <c r="C60" s="430" t="s">
        <v>140</v>
      </c>
      <c r="D60" s="431">
        <v>0.23300000000000001</v>
      </c>
      <c r="E60" s="432">
        <v>0.626</v>
      </c>
      <c r="F60" s="432">
        <v>0</v>
      </c>
      <c r="G60" s="432">
        <v>0</v>
      </c>
      <c r="H60" s="431">
        <v>0.08</v>
      </c>
      <c r="I60" s="431">
        <v>0.45800000000000002</v>
      </c>
      <c r="J60" s="436"/>
      <c r="K60" s="436"/>
      <c r="L60" s="1"/>
      <c r="M60" s="1"/>
      <c r="N60" s="1"/>
      <c r="O60" s="1"/>
      <c r="P60" s="1"/>
      <c r="Q60" s="435"/>
      <c r="R60" s="435"/>
      <c r="S60" s="436"/>
    </row>
    <row r="61" spans="2:19" ht="11.85" customHeight="1">
      <c r="B61" s="429" t="s">
        <v>311</v>
      </c>
      <c r="C61" s="430" t="s">
        <v>142</v>
      </c>
      <c r="D61" s="431">
        <v>0.20799999999999999</v>
      </c>
      <c r="E61" s="432">
        <v>0.57499999999999996</v>
      </c>
      <c r="F61" s="432">
        <v>0</v>
      </c>
      <c r="G61" s="432">
        <v>0</v>
      </c>
      <c r="H61" s="431">
        <v>7.0999999999999994E-2</v>
      </c>
      <c r="I61" s="431">
        <v>0.42099999999999999</v>
      </c>
      <c r="J61" s="436"/>
      <c r="K61" s="436"/>
      <c r="L61" s="1"/>
      <c r="M61" s="1"/>
      <c r="N61" s="1"/>
      <c r="O61" s="1"/>
      <c r="P61" s="1"/>
      <c r="Q61" s="435"/>
      <c r="R61" s="435"/>
      <c r="S61" s="436"/>
    </row>
    <row r="62" spans="2:19" ht="11.85" customHeight="1">
      <c r="B62" s="429" t="s">
        <v>312</v>
      </c>
      <c r="C62" s="430" t="s">
        <v>143</v>
      </c>
      <c r="D62" s="431">
        <v>0.17699999999999999</v>
      </c>
      <c r="E62" s="432">
        <v>0.503</v>
      </c>
      <c r="F62" s="432">
        <v>0</v>
      </c>
      <c r="G62" s="432">
        <v>0</v>
      </c>
      <c r="H62" s="431">
        <v>0.06</v>
      </c>
      <c r="I62" s="431">
        <v>0.36799999999999999</v>
      </c>
      <c r="J62" s="436"/>
      <c r="L62" s="1"/>
      <c r="M62" s="1"/>
      <c r="N62" s="1"/>
      <c r="O62" s="1"/>
      <c r="P62" s="1"/>
      <c r="Q62" s="435"/>
      <c r="R62" s="435"/>
      <c r="S62" s="436"/>
    </row>
    <row r="63" spans="2:19" ht="11.85" customHeight="1">
      <c r="B63" s="429" t="s">
        <v>313</v>
      </c>
      <c r="C63" s="430" t="s">
        <v>228</v>
      </c>
      <c r="D63" s="431">
        <v>1.0549999999999999</v>
      </c>
      <c r="E63" s="432">
        <v>3.423</v>
      </c>
      <c r="F63" s="432">
        <v>0</v>
      </c>
      <c r="G63" s="432">
        <v>0</v>
      </c>
      <c r="H63" s="431">
        <v>0.35799999999999998</v>
      </c>
      <c r="I63" s="431">
        <v>2.5049999999999999</v>
      </c>
      <c r="J63" s="436"/>
      <c r="L63" s="1"/>
      <c r="M63" s="1"/>
      <c r="N63" s="1"/>
      <c r="O63" s="1"/>
      <c r="P63" s="1"/>
      <c r="Q63" s="435"/>
      <c r="R63" s="435"/>
      <c r="S63" s="436"/>
    </row>
    <row r="64" spans="2:19" ht="11.85" customHeight="1">
      <c r="B64" s="473"/>
      <c r="D64" s="474" t="s">
        <v>84</v>
      </c>
      <c r="E64" s="474" t="s">
        <v>84</v>
      </c>
      <c r="F64" s="474" t="s">
        <v>84</v>
      </c>
      <c r="G64" s="474" t="s">
        <v>84</v>
      </c>
      <c r="H64" s="474" t="s">
        <v>84</v>
      </c>
      <c r="I64" s="474" t="s">
        <v>84</v>
      </c>
      <c r="J64" s="466"/>
      <c r="K64" s="436"/>
      <c r="M64" s="435"/>
      <c r="N64" s="435"/>
      <c r="O64" s="435"/>
      <c r="P64" s="435"/>
      <c r="Q64" s="435"/>
      <c r="R64" s="435"/>
      <c r="S64" s="436"/>
    </row>
    <row r="65" spans="2:19" ht="11.85" customHeight="1">
      <c r="B65" s="473"/>
      <c r="C65" s="436" t="s">
        <v>85</v>
      </c>
      <c r="D65" s="475">
        <f>SUM(D12:D64)</f>
        <v>100.00000000000001</v>
      </c>
      <c r="E65" s="475">
        <f>SUM(E12:E64)</f>
        <v>100</v>
      </c>
      <c r="F65" s="475">
        <f>SUM(F12:F63)</f>
        <v>100.00000000000003</v>
      </c>
      <c r="G65" s="475">
        <f>SUM(G12:G63)</f>
        <v>100.00000000000003</v>
      </c>
      <c r="H65" s="475">
        <f>SUM(H12:H63)</f>
        <v>100.00000000000001</v>
      </c>
      <c r="I65" s="475">
        <f>SUM(I12:I63)</f>
        <v>100</v>
      </c>
      <c r="J65" s="466"/>
      <c r="K65" s="436"/>
      <c r="M65" s="411"/>
      <c r="N65" s="411"/>
      <c r="O65" s="411"/>
      <c r="P65" s="411"/>
      <c r="Q65" s="411"/>
      <c r="R65" s="411"/>
      <c r="S65" s="436"/>
    </row>
    <row r="66" spans="2:19" ht="11.85" customHeight="1">
      <c r="B66" s="473"/>
      <c r="C66" s="476"/>
      <c r="J66" s="436"/>
      <c r="K66" s="436"/>
      <c r="L66" s="436"/>
      <c r="M66" s="411"/>
      <c r="N66" s="411"/>
      <c r="O66" s="411"/>
      <c r="P66" s="411"/>
      <c r="Q66" s="411"/>
      <c r="R66" s="411"/>
      <c r="S66" s="436"/>
    </row>
    <row r="67" spans="2:19" ht="11.85" customHeight="1">
      <c r="K67" s="436"/>
      <c r="L67" s="436"/>
      <c r="M67" s="435"/>
      <c r="N67" s="435"/>
      <c r="O67" s="435"/>
      <c r="P67" s="435"/>
      <c r="Q67" s="435"/>
      <c r="R67" s="435"/>
      <c r="S67" s="436"/>
    </row>
    <row r="68" spans="2:19" ht="11.85" customHeight="1">
      <c r="K68" s="1"/>
      <c r="L68" s="436"/>
      <c r="M68" s="435"/>
      <c r="N68" s="435"/>
      <c r="O68" s="435"/>
      <c r="P68" s="435"/>
      <c r="Q68" s="435"/>
      <c r="R68" s="435"/>
      <c r="S68" s="411"/>
    </row>
    <row r="69" spans="2:19" ht="11.85" customHeight="1">
      <c r="K69" s="436"/>
      <c r="L69" s="1"/>
      <c r="M69" s="1"/>
      <c r="N69" s="1"/>
      <c r="O69" s="1"/>
      <c r="P69" s="1"/>
      <c r="Q69" s="1"/>
      <c r="R69" s="1"/>
      <c r="S69" s="411"/>
    </row>
    <row r="70" spans="2:19" ht="11.85" customHeight="1">
      <c r="K70" s="436"/>
      <c r="S70" s="436"/>
    </row>
    <row r="71" spans="2:19" ht="11.85" customHeight="1">
      <c r="K71" s="477"/>
      <c r="S71" s="436"/>
    </row>
    <row r="72" spans="2:19" ht="11.85" customHeight="1">
      <c r="K72" s="478"/>
    </row>
    <row r="73" spans="2:19" ht="11.85" customHeight="1">
      <c r="K73" s="478"/>
    </row>
    <row r="74" spans="2:19" ht="11.85" customHeight="1">
      <c r="K74" s="478"/>
    </row>
    <row r="75" spans="2:19" ht="11.85" customHeight="1">
      <c r="K75" s="478"/>
    </row>
    <row r="76" spans="2:19" ht="11.85" customHeight="1">
      <c r="K76" s="479"/>
    </row>
    <row r="77" spans="2:19" ht="11.85" customHeight="1">
      <c r="K77" s="479"/>
    </row>
    <row r="78" spans="2:19" ht="11.85" customHeight="1">
      <c r="K78" s="433"/>
    </row>
    <row r="79" spans="2:19" ht="11.85" customHeight="1"/>
    <row r="80" spans="2:19" ht="11.85" customHeight="1"/>
    <row r="81" ht="11.85" customHeight="1"/>
    <row r="82" ht="11.85" customHeight="1"/>
    <row r="83" ht="11.85" customHeight="1"/>
    <row r="84" ht="11.85" customHeight="1"/>
    <row r="85" ht="11.85" customHeight="1"/>
    <row r="86" ht="11.85" customHeight="1"/>
    <row r="87" ht="11.85" customHeight="1"/>
    <row r="88" ht="11.85" customHeight="1"/>
    <row r="89" ht="11.85" customHeight="1"/>
    <row r="90" ht="11.85" customHeight="1"/>
    <row r="91" ht="11.85" customHeight="1"/>
    <row r="92" ht="11.85" customHeight="1"/>
    <row r="93" ht="11.85" customHeight="1"/>
    <row r="94" ht="11.85" customHeight="1"/>
    <row r="95" ht="11.85" customHeight="1"/>
    <row r="96" ht="11.85" customHeight="1"/>
    <row r="97" ht="11.85" customHeight="1"/>
    <row r="98" ht="11.85" customHeight="1"/>
    <row r="99" ht="11.85" customHeight="1"/>
    <row r="100" ht="11.85" customHeight="1"/>
    <row r="101" ht="11.85" customHeight="1"/>
    <row r="102" ht="11.85" customHeight="1"/>
    <row r="103" ht="11.85" customHeight="1"/>
    <row r="104" ht="11.85" customHeight="1"/>
    <row r="105" ht="11.85" customHeight="1"/>
    <row r="106" ht="11.85" customHeight="1"/>
    <row r="107" ht="11.85" customHeight="1"/>
    <row r="108" ht="11.85" customHeight="1"/>
    <row r="109" ht="11.85" customHeight="1"/>
    <row r="110" ht="11.85" customHeight="1"/>
    <row r="111" ht="11.85" customHeight="1"/>
    <row r="112" ht="11.85" customHeight="1"/>
    <row r="113" ht="11.85" customHeight="1"/>
    <row r="114" ht="11.85" customHeight="1"/>
    <row r="115" ht="11.85" customHeight="1"/>
    <row r="116" ht="11.85" customHeight="1"/>
    <row r="117" ht="11.85" customHeight="1"/>
    <row r="118" ht="11.85" customHeight="1"/>
    <row r="119" ht="11.85" customHeight="1"/>
    <row r="120" ht="11.85" customHeight="1"/>
    <row r="121" ht="11.85" customHeight="1"/>
    <row r="122" ht="11.85" customHeight="1"/>
    <row r="123" ht="11.85" customHeight="1"/>
    <row r="124" ht="11.85" customHeight="1"/>
    <row r="125" ht="11.85" customHeight="1"/>
    <row r="126" ht="11.85" customHeight="1"/>
    <row r="127" ht="11.85" customHeight="1"/>
    <row r="128" ht="11.85" customHeight="1"/>
    <row r="129" ht="11.85" customHeight="1"/>
    <row r="130" ht="11.85" customHeight="1"/>
    <row r="131" ht="11.85" customHeight="1"/>
    <row r="132" ht="11.85" customHeight="1"/>
    <row r="133" ht="11.85" customHeight="1"/>
  </sheetData>
  <mergeCells count="2">
    <mergeCell ref="D10:E10"/>
    <mergeCell ref="F10:G10"/>
  </mergeCells>
  <phoneticPr fontId="72" type="noConversion"/>
  <printOptions horizontalCentered="1"/>
  <pageMargins left="0" right="0" top="0" bottom="0" header="0.511811023622047" footer="0.511811023622047"/>
  <pageSetup paperSize="9" firstPageNumber="7" orientation="portrait" useFirstPageNumber="1" r:id="rId1"/>
  <headerFooter alignWithMargins="0">
    <oddHeader>&amp;L&amp;"Arial,Bold"&amp;12Apache Energy Ltd.
Phoenix South-1 ST-2&amp;C&amp;"Arial,regular"&amp;7
&amp;10________________________________________________________________________________________&amp;R&amp;"Arial,Bold"&amp;12
&amp;12AFL 2014031</oddHeader>
    <oddFooter>&amp;RC.&amp;P&amp;L&amp;"Arial,regular"&amp;10________________________________________________________________________________________
&amp;"Arial"&amp;10CORE LABORATORIES AUSTRALIA PTY LTD
&amp;"Arial"&amp;8Reservoir Fluids Group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57</vt:i4>
      </vt:variant>
    </vt:vector>
  </HeadingPairs>
  <TitlesOfParts>
    <vt:vector size="90" baseType="lpstr">
      <vt:lpstr>Front</vt:lpstr>
      <vt:lpstr>Contents</vt:lpstr>
      <vt:lpstr>A</vt:lpstr>
      <vt:lpstr>B</vt:lpstr>
      <vt:lpstr>B.1</vt:lpstr>
      <vt:lpstr>C</vt:lpstr>
      <vt:lpstr>C.1</vt:lpstr>
      <vt:lpstr>C.4</vt:lpstr>
      <vt:lpstr>C.7</vt:lpstr>
      <vt:lpstr>C.10</vt:lpstr>
      <vt:lpstr>C.13</vt:lpstr>
      <vt:lpstr>C.16</vt:lpstr>
      <vt:lpstr>D</vt:lpstr>
      <vt:lpstr>D.1</vt:lpstr>
      <vt:lpstr>D.3</vt:lpstr>
      <vt:lpstr>D.5</vt:lpstr>
      <vt:lpstr>E</vt:lpstr>
      <vt:lpstr>E.1</vt:lpstr>
      <vt:lpstr>E.7</vt:lpstr>
      <vt:lpstr>E.13</vt:lpstr>
      <vt:lpstr>F</vt:lpstr>
      <vt:lpstr>F.1</vt:lpstr>
      <vt:lpstr>F.5</vt:lpstr>
      <vt:lpstr>F.9</vt:lpstr>
      <vt:lpstr>G</vt:lpstr>
      <vt:lpstr>G.1</vt:lpstr>
      <vt:lpstr>G.2</vt:lpstr>
      <vt:lpstr>G.3</vt:lpstr>
      <vt:lpstr>H</vt:lpstr>
      <vt:lpstr>H.1</vt:lpstr>
      <vt:lpstr>H.2</vt:lpstr>
      <vt:lpstr>Back</vt:lpstr>
      <vt:lpstr>Section Leader Page</vt:lpstr>
      <vt:lpstr>address1</vt:lpstr>
      <vt:lpstr>address2</vt:lpstr>
      <vt:lpstr>Front!company_name</vt:lpstr>
      <vt:lpstr>company_name</vt:lpstr>
      <vt:lpstr>disclaimer</vt:lpstr>
      <vt:lpstr>Front!job_number</vt:lpstr>
      <vt:lpstr>job_number</vt:lpstr>
      <vt:lpstr>main_footer</vt:lpstr>
      <vt:lpstr>F.1!paste_sep_test_gas_data</vt:lpstr>
      <vt:lpstr>F.5!paste_sep_test_gas_data</vt:lpstr>
      <vt:lpstr>F.9!paste_sep_test_gas_data</vt:lpstr>
      <vt:lpstr>F.1!paste_sep_test_resoil_data</vt:lpstr>
      <vt:lpstr>F.5!paste_sep_test_resoil_data</vt:lpstr>
      <vt:lpstr>F.9!paste_sep_test_resoil_data</vt:lpstr>
      <vt:lpstr>F.1!paste_sep_test_volumetric_data</vt:lpstr>
      <vt:lpstr>F.5!paste_sep_test_volumetric_data</vt:lpstr>
      <vt:lpstr>F.9!paste_sep_test_volumetric_data</vt:lpstr>
      <vt:lpstr>G.1!paste_viscosity_data</vt:lpstr>
      <vt:lpstr>G.2!paste_viscosity_data</vt:lpstr>
      <vt:lpstr>G.3!paste_viscosity_data</vt:lpstr>
      <vt:lpstr>A!Print_Area</vt:lpstr>
      <vt:lpstr>B!Print_Area</vt:lpstr>
      <vt:lpstr>B.1!Print_Area</vt:lpstr>
      <vt:lpstr>Back!Print_Area</vt:lpstr>
      <vt:lpstr>'C'!Print_Area</vt:lpstr>
      <vt:lpstr>C.1!Print_Area</vt:lpstr>
      <vt:lpstr>C.10!Print_Area</vt:lpstr>
      <vt:lpstr>C.13!Print_Area</vt:lpstr>
      <vt:lpstr>C.16!Print_Area</vt:lpstr>
      <vt:lpstr>C.4!Print_Area</vt:lpstr>
      <vt:lpstr>C.7!Print_Area</vt:lpstr>
      <vt:lpstr>Contents!Print_Area</vt:lpstr>
      <vt:lpstr>D!Print_Area</vt:lpstr>
      <vt:lpstr>D.1!Print_Area</vt:lpstr>
      <vt:lpstr>D.3!Print_Area</vt:lpstr>
      <vt:lpstr>D.5!Print_Area</vt:lpstr>
      <vt:lpstr>E!Print_Area</vt:lpstr>
      <vt:lpstr>E.1!Print_Area</vt:lpstr>
      <vt:lpstr>E.13!Print_Area</vt:lpstr>
      <vt:lpstr>E.7!Print_Area</vt:lpstr>
      <vt:lpstr>F!Print_Area</vt:lpstr>
      <vt:lpstr>F.1!Print_Area</vt:lpstr>
      <vt:lpstr>F.5!Print_Area</vt:lpstr>
      <vt:lpstr>F.9!Print_Area</vt:lpstr>
      <vt:lpstr>Front!Print_Area</vt:lpstr>
      <vt:lpstr>G!Print_Area</vt:lpstr>
      <vt:lpstr>G.1!Print_Area</vt:lpstr>
      <vt:lpstr>G.2!Print_Area</vt:lpstr>
      <vt:lpstr>G.3!Print_Area</vt:lpstr>
      <vt:lpstr>H!Print_Area</vt:lpstr>
      <vt:lpstr>H.1!Print_Area</vt:lpstr>
      <vt:lpstr>H.2!Print_Area</vt:lpstr>
      <vt:lpstr>'Section Leader Page'!Print_Area</vt:lpstr>
      <vt:lpstr>sub_footer_1</vt:lpstr>
      <vt:lpstr>sub_footer_2</vt:lpstr>
      <vt:lpstr>Front!well_name</vt:lpstr>
      <vt:lpstr>well_name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Main</dc:creator>
  <cp:lastModifiedBy>Dmitry Molokhov</cp:lastModifiedBy>
  <cp:lastPrinted>2014-11-27T05:13:58Z</cp:lastPrinted>
  <dcterms:created xsi:type="dcterms:W3CDTF">1999-03-10T12:51:18Z</dcterms:created>
  <dcterms:modified xsi:type="dcterms:W3CDTF">2020-06-08T11:51:49Z</dcterms:modified>
</cp:coreProperties>
</file>