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tinho\Desktop\AVD\sentimentos\"/>
    </mc:Choice>
  </mc:AlternateContent>
  <xr:revisionPtr revIDLastSave="0" documentId="13_ncr:1_{55516D95-E3C6-4CDB-95EF-78C83BD06B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7" i="1"/>
  <c r="H3" i="1"/>
  <c r="H4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2" i="1"/>
  <c r="G4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E20" i="1"/>
  <c r="E7" i="1"/>
  <c r="E8" i="1"/>
  <c r="E9" i="1"/>
  <c r="F9" i="1" s="1"/>
  <c r="E10" i="1"/>
  <c r="F10" i="1" s="1"/>
  <c r="E11" i="1"/>
  <c r="E12" i="1"/>
  <c r="F12" i="1" s="1"/>
  <c r="E13" i="1"/>
  <c r="E14" i="1"/>
  <c r="E15" i="1"/>
  <c r="E16" i="1"/>
  <c r="E17" i="1"/>
  <c r="F17" i="1" s="1"/>
  <c r="E18" i="1"/>
  <c r="F18" i="1" s="1"/>
  <c r="E19" i="1"/>
  <c r="E6" i="1"/>
  <c r="F6" i="1" s="1"/>
  <c r="E5" i="1"/>
  <c r="F5" i="1" s="1"/>
  <c r="E4" i="1"/>
  <c r="F4" i="1" s="1"/>
  <c r="F11" i="1"/>
  <c r="F19" i="1"/>
  <c r="E3" i="1"/>
  <c r="D20" i="1"/>
  <c r="C20" i="1"/>
  <c r="B20" i="1"/>
  <c r="E2" i="1"/>
  <c r="F2" i="1" s="1"/>
  <c r="F13" i="1"/>
  <c r="F14" i="1"/>
  <c r="F3" i="1"/>
  <c r="F7" i="1"/>
  <c r="F8" i="1"/>
  <c r="F15" i="1"/>
  <c r="F16" i="1"/>
</calcChain>
</file>

<file path=xl/sharedStrings.xml><?xml version="1.0" encoding="utf-8"?>
<sst xmlns="http://schemas.openxmlformats.org/spreadsheetml/2006/main" count="8" uniqueCount="8">
  <si>
    <t>Capitulo</t>
  </si>
  <si>
    <t>Positivas</t>
  </si>
  <si>
    <t>Negativas</t>
  </si>
  <si>
    <t>Total de Palavras</t>
  </si>
  <si>
    <t>Negativas Ajustadas</t>
  </si>
  <si>
    <t>Análise de Sentimentos</t>
  </si>
  <si>
    <t>Análise_Sent_Cm2</t>
  </si>
  <si>
    <t>Analise_Sent_Pals_Mil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</si>
</sst>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51975065616798"/>
          <c:y val="0.19721055701370663"/>
          <c:w val="0.89019685039370078"/>
          <c:h val="0.77736111111111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Análise de Sentimentos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Sheet1!$F$2:$F$19</c:f>
              <c:numCache>
                <c:formatCode>General</c:formatCode>
                <c:ptCount val="18"/>
                <c:pt idx="0">
                  <c:v>-0.78000000000000114</c:v>
                </c:pt>
                <c:pt idx="1">
                  <c:v>3.053189877254141</c:v>
                </c:pt>
                <c:pt idx="2">
                  <c:v>17.370056069101395</c:v>
                </c:pt>
                <c:pt idx="3">
                  <c:v>-42.175784209728732</c:v>
                </c:pt>
                <c:pt idx="4">
                  <c:v>1.7173814214274898</c:v>
                </c:pt>
                <c:pt idx="5">
                  <c:v>8.488255796332794</c:v>
                </c:pt>
                <c:pt idx="6">
                  <c:v>-9.553720260645548</c:v>
                </c:pt>
                <c:pt idx="7">
                  <c:v>45.129565085619049</c:v>
                </c:pt>
                <c:pt idx="8">
                  <c:v>-16.977269283224729</c:v>
                </c:pt>
                <c:pt idx="9">
                  <c:v>-48.576602515532642</c:v>
                </c:pt>
                <c:pt idx="10">
                  <c:v>2.1104712835278008</c:v>
                </c:pt>
                <c:pt idx="11">
                  <c:v>17.999848461888178</c:v>
                </c:pt>
                <c:pt idx="12">
                  <c:v>20.889074102136703</c:v>
                </c:pt>
                <c:pt idx="13">
                  <c:v>15.141081982118507</c:v>
                </c:pt>
                <c:pt idx="14">
                  <c:v>1.8357326867707116</c:v>
                </c:pt>
                <c:pt idx="15">
                  <c:v>-73.366722230641017</c:v>
                </c:pt>
                <c:pt idx="16">
                  <c:v>-5.2217002576147706</c:v>
                </c:pt>
                <c:pt idx="17">
                  <c:v>62.137141991210797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4-4DDE-A8F9-2E1FF2B3F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50880"/>
        <c:axId val="1087143200"/>
      </c:barChart>
      <c:catAx>
        <c:axId val="108715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143200"/>
        <c:crosses val="autoZero"/>
        <c:auto val="1"/>
        <c:lblAlgn val="ctr"/>
        <c:lblOffset val="100"/>
        <c:noMultiLvlLbl val="0"/>
      </c:catAx>
      <c:valAx>
        <c:axId val="1087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8715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Análise_Sent_Cm2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Sheet1!$G$2:$G$19</c:f>
              <c:numCache>
                <c:formatCode>General</c:formatCode>
                <c:ptCount val="18"/>
                <c:pt idx="0">
                  <c:v>-3.4666666666666717E-3</c:v>
                </c:pt>
                <c:pt idx="1">
                  <c:v>6.2578189736711232E-4</c:v>
                </c:pt>
                <c:pt idx="2">
                  <c:v>4.6958789048665572E-3</c:v>
                </c:pt>
                <c:pt idx="3">
                  <c:v>-9.9330626965917889E-3</c:v>
                </c:pt>
                <c:pt idx="4">
                  <c:v>4.3877910613885788E-4</c:v>
                </c:pt>
                <c:pt idx="5">
                  <c:v>1.1696645716319132E-3</c:v>
                </c:pt>
                <c:pt idx="6">
                  <c:v>-1.3866067141720679E-3</c:v>
                </c:pt>
                <c:pt idx="7">
                  <c:v>9.5979508901784458E-3</c:v>
                </c:pt>
                <c:pt idx="8">
                  <c:v>-5.1352901643148003E-3</c:v>
                </c:pt>
                <c:pt idx="9">
                  <c:v>-8.8369296917468875E-3</c:v>
                </c:pt>
                <c:pt idx="10">
                  <c:v>4.4152118902255244E-4</c:v>
                </c:pt>
                <c:pt idx="11">
                  <c:v>4.846485854035589E-3</c:v>
                </c:pt>
                <c:pt idx="12">
                  <c:v>3.5652968257615129E-3</c:v>
                </c:pt>
                <c:pt idx="13">
                  <c:v>4.3297346245692045E-3</c:v>
                </c:pt>
                <c:pt idx="14">
                  <c:v>4.8372402813457485E-4</c:v>
                </c:pt>
                <c:pt idx="15">
                  <c:v>-1.3407661226359835E-2</c:v>
                </c:pt>
                <c:pt idx="16">
                  <c:v>-7.471312430411748E-4</c:v>
                </c:pt>
                <c:pt idx="17">
                  <c:v>1.058734741714275E-2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0-49E0-8C20-9AE6C25D1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5787343"/>
        <c:axId val="1323261007"/>
      </c:barChart>
      <c:catAx>
        <c:axId val="132578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261007"/>
        <c:crosses val="autoZero"/>
        <c:auto val="1"/>
        <c:lblAlgn val="ctr"/>
        <c:lblOffset val="100"/>
        <c:noMultiLvlLbl val="0"/>
      </c:catAx>
      <c:valAx>
        <c:axId val="13232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578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Analise_Sent_Pals_Mil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Sheet1!$H$2:$H$19</c:f>
              <c:numCache>
                <c:formatCode>0.00</c:formatCode>
                <c:ptCount val="18"/>
                <c:pt idx="0">
                  <c:v>-3.4666666666666717</c:v>
                </c:pt>
                <c:pt idx="1">
                  <c:v>0.62578189736711232</c:v>
                </c:pt>
                <c:pt idx="2">
                  <c:v>4.6958789048665572</c:v>
                </c:pt>
                <c:pt idx="3">
                  <c:v>-9.9330626965917883</c:v>
                </c:pt>
                <c:pt idx="4">
                  <c:v>0.4387791061388579</c:v>
                </c:pt>
                <c:pt idx="5">
                  <c:v>1.1696645716319132</c:v>
                </c:pt>
                <c:pt idx="6">
                  <c:v>-1.3866067141720679</c:v>
                </c:pt>
                <c:pt idx="7">
                  <c:v>9.5979508901784456</c:v>
                </c:pt>
                <c:pt idx="8">
                  <c:v>-5.1352901643148003</c:v>
                </c:pt>
                <c:pt idx="9">
                  <c:v>-8.8369296917468869</c:v>
                </c:pt>
                <c:pt idx="10">
                  <c:v>0.44152118902255244</c:v>
                </c:pt>
                <c:pt idx="11">
                  <c:v>4.8464858540355893</c:v>
                </c:pt>
                <c:pt idx="12">
                  <c:v>3.565296825761513</c:v>
                </c:pt>
                <c:pt idx="13">
                  <c:v>4.3297346245692045</c:v>
                </c:pt>
                <c:pt idx="14">
                  <c:v>0.48372402813457482</c:v>
                </c:pt>
                <c:pt idx="15">
                  <c:v>-13.407661226359835</c:v>
                </c:pt>
                <c:pt idx="16">
                  <c:v>-0.74713124304117484</c:v>
                </c:pt>
                <c:pt idx="17">
                  <c:v>10.58734741714275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F-4DB8-8080-84714DB99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301791"/>
        <c:axId val="1455304191"/>
      </c:barChart>
      <c:catAx>
        <c:axId val="145530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5304191"/>
        <c:crosses val="autoZero"/>
        <c:auto val="1"/>
        <c:lblAlgn val="ctr"/>
        <c:lblOffset val="100"/>
        <c:noMultiLvlLbl val="0"/>
      </c:catAx>
      <c:valAx>
        <c:axId val="14553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53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128587</xdr:rowOff>
    </xdr:from>
    <xdr:to>
      <xdr:col>15</xdr:col>
      <xdr:colOff>352425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6FF39F-2EA6-2A71-A151-4C82B003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</xdr:row>
      <xdr:rowOff>128587</xdr:rowOff>
    </xdr:from>
    <xdr:to>
      <xdr:col>23</xdr:col>
      <xdr:colOff>85725</xdr:colOff>
      <xdr:row>17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A84186-E2EE-D7E9-F785-A76C271EB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133350</xdr:colOff>
      <xdr:row>2</xdr:row>
      <xdr:rowOff>119062</xdr:rowOff>
    </xdr:from>
    <xdr:to>
      <xdr:col>30</xdr:col>
      <xdr:colOff>438150</xdr:colOff>
      <xdr:row>17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D1F7D0-E779-8817-5BDD-F304A1FDA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I1" sqref="I1"/>
    </sheetView>
  </sheetViews>
  <sheetFormatPr defaultRowHeight="15" x14ac:dyDescent="0.25"/>
  <cols>
    <col min="1" max="1" width="11.140625" customWidth="1"/>
    <col min="4" max="4" width="17.85546875" customWidth="1"/>
    <col min="5" max="5" width="16.5703125" customWidth="1"/>
    <col min="6" max="6" width="15.28515625" customWidth="1"/>
    <col min="7" max="7" width="24.42578125" customWidth="1"/>
    <col min="8" max="8" width="25.7109375" style="6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 spans="1:8" x14ac:dyDescent="0.25">
      <c r="A2">
        <v>0</v>
      </c>
      <c r="B2">
        <v>10</v>
      </c>
      <c r="C2">
        <v>28</v>
      </c>
      <c r="D2">
        <v>225</v>
      </c>
      <c r="E2">
        <f>C2 * 0.385</f>
        <v>10.780000000000001</v>
      </c>
      <c r="F2">
        <f>B2 - E2</f>
        <v>-0.78000000000000114</v>
      </c>
      <c r="G2">
        <f>F2 / D2</f>
        <v>-3.4666666666666717E-3</v>
      </c>
      <c r="H2" s="6">
        <f>G2 * 1000</f>
        <v>-3.4666666666666717</v>
      </c>
    </row>
    <row r="3" spans="1:8" x14ac:dyDescent="0.25">
      <c r="A3">
        <v>1</v>
      </c>
      <c r="B3">
        <v>228</v>
      </c>
      <c r="C3">
        <v>424</v>
      </c>
      <c r="D3">
        <v>4879</v>
      </c>
      <c r="E3">
        <f>C3 * D20</f>
        <v>224.94681012274586</v>
      </c>
      <c r="F3">
        <f t="shared" ref="F3:F19" si="0">B3 - E3</f>
        <v>3.053189877254141</v>
      </c>
      <c r="G3">
        <f>F3 / D3</f>
        <v>6.2578189736711232E-4</v>
      </c>
      <c r="H3" s="6">
        <f t="shared" ref="H3:H19" si="1">G3 * 1000</f>
        <v>0.62578189736711232</v>
      </c>
    </row>
    <row r="4" spans="1:8" x14ac:dyDescent="0.25">
      <c r="A4">
        <v>2</v>
      </c>
      <c r="B4">
        <v>176</v>
      </c>
      <c r="C4">
        <v>299</v>
      </c>
      <c r="D4">
        <v>3699</v>
      </c>
      <c r="E4">
        <f>C4 * D20</f>
        <v>158.62994393089861</v>
      </c>
      <c r="F4">
        <f t="shared" si="0"/>
        <v>17.370056069101395</v>
      </c>
      <c r="G4">
        <f>F4 / D4</f>
        <v>4.6958789048665572E-3</v>
      </c>
      <c r="H4" s="6">
        <f t="shared" si="1"/>
        <v>4.6958789048665572</v>
      </c>
    </row>
    <row r="5" spans="1:8" x14ac:dyDescent="0.25">
      <c r="A5">
        <v>3</v>
      </c>
      <c r="B5">
        <v>152</v>
      </c>
      <c r="C5">
        <v>366</v>
      </c>
      <c r="D5">
        <v>4246</v>
      </c>
      <c r="E5">
        <f>C5 * D20</f>
        <v>194.17578420972873</v>
      </c>
      <c r="F5">
        <f t="shared" si="0"/>
        <v>-42.175784209728732</v>
      </c>
      <c r="G5">
        <f t="shared" ref="G3:G19" si="2">F5 / D5</f>
        <v>-9.9330626965917889E-3</v>
      </c>
      <c r="H5" s="6">
        <f>G5 * 1000</f>
        <v>-9.9330626965917883</v>
      </c>
    </row>
    <row r="6" spans="1:8" x14ac:dyDescent="0.25">
      <c r="A6">
        <v>4</v>
      </c>
      <c r="B6">
        <v>163</v>
      </c>
      <c r="C6">
        <v>304</v>
      </c>
      <c r="D6">
        <v>3914</v>
      </c>
      <c r="E6">
        <f>C6 * D$20</f>
        <v>161.28261857857251</v>
      </c>
      <c r="F6">
        <f t="shared" si="0"/>
        <v>1.7173814214274898</v>
      </c>
      <c r="G6">
        <f t="shared" si="2"/>
        <v>4.3877910613885788E-4</v>
      </c>
      <c r="H6" s="6">
        <f t="shared" si="1"/>
        <v>0.4387791061388579</v>
      </c>
    </row>
    <row r="7" spans="1:8" x14ac:dyDescent="0.25">
      <c r="A7">
        <v>5</v>
      </c>
      <c r="B7">
        <v>278</v>
      </c>
      <c r="C7">
        <v>508</v>
      </c>
      <c r="D7">
        <v>7257</v>
      </c>
      <c r="E7">
        <f t="shared" ref="E7:E19" si="3">C7 * D$20</f>
        <v>269.51174420366721</v>
      </c>
      <c r="F7">
        <f t="shared" si="0"/>
        <v>8.488255796332794</v>
      </c>
      <c r="G7">
        <f t="shared" si="2"/>
        <v>1.1696645716319132E-3</v>
      </c>
      <c r="H7" s="6">
        <f>G7 * 1000</f>
        <v>1.1696645716319132</v>
      </c>
    </row>
    <row r="8" spans="1:8" x14ac:dyDescent="0.25">
      <c r="A8">
        <v>6</v>
      </c>
      <c r="B8">
        <v>252</v>
      </c>
      <c r="C8">
        <v>493</v>
      </c>
      <c r="D8">
        <v>6890</v>
      </c>
      <c r="E8">
        <f t="shared" si="3"/>
        <v>261.55372026064555</v>
      </c>
      <c r="F8">
        <f t="shared" si="0"/>
        <v>-9.553720260645548</v>
      </c>
      <c r="G8">
        <f t="shared" si="2"/>
        <v>-1.3866067141720679E-3</v>
      </c>
      <c r="H8" s="6">
        <f t="shared" si="1"/>
        <v>-1.3866067141720679</v>
      </c>
    </row>
    <row r="9" spans="1:8" x14ac:dyDescent="0.25">
      <c r="A9">
        <v>7</v>
      </c>
      <c r="B9">
        <v>234</v>
      </c>
      <c r="C9">
        <v>356</v>
      </c>
      <c r="D9">
        <v>4702</v>
      </c>
      <c r="E9">
        <f t="shared" si="3"/>
        <v>188.87043491438095</v>
      </c>
      <c r="F9">
        <f t="shared" si="0"/>
        <v>45.129565085619049</v>
      </c>
      <c r="G9">
        <f t="shared" si="2"/>
        <v>9.5979508901784458E-3</v>
      </c>
      <c r="H9" s="6">
        <f t="shared" si="1"/>
        <v>9.5979508901784456</v>
      </c>
    </row>
    <row r="10" spans="1:8" x14ac:dyDescent="0.25">
      <c r="A10">
        <v>8</v>
      </c>
      <c r="B10">
        <v>139</v>
      </c>
      <c r="C10">
        <v>294</v>
      </c>
      <c r="D10">
        <v>3306</v>
      </c>
      <c r="E10">
        <f t="shared" si="3"/>
        <v>155.97726928322473</v>
      </c>
      <c r="F10">
        <f t="shared" si="0"/>
        <v>-16.977269283224729</v>
      </c>
      <c r="G10">
        <f t="shared" si="2"/>
        <v>-5.1352901643148003E-3</v>
      </c>
      <c r="H10" s="6">
        <f t="shared" si="1"/>
        <v>-5.1352901643148003</v>
      </c>
    </row>
    <row r="11" spans="1:8" x14ac:dyDescent="0.25">
      <c r="A11">
        <v>9</v>
      </c>
      <c r="B11">
        <v>196</v>
      </c>
      <c r="C11">
        <v>461</v>
      </c>
      <c r="D11">
        <v>5497</v>
      </c>
      <c r="E11">
        <f t="shared" si="3"/>
        <v>244.57660251553264</v>
      </c>
      <c r="F11">
        <f t="shared" si="0"/>
        <v>-48.576602515532642</v>
      </c>
      <c r="G11">
        <f t="shared" si="2"/>
        <v>-8.8369296917468875E-3</v>
      </c>
      <c r="H11" s="6">
        <f t="shared" si="1"/>
        <v>-8.8369296917468869</v>
      </c>
    </row>
    <row r="12" spans="1:8" x14ac:dyDescent="0.25">
      <c r="A12">
        <v>10</v>
      </c>
      <c r="B12">
        <v>200</v>
      </c>
      <c r="C12">
        <v>373</v>
      </c>
      <c r="D12">
        <v>4780</v>
      </c>
      <c r="E12">
        <f t="shared" si="3"/>
        <v>197.8895287164722</v>
      </c>
      <c r="F12">
        <f t="shared" si="0"/>
        <v>2.1104712835278008</v>
      </c>
      <c r="G12">
        <f t="shared" si="2"/>
        <v>4.4152118902255244E-4</v>
      </c>
      <c r="H12" s="6">
        <f t="shared" si="1"/>
        <v>0.44152118902255244</v>
      </c>
    </row>
    <row r="13" spans="1:8" x14ac:dyDescent="0.25">
      <c r="A13">
        <v>11</v>
      </c>
      <c r="B13">
        <v>157</v>
      </c>
      <c r="C13">
        <v>262</v>
      </c>
      <c r="D13">
        <v>3714</v>
      </c>
      <c r="E13">
        <f t="shared" si="3"/>
        <v>139.00015153811182</v>
      </c>
      <c r="F13">
        <f t="shared" si="0"/>
        <v>17.999848461888178</v>
      </c>
      <c r="G13">
        <f t="shared" si="2"/>
        <v>4.846485854035589E-3</v>
      </c>
      <c r="H13" s="6">
        <f t="shared" si="1"/>
        <v>4.8464858540355893</v>
      </c>
    </row>
    <row r="14" spans="1:8" x14ac:dyDescent="0.25">
      <c r="A14">
        <v>12</v>
      </c>
      <c r="B14">
        <v>240</v>
      </c>
      <c r="C14">
        <v>413</v>
      </c>
      <c r="D14">
        <v>5859</v>
      </c>
      <c r="E14">
        <f t="shared" si="3"/>
        <v>219.1109258978633</v>
      </c>
      <c r="F14">
        <f t="shared" si="0"/>
        <v>20.889074102136703</v>
      </c>
      <c r="G14">
        <f t="shared" si="2"/>
        <v>3.5652968257615129E-3</v>
      </c>
      <c r="H14" s="6">
        <f t="shared" si="1"/>
        <v>3.565296825761513</v>
      </c>
    </row>
    <row r="15" spans="1:8" x14ac:dyDescent="0.25">
      <c r="A15">
        <v>13</v>
      </c>
      <c r="B15">
        <v>143</v>
      </c>
      <c r="C15">
        <v>241</v>
      </c>
      <c r="D15">
        <v>3497</v>
      </c>
      <c r="E15">
        <f t="shared" si="3"/>
        <v>127.85891801788149</v>
      </c>
      <c r="F15">
        <f t="shared" si="0"/>
        <v>15.141081982118507</v>
      </c>
      <c r="G15">
        <f t="shared" si="2"/>
        <v>4.3297346245692045E-3</v>
      </c>
      <c r="H15" s="6">
        <f t="shared" si="1"/>
        <v>4.3297346245692045</v>
      </c>
    </row>
    <row r="16" spans="1:8" x14ac:dyDescent="0.25">
      <c r="A16">
        <v>14</v>
      </c>
      <c r="B16">
        <v>135</v>
      </c>
      <c r="C16">
        <v>251</v>
      </c>
      <c r="D16">
        <v>3795</v>
      </c>
      <c r="E16">
        <f t="shared" si="3"/>
        <v>133.16426731322929</v>
      </c>
      <c r="F16">
        <f t="shared" si="0"/>
        <v>1.8357326867707116</v>
      </c>
      <c r="G16">
        <f t="shared" si="2"/>
        <v>4.8372402813457485E-4</v>
      </c>
      <c r="H16" s="6">
        <f t="shared" si="1"/>
        <v>0.48372402813457482</v>
      </c>
    </row>
    <row r="17" spans="1:8" x14ac:dyDescent="0.25">
      <c r="A17">
        <v>15</v>
      </c>
      <c r="B17">
        <v>211</v>
      </c>
      <c r="C17">
        <v>536</v>
      </c>
      <c r="D17">
        <v>5472</v>
      </c>
      <c r="E17">
        <f t="shared" si="3"/>
        <v>284.36672223064102</v>
      </c>
      <c r="F17">
        <f t="shared" si="0"/>
        <v>-73.366722230641017</v>
      </c>
      <c r="G17">
        <f t="shared" si="2"/>
        <v>-1.3407661226359835E-2</v>
      </c>
      <c r="H17" s="6">
        <f t="shared" si="1"/>
        <v>-13.407661226359835</v>
      </c>
    </row>
    <row r="18" spans="1:8" x14ac:dyDescent="0.25">
      <c r="A18">
        <v>16</v>
      </c>
      <c r="B18">
        <v>294</v>
      </c>
      <c r="C18">
        <v>564</v>
      </c>
      <c r="D18">
        <v>6989</v>
      </c>
      <c r="E18">
        <f t="shared" si="3"/>
        <v>299.22170025761477</v>
      </c>
      <c r="F18">
        <f t="shared" si="0"/>
        <v>-5.2217002576147706</v>
      </c>
      <c r="G18">
        <f t="shared" si="2"/>
        <v>-7.471312430411748E-4</v>
      </c>
      <c r="H18" s="6">
        <f t="shared" si="1"/>
        <v>-0.74713124304117484</v>
      </c>
    </row>
    <row r="19" spans="1:8" x14ac:dyDescent="0.25">
      <c r="A19">
        <v>17</v>
      </c>
      <c r="B19">
        <v>303</v>
      </c>
      <c r="C19">
        <v>454</v>
      </c>
      <c r="D19">
        <v>5869</v>
      </c>
      <c r="E19">
        <f t="shared" si="3"/>
        <v>240.8628580087892</v>
      </c>
      <c r="F19">
        <f t="shared" si="0"/>
        <v>62.137141991210797</v>
      </c>
      <c r="G19">
        <f t="shared" si="2"/>
        <v>1.058734741714275E-2</v>
      </c>
      <c r="H19" s="6">
        <f t="shared" si="1"/>
        <v>10.58734741714275</v>
      </c>
    </row>
    <row r="20" spans="1:8" x14ac:dyDescent="0.25">
      <c r="B20">
        <f>SUM(B3:B19)</f>
        <v>3501</v>
      </c>
      <c r="C20">
        <f>SUM(C3:C19)</f>
        <v>6599</v>
      </c>
      <c r="D20">
        <f>B20 / C20</f>
        <v>0.53053492953477799</v>
      </c>
      <c r="E20">
        <f>SUM(E3:E19)</f>
        <v>3501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Coutinho</dc:creator>
  <cp:lastModifiedBy>Susana Alexandra Coutinho de Oliveira e Marques Fernan</cp:lastModifiedBy>
  <dcterms:created xsi:type="dcterms:W3CDTF">2024-04-17T17:15:18Z</dcterms:created>
  <dcterms:modified xsi:type="dcterms:W3CDTF">2024-04-19T09:46:02Z</dcterms:modified>
</cp:coreProperties>
</file>