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_xlnm._FilterDatabase">Sheet3!$A$1:$R$3106</definedName>
    <definedName hidden="1" localSheetId="2" name="Z_3335F0EC_E2F0_42CC_A053_28A78CD0B689_.wvu.FilterData">Sheet3!$A$1:$R$1537</definedName>
  </definedNames>
  <calcPr/>
  <customWorkbookViews>
    <customWorkbookView activeSheetId="0" maximized="1" tabRatio="600" windowHeight="0" windowWidth="0" guid="{3335F0EC-E2F0-42CC-A053-28A78CD0B689}" name="Filter 1"/>
  </customWorkbookViews>
</workbook>
</file>

<file path=xl/sharedStrings.xml><?xml version="1.0" encoding="utf-8"?>
<sst xmlns="http://schemas.openxmlformats.org/spreadsheetml/2006/main" count="7446" uniqueCount="348">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</sst>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4">
    <font>
      <sz val="12.0"/>
      <color theme="1"/>
      <name val="Arial"/>
    </font>
    <font>
      <color theme="1"/>
      <name val="Calibri"/>
    </font>
    <font/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3" numFmtId="20" xfId="0" applyFont="1" applyNumberFormat="1"/>
    <xf borderId="0" fillId="0" fontId="4" numFmtId="0" xfId="0" applyFont="1"/>
    <xf borderId="0" fillId="0" fontId="5" numFmtId="20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3" numFmtId="16" xfId="0" applyFont="1" applyNumberFormat="1"/>
    <xf borderId="0" fillId="0" fontId="6" numFmtId="0" xfId="0" applyFont="1"/>
    <xf borderId="0" fillId="0" fontId="3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3" numFmtId="3" xfId="0" applyFont="1" applyNumberFormat="1"/>
    <xf borderId="0" fillId="0" fontId="5" numFmtId="1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3" si="2">E2/C2*100</f>
        <v>0.6451612903</v>
      </c>
      <c r="H2" s="1">
        <v>155.0</v>
      </c>
      <c r="S2" s="1">
        <f t="shared" ref="S2:S143" si="3">C2+N2</f>
        <v>155</v>
      </c>
      <c r="T2" s="1">
        <f t="shared" ref="T2:T143" si="4">O2+E2</f>
        <v>1</v>
      </c>
      <c r="U2" s="1">
        <f t="shared" ref="U2:U143" si="5">F2+Q2</f>
        <v>1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3" si="6">E3-E2</f>
        <v>5</v>
      </c>
      <c r="G3" s="1">
        <f t="shared" si="2"/>
        <v>2.739726027</v>
      </c>
      <c r="H3" s="1">
        <f t="shared" ref="H3:H143" si="7">C3-C2</f>
        <v>64</v>
      </c>
      <c r="S3" s="1">
        <f t="shared" si="3"/>
        <v>219</v>
      </c>
      <c r="T3" s="1">
        <f t="shared" si="4"/>
        <v>6</v>
      </c>
      <c r="U3" s="1">
        <f t="shared" si="5"/>
        <v>5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6"/>
        <v>1</v>
      </c>
      <c r="G4" s="1">
        <f t="shared" si="2"/>
        <v>2.8</v>
      </c>
      <c r="H4" s="1">
        <f t="shared" si="7"/>
        <v>31</v>
      </c>
      <c r="I4" s="6"/>
      <c r="S4" s="1">
        <f t="shared" si="3"/>
        <v>250</v>
      </c>
      <c r="T4" s="1">
        <f t="shared" si="4"/>
        <v>7</v>
      </c>
      <c r="U4" s="1">
        <f t="shared" si="5"/>
        <v>1</v>
      </c>
    </row>
    <row r="5" ht="15.75" customHeight="1">
      <c r="A5" s="4">
        <v>43899.0</v>
      </c>
      <c r="B5" s="5">
        <v>0.3541666666666667</v>
      </c>
      <c r="C5" s="1">
        <f t="shared" ref="C5:C11" si="8">SUM(D5:E5)</f>
        <v>318</v>
      </c>
      <c r="D5" s="1">
        <v>309.0</v>
      </c>
      <c r="E5" s="1">
        <v>9.0</v>
      </c>
      <c r="F5" s="1">
        <f t="shared" si="6"/>
        <v>2</v>
      </c>
      <c r="G5" s="1">
        <f t="shared" si="2"/>
        <v>2.830188679</v>
      </c>
      <c r="H5" s="1">
        <f t="shared" si="7"/>
        <v>68</v>
      </c>
      <c r="S5" s="1">
        <f t="shared" si="3"/>
        <v>318</v>
      </c>
      <c r="T5" s="1">
        <f t="shared" si="4"/>
        <v>9</v>
      </c>
      <c r="U5" s="1">
        <f t="shared" si="5"/>
        <v>2</v>
      </c>
    </row>
    <row r="6" ht="15.75" customHeight="1">
      <c r="A6" s="4">
        <v>43900.0</v>
      </c>
      <c r="B6" s="5">
        <v>0.3333333333333333</v>
      </c>
      <c r="C6" s="1">
        <f t="shared" si="8"/>
        <v>346</v>
      </c>
      <c r="D6" s="1">
        <v>335.0</v>
      </c>
      <c r="E6" s="1">
        <v>11.0</v>
      </c>
      <c r="F6" s="1">
        <f t="shared" si="6"/>
        <v>2</v>
      </c>
      <c r="G6" s="1">
        <f t="shared" si="2"/>
        <v>3.179190751</v>
      </c>
      <c r="H6" s="1">
        <f t="shared" si="7"/>
        <v>28</v>
      </c>
      <c r="S6" s="1">
        <f t="shared" si="3"/>
        <v>346</v>
      </c>
      <c r="T6" s="1">
        <f t="shared" si="4"/>
        <v>11</v>
      </c>
      <c r="U6" s="1">
        <f t="shared" si="5"/>
        <v>2</v>
      </c>
    </row>
    <row r="7" ht="15.75" customHeight="1">
      <c r="A7" s="4">
        <v>43901.0</v>
      </c>
      <c r="B7" s="5">
        <v>0.8333333333333334</v>
      </c>
      <c r="C7" s="1">
        <f t="shared" si="8"/>
        <v>714</v>
      </c>
      <c r="D7" s="1">
        <v>697.0</v>
      </c>
      <c r="E7" s="1">
        <v>17.0</v>
      </c>
      <c r="F7" s="1">
        <f t="shared" si="6"/>
        <v>6</v>
      </c>
      <c r="G7" s="1">
        <f t="shared" si="2"/>
        <v>2.380952381</v>
      </c>
      <c r="H7" s="1">
        <f t="shared" si="7"/>
        <v>368</v>
      </c>
      <c r="S7" s="1">
        <f t="shared" si="3"/>
        <v>714</v>
      </c>
      <c r="T7" s="1">
        <f t="shared" si="4"/>
        <v>17</v>
      </c>
      <c r="U7" s="1">
        <f t="shared" si="5"/>
        <v>6</v>
      </c>
    </row>
    <row r="8" ht="15.75" customHeight="1">
      <c r="A8" s="4">
        <v>43902.0</v>
      </c>
      <c r="B8" s="5">
        <v>0.4131944444444444</v>
      </c>
      <c r="C8" s="1">
        <f t="shared" si="8"/>
        <v>855</v>
      </c>
      <c r="D8" s="1">
        <v>833.0</v>
      </c>
      <c r="E8" s="1">
        <v>22.0</v>
      </c>
      <c r="F8" s="1">
        <f t="shared" si="6"/>
        <v>5</v>
      </c>
      <c r="G8" s="1">
        <f t="shared" si="2"/>
        <v>2.573099415</v>
      </c>
      <c r="H8" s="1">
        <f t="shared" si="7"/>
        <v>141</v>
      </c>
      <c r="S8" s="1">
        <f t="shared" si="3"/>
        <v>855</v>
      </c>
      <c r="T8" s="1">
        <f t="shared" si="4"/>
        <v>22</v>
      </c>
      <c r="U8" s="1">
        <f t="shared" si="5"/>
        <v>5</v>
      </c>
    </row>
    <row r="9" ht="15.75" customHeight="1">
      <c r="A9" s="4">
        <v>43903.0</v>
      </c>
      <c r="B9" s="5">
        <v>0.6666666666666666</v>
      </c>
      <c r="C9" s="1">
        <f t="shared" si="8"/>
        <v>1232</v>
      </c>
      <c r="D9" s="1">
        <v>1194.0</v>
      </c>
      <c r="E9" s="1">
        <v>38.0</v>
      </c>
      <c r="F9" s="1">
        <f t="shared" si="6"/>
        <v>16</v>
      </c>
      <c r="G9" s="1">
        <f t="shared" si="2"/>
        <v>3.084415584</v>
      </c>
      <c r="H9" s="1">
        <f t="shared" si="7"/>
        <v>377</v>
      </c>
      <c r="S9" s="1">
        <f t="shared" si="3"/>
        <v>1232</v>
      </c>
      <c r="T9" s="1">
        <f t="shared" si="4"/>
        <v>38</v>
      </c>
      <c r="U9" s="1">
        <f t="shared" si="5"/>
        <v>16</v>
      </c>
    </row>
    <row r="10" ht="15.75" customHeight="1">
      <c r="A10" s="4">
        <v>43904.0</v>
      </c>
      <c r="B10" s="5">
        <v>0.395833333333333</v>
      </c>
      <c r="C10" s="1">
        <f t="shared" si="8"/>
        <v>1545</v>
      </c>
      <c r="D10" s="1">
        <v>1502.0</v>
      </c>
      <c r="E10" s="1">
        <v>43.0</v>
      </c>
      <c r="F10" s="1">
        <f t="shared" si="6"/>
        <v>5</v>
      </c>
      <c r="G10" s="1">
        <f t="shared" si="2"/>
        <v>2.783171521</v>
      </c>
      <c r="H10" s="1">
        <f t="shared" si="7"/>
        <v>313</v>
      </c>
      <c r="S10" s="1">
        <f t="shared" si="3"/>
        <v>1545</v>
      </c>
      <c r="T10" s="1">
        <f t="shared" si="4"/>
        <v>43</v>
      </c>
      <c r="U10" s="1">
        <f t="shared" si="5"/>
        <v>5</v>
      </c>
    </row>
    <row r="11" ht="15.75" customHeight="1">
      <c r="A11" s="4">
        <v>43905.0</v>
      </c>
      <c r="B11" s="5">
        <v>0.548611111111111</v>
      </c>
      <c r="C11" s="1">
        <f t="shared" si="8"/>
        <v>1822</v>
      </c>
      <c r="D11" s="1">
        <v>1751.0</v>
      </c>
      <c r="E11" s="1">
        <v>71.0</v>
      </c>
      <c r="F11" s="1">
        <f t="shared" si="6"/>
        <v>28</v>
      </c>
      <c r="G11" s="1">
        <f t="shared" si="2"/>
        <v>3.896816685</v>
      </c>
      <c r="H11" s="1">
        <f t="shared" si="7"/>
        <v>277</v>
      </c>
      <c r="S11" s="1">
        <f t="shared" si="3"/>
        <v>1822</v>
      </c>
      <c r="T11" s="1">
        <f t="shared" si="4"/>
        <v>71</v>
      </c>
      <c r="U11" s="1">
        <f t="shared" si="5"/>
        <v>28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9">C12-E12</f>
        <v>2229</v>
      </c>
      <c r="E12" s="1">
        <v>86.0</v>
      </c>
      <c r="F12" s="1">
        <f t="shared" si="6"/>
        <v>15</v>
      </c>
      <c r="G12" s="1">
        <f t="shared" si="2"/>
        <v>3.714902808</v>
      </c>
      <c r="H12" s="1">
        <f t="shared" si="7"/>
        <v>493</v>
      </c>
      <c r="I12" s="1">
        <v>1.0</v>
      </c>
      <c r="S12" s="1">
        <f t="shared" si="3"/>
        <v>2315</v>
      </c>
      <c r="T12" s="1">
        <f t="shared" si="4"/>
        <v>86</v>
      </c>
      <c r="U12" s="1">
        <f t="shared" si="5"/>
        <v>15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9"/>
        <v>2563</v>
      </c>
      <c r="E13" s="1">
        <v>117.0</v>
      </c>
      <c r="F13" s="1">
        <f t="shared" si="6"/>
        <v>31</v>
      </c>
      <c r="G13" s="1">
        <f t="shared" si="2"/>
        <v>4.365671642</v>
      </c>
      <c r="H13" s="1">
        <f t="shared" si="7"/>
        <v>365</v>
      </c>
      <c r="I13" s="1">
        <v>1.0</v>
      </c>
      <c r="S13" s="1">
        <f t="shared" si="3"/>
        <v>2680</v>
      </c>
      <c r="T13" s="1">
        <f t="shared" si="4"/>
        <v>117</v>
      </c>
      <c r="U13" s="1">
        <f t="shared" si="5"/>
        <v>31</v>
      </c>
    </row>
    <row r="14" ht="15.75" customHeight="1">
      <c r="A14" s="4">
        <v>43908.0</v>
      </c>
      <c r="B14" s="5">
        <v>0.2916666666666667</v>
      </c>
      <c r="C14" s="1">
        <f t="shared" ref="C14:C15" si="10">D14+E14</f>
        <v>3075</v>
      </c>
      <c r="D14" s="1">
        <v>2930.0</v>
      </c>
      <c r="E14" s="1">
        <v>145.0</v>
      </c>
      <c r="F14" s="1">
        <f t="shared" si="6"/>
        <v>28</v>
      </c>
      <c r="G14" s="1">
        <f t="shared" si="2"/>
        <v>4.715447154</v>
      </c>
      <c r="H14" s="1">
        <f t="shared" si="7"/>
        <v>395</v>
      </c>
      <c r="I14" s="1">
        <v>1.0</v>
      </c>
      <c r="S14" s="1">
        <f t="shared" si="3"/>
        <v>3075</v>
      </c>
      <c r="T14" s="1">
        <f t="shared" si="4"/>
        <v>145</v>
      </c>
      <c r="U14" s="1">
        <f t="shared" si="5"/>
        <v>28</v>
      </c>
    </row>
    <row r="15" ht="15.75" customHeight="1">
      <c r="A15" s="4">
        <v>43909.0</v>
      </c>
      <c r="B15" s="5">
        <v>0.5</v>
      </c>
      <c r="C15" s="1">
        <f t="shared" si="10"/>
        <v>3841</v>
      </c>
      <c r="D15" s="1">
        <v>3607.0</v>
      </c>
      <c r="E15" s="1">
        <v>234.0</v>
      </c>
      <c r="F15" s="1">
        <f t="shared" si="6"/>
        <v>89</v>
      </c>
      <c r="G15" s="1">
        <f t="shared" si="2"/>
        <v>6.092163499</v>
      </c>
      <c r="H15" s="1">
        <f t="shared" si="7"/>
        <v>766</v>
      </c>
      <c r="I15" s="1">
        <v>1.0</v>
      </c>
      <c r="J15" s="1">
        <v>3.0</v>
      </c>
      <c r="K15" s="1">
        <v>19.0</v>
      </c>
      <c r="M15" s="1">
        <v>7.0</v>
      </c>
      <c r="S15" s="1">
        <f t="shared" si="3"/>
        <v>3841</v>
      </c>
      <c r="T15" s="1">
        <f t="shared" si="4"/>
        <v>234</v>
      </c>
      <c r="U15" s="1">
        <f t="shared" si="5"/>
        <v>89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11">C16-E16</f>
        <v>4035</v>
      </c>
      <c r="E16" s="1">
        <v>263.0</v>
      </c>
      <c r="F16" s="1">
        <f t="shared" si="6"/>
        <v>29</v>
      </c>
      <c r="G16" s="1">
        <f t="shared" si="2"/>
        <v>6.119125174</v>
      </c>
      <c r="H16" s="1">
        <f t="shared" si="7"/>
        <v>457</v>
      </c>
      <c r="I16" s="1">
        <v>1.0</v>
      </c>
      <c r="J16" s="1">
        <v>4.0</v>
      </c>
      <c r="K16" s="1">
        <v>28.0</v>
      </c>
      <c r="M16" s="1">
        <v>5.0</v>
      </c>
      <c r="S16" s="1">
        <f t="shared" si="3"/>
        <v>4298</v>
      </c>
      <c r="T16" s="1">
        <f t="shared" si="4"/>
        <v>263</v>
      </c>
      <c r="U16" s="1">
        <f t="shared" si="5"/>
        <v>29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11"/>
        <v>4667</v>
      </c>
      <c r="E17" s="1">
        <v>318.0</v>
      </c>
      <c r="F17" s="1">
        <f t="shared" si="6"/>
        <v>55</v>
      </c>
      <c r="G17" s="1">
        <f t="shared" si="2"/>
        <v>6.379137412</v>
      </c>
      <c r="H17" s="1">
        <f t="shared" si="7"/>
        <v>687</v>
      </c>
      <c r="I17" s="1">
        <v>1.0</v>
      </c>
      <c r="J17" s="1">
        <v>5.0</v>
      </c>
      <c r="K17" s="1">
        <v>28.0</v>
      </c>
      <c r="M17" s="1">
        <v>5.0</v>
      </c>
      <c r="S17" s="1">
        <f t="shared" si="3"/>
        <v>4985</v>
      </c>
      <c r="T17" s="1">
        <f t="shared" si="4"/>
        <v>318</v>
      </c>
      <c r="U17" s="1">
        <f t="shared" si="5"/>
        <v>55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6"/>
        <v>45</v>
      </c>
      <c r="G18" s="1">
        <f t="shared" si="2"/>
        <v>5.869987063</v>
      </c>
      <c r="H18" s="1">
        <f t="shared" si="7"/>
        <v>1199</v>
      </c>
      <c r="I18" s="1">
        <v>1.0</v>
      </c>
      <c r="J18" s="1">
        <v>5.0</v>
      </c>
      <c r="K18" s="1">
        <v>31.0</v>
      </c>
      <c r="M18" s="1">
        <v>5.0</v>
      </c>
      <c r="S18" s="1">
        <f t="shared" si="3"/>
        <v>6184</v>
      </c>
      <c r="T18" s="1">
        <f t="shared" si="4"/>
        <v>363</v>
      </c>
      <c r="U18" s="1">
        <f t="shared" si="5"/>
        <v>45</v>
      </c>
    </row>
    <row r="19" ht="15.75" customHeight="1">
      <c r="A19" s="4">
        <v>43913.0</v>
      </c>
      <c r="B19" s="7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6"/>
        <v>32</v>
      </c>
      <c r="G19" s="1">
        <f t="shared" si="2"/>
        <v>5.927370948</v>
      </c>
      <c r="H19" s="1">
        <f t="shared" si="7"/>
        <v>480</v>
      </c>
      <c r="I19" s="1">
        <v>1.0</v>
      </c>
      <c r="J19" s="2">
        <v>5.0</v>
      </c>
      <c r="K19" s="1">
        <v>31.0</v>
      </c>
      <c r="M19" s="1">
        <v>5.0</v>
      </c>
      <c r="S19" s="1">
        <f t="shared" si="3"/>
        <v>6664</v>
      </c>
      <c r="T19" s="1">
        <f t="shared" si="4"/>
        <v>395</v>
      </c>
      <c r="U19" s="1">
        <f t="shared" si="5"/>
        <v>32</v>
      </c>
    </row>
    <row r="20" ht="15.75" customHeight="1">
      <c r="A20" s="4">
        <v>43914.0</v>
      </c>
      <c r="B20" s="7">
        <v>0.5416666666666666</v>
      </c>
      <c r="C20" s="1">
        <v>7013.0</v>
      </c>
      <c r="D20" s="1">
        <v>6597.0</v>
      </c>
      <c r="E20" s="1">
        <v>416.0</v>
      </c>
      <c r="F20" s="1">
        <f t="shared" si="6"/>
        <v>21</v>
      </c>
      <c r="G20" s="1">
        <f t="shared" si="2"/>
        <v>5.931840867</v>
      </c>
      <c r="H20" s="1">
        <f t="shared" si="7"/>
        <v>349</v>
      </c>
      <c r="I20" s="1">
        <v>1.0</v>
      </c>
      <c r="J20" s="1">
        <v>7.0</v>
      </c>
      <c r="K20" s="1">
        <v>23.0</v>
      </c>
      <c r="M20" s="1">
        <v>9.0</v>
      </c>
      <c r="S20" s="1">
        <f t="shared" si="3"/>
        <v>7013</v>
      </c>
      <c r="T20" s="1">
        <f t="shared" si="4"/>
        <v>416</v>
      </c>
      <c r="U20" s="1">
        <f t="shared" si="5"/>
        <v>21</v>
      </c>
    </row>
    <row r="21" ht="15.75" customHeight="1">
      <c r="A21" s="8">
        <v>43915.0</v>
      </c>
      <c r="B21" s="7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6"/>
        <v>64</v>
      </c>
      <c r="G21" s="1">
        <f t="shared" si="2"/>
        <v>5.970149254</v>
      </c>
      <c r="H21" s="1">
        <f t="shared" si="7"/>
        <v>1027</v>
      </c>
      <c r="I21" s="1">
        <v>1.0</v>
      </c>
      <c r="J21" s="1">
        <v>9.0</v>
      </c>
      <c r="K21" s="2">
        <v>38.0</v>
      </c>
      <c r="M21" s="2">
        <v>18.0</v>
      </c>
      <c r="S21" s="1">
        <f t="shared" si="3"/>
        <v>8040</v>
      </c>
      <c r="T21" s="1">
        <f t="shared" si="4"/>
        <v>480</v>
      </c>
      <c r="U21" s="1">
        <f t="shared" si="5"/>
        <v>64</v>
      </c>
    </row>
    <row r="22" ht="15.75" customHeight="1">
      <c r="A22" s="4">
        <v>43916.0</v>
      </c>
      <c r="B22" s="7">
        <v>0.5416666666666666</v>
      </c>
      <c r="C22" s="2">
        <v>9219.0</v>
      </c>
      <c r="D22" s="2">
        <v>8639.0</v>
      </c>
      <c r="E22" s="2">
        <v>580.0</v>
      </c>
      <c r="F22" s="1">
        <f t="shared" si="6"/>
        <v>100</v>
      </c>
      <c r="G22" s="1">
        <f t="shared" si="2"/>
        <v>6.291354811</v>
      </c>
      <c r="H22" s="1">
        <f t="shared" si="7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  <c r="S22" s="1">
        <f t="shared" si="3"/>
        <v>9219</v>
      </c>
      <c r="T22" s="1">
        <f t="shared" si="4"/>
        <v>580</v>
      </c>
      <c r="U22" s="1">
        <f t="shared" si="5"/>
        <v>100</v>
      </c>
    </row>
    <row r="23" ht="15.75" customHeight="1">
      <c r="A23" s="8">
        <v>43917.0</v>
      </c>
      <c r="B23" s="7">
        <v>0.5416666666666666</v>
      </c>
      <c r="C23" s="1">
        <f t="shared" ref="C23:C24" si="12">D23+E23</f>
        <v>10065</v>
      </c>
      <c r="D23" s="2">
        <v>9430.0</v>
      </c>
      <c r="E23" s="2">
        <v>635.0</v>
      </c>
      <c r="F23" s="1">
        <f t="shared" si="6"/>
        <v>55</v>
      </c>
      <c r="G23" s="1">
        <f t="shared" si="2"/>
        <v>6.308991555</v>
      </c>
      <c r="H23" s="1">
        <f t="shared" si="7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  <c r="S23" s="1">
        <f t="shared" si="3"/>
        <v>10065</v>
      </c>
      <c r="T23" s="1">
        <f t="shared" si="4"/>
        <v>635</v>
      </c>
      <c r="U23" s="1">
        <f t="shared" si="5"/>
        <v>55</v>
      </c>
    </row>
    <row r="24" ht="15.75" customHeight="1">
      <c r="A24" s="8">
        <v>43918.0</v>
      </c>
      <c r="B24" s="7">
        <v>0.5416666666666666</v>
      </c>
      <c r="C24" s="1">
        <f t="shared" si="12"/>
        <v>10896</v>
      </c>
      <c r="D24" s="2">
        <v>10225.0</v>
      </c>
      <c r="E24" s="2">
        <v>671.0</v>
      </c>
      <c r="F24" s="1">
        <f t="shared" si="6"/>
        <v>36</v>
      </c>
      <c r="G24" s="1">
        <f t="shared" si="2"/>
        <v>6.158223201</v>
      </c>
      <c r="H24" s="1">
        <f t="shared" si="7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  <c r="S24" s="1">
        <f t="shared" si="3"/>
        <v>10896</v>
      </c>
      <c r="T24" s="1">
        <f t="shared" si="4"/>
        <v>671</v>
      </c>
      <c r="U24" s="1">
        <f t="shared" si="5"/>
        <v>36</v>
      </c>
    </row>
    <row r="25" ht="15.75" customHeight="1">
      <c r="A25" s="8">
        <v>43919.0</v>
      </c>
      <c r="B25" s="7">
        <v>0.5416666666666666</v>
      </c>
      <c r="C25" s="2">
        <v>12669.0</v>
      </c>
      <c r="D25" s="2">
        <v>11817.0</v>
      </c>
      <c r="E25" s="2">
        <v>852.0</v>
      </c>
      <c r="F25" s="1">
        <f t="shared" si="6"/>
        <v>181</v>
      </c>
      <c r="G25" s="1">
        <f t="shared" si="2"/>
        <v>6.72507696</v>
      </c>
      <c r="H25" s="1">
        <f t="shared" si="7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  <c r="S25" s="1">
        <f t="shared" si="3"/>
        <v>12669</v>
      </c>
      <c r="T25" s="1">
        <f t="shared" si="4"/>
        <v>852</v>
      </c>
      <c r="U25" s="1">
        <f t="shared" si="5"/>
        <v>181</v>
      </c>
    </row>
    <row r="26" ht="15.75" customHeight="1">
      <c r="A26" s="8">
        <v>43920.0</v>
      </c>
      <c r="B26" s="9">
        <v>0.5416666666666666</v>
      </c>
      <c r="C26" s="1">
        <f t="shared" ref="C26:C30" si="13">D26+E26</f>
        <v>13452</v>
      </c>
      <c r="D26" s="2">
        <v>12502.0</v>
      </c>
      <c r="E26" s="2">
        <v>950.0</v>
      </c>
      <c r="F26" s="1">
        <f t="shared" si="6"/>
        <v>98</v>
      </c>
      <c r="G26" s="1">
        <f t="shared" si="2"/>
        <v>7.062146893</v>
      </c>
      <c r="H26" s="1">
        <f t="shared" si="7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  <c r="S26" s="1">
        <f t="shared" si="3"/>
        <v>13452</v>
      </c>
      <c r="T26" s="1">
        <f t="shared" si="4"/>
        <v>950</v>
      </c>
      <c r="U26" s="1">
        <f t="shared" si="5"/>
        <v>98</v>
      </c>
    </row>
    <row r="27" ht="15.75" customHeight="1">
      <c r="A27" s="8">
        <v>43921.0</v>
      </c>
      <c r="B27" s="9">
        <v>0.5416666666666666</v>
      </c>
      <c r="C27" s="1">
        <f t="shared" si="13"/>
        <v>14463</v>
      </c>
      <c r="D27" s="2">
        <v>13398.0</v>
      </c>
      <c r="E27" s="2">
        <v>1065.0</v>
      </c>
      <c r="F27" s="1">
        <f t="shared" si="6"/>
        <v>115</v>
      </c>
      <c r="G27" s="1">
        <f t="shared" si="2"/>
        <v>7.363617507</v>
      </c>
      <c r="H27" s="1">
        <f t="shared" si="7"/>
        <v>1011</v>
      </c>
      <c r="I27" s="2">
        <v>394.0</v>
      </c>
      <c r="J27" s="2">
        <v>24.0</v>
      </c>
      <c r="K27" s="2">
        <v>190.0</v>
      </c>
      <c r="L27" s="2">
        <v>57.0</v>
      </c>
      <c r="S27" s="1">
        <f t="shared" si="3"/>
        <v>14463</v>
      </c>
      <c r="T27" s="1">
        <f t="shared" si="4"/>
        <v>1065</v>
      </c>
      <c r="U27" s="1">
        <f t="shared" si="5"/>
        <v>115</v>
      </c>
    </row>
    <row r="28" ht="15.75" customHeight="1">
      <c r="A28" s="8">
        <v>43922.0</v>
      </c>
      <c r="B28" s="9">
        <v>0.5416666666666666</v>
      </c>
      <c r="C28" s="1">
        <f t="shared" si="13"/>
        <v>15587</v>
      </c>
      <c r="D28" s="2">
        <v>14264.0</v>
      </c>
      <c r="E28" s="2">
        <v>1323.0</v>
      </c>
      <c r="F28" s="1">
        <f t="shared" si="6"/>
        <v>258</v>
      </c>
      <c r="G28" s="1">
        <f t="shared" si="2"/>
        <v>8.487842433</v>
      </c>
      <c r="H28" s="1">
        <f t="shared" si="7"/>
        <v>1124</v>
      </c>
      <c r="I28" s="2">
        <v>447.0</v>
      </c>
      <c r="J28" s="2">
        <v>47.0</v>
      </c>
      <c r="K28" s="2">
        <v>198.0</v>
      </c>
      <c r="L28" s="2">
        <v>56.0</v>
      </c>
      <c r="S28" s="1">
        <f t="shared" si="3"/>
        <v>15587</v>
      </c>
      <c r="T28" s="1">
        <f t="shared" si="4"/>
        <v>1323</v>
      </c>
      <c r="U28" s="1">
        <f t="shared" si="5"/>
        <v>258</v>
      </c>
    </row>
    <row r="29" ht="15.75" customHeight="1">
      <c r="A29" s="8">
        <v>43923.0</v>
      </c>
      <c r="B29" s="9">
        <v>0.5416666666666666</v>
      </c>
      <c r="C29" s="1">
        <f t="shared" si="13"/>
        <v>16518</v>
      </c>
      <c r="D29" s="2">
        <v>15104.0</v>
      </c>
      <c r="E29" s="2">
        <v>1414.0</v>
      </c>
      <c r="F29" s="1">
        <f t="shared" si="6"/>
        <v>91</v>
      </c>
      <c r="G29" s="1">
        <f t="shared" si="2"/>
        <v>8.560358397</v>
      </c>
      <c r="H29" s="1">
        <f t="shared" si="7"/>
        <v>931</v>
      </c>
      <c r="I29" s="2">
        <v>537.0</v>
      </c>
      <c r="J29" s="2">
        <v>55.0</v>
      </c>
      <c r="K29" s="2">
        <v>189.0</v>
      </c>
      <c r="L29" s="2">
        <v>51.0</v>
      </c>
      <c r="S29" s="1">
        <f t="shared" si="3"/>
        <v>16518</v>
      </c>
      <c r="T29" s="1">
        <f t="shared" si="4"/>
        <v>1414</v>
      </c>
      <c r="U29" s="1">
        <f t="shared" si="5"/>
        <v>91</v>
      </c>
    </row>
    <row r="30" ht="15.75" customHeight="1">
      <c r="A30" s="8">
        <v>43924.0</v>
      </c>
      <c r="B30" s="9">
        <v>0.5416666666666666</v>
      </c>
      <c r="C30" s="1">
        <f t="shared" si="13"/>
        <v>17334</v>
      </c>
      <c r="D30" s="2">
        <v>15739.0</v>
      </c>
      <c r="E30" s="2">
        <v>1595.0</v>
      </c>
      <c r="F30" s="1">
        <f t="shared" si="6"/>
        <v>181</v>
      </c>
      <c r="G30" s="1">
        <f t="shared" si="2"/>
        <v>9.20156917</v>
      </c>
      <c r="H30" s="1">
        <f t="shared" si="7"/>
        <v>816</v>
      </c>
      <c r="I30" s="2">
        <v>537.0</v>
      </c>
      <c r="J30" s="2">
        <v>61.0</v>
      </c>
      <c r="K30" s="2">
        <v>189.0</v>
      </c>
      <c r="L30" s="2">
        <v>51.0</v>
      </c>
      <c r="S30" s="1">
        <f t="shared" si="3"/>
        <v>17334</v>
      </c>
      <c r="T30" s="1">
        <f t="shared" si="4"/>
        <v>1595</v>
      </c>
      <c r="U30" s="1">
        <f t="shared" si="5"/>
        <v>181</v>
      </c>
    </row>
    <row r="31" ht="15.75" customHeight="1">
      <c r="A31" s="8">
        <v>43925.0</v>
      </c>
      <c r="B31" s="9">
        <v>0.5416666666666666</v>
      </c>
      <c r="C31" s="2">
        <v>17841.0</v>
      </c>
      <c r="D31" s="1">
        <f t="shared" ref="D31:D33" si="14">C31-E31</f>
        <v>16095</v>
      </c>
      <c r="E31" s="2">
        <v>1746.0</v>
      </c>
      <c r="F31" s="1">
        <f t="shared" si="6"/>
        <v>151</v>
      </c>
      <c r="G31" s="1">
        <f t="shared" si="2"/>
        <v>9.786446948</v>
      </c>
      <c r="H31" s="1">
        <f t="shared" si="7"/>
        <v>507</v>
      </c>
      <c r="I31" s="2">
        <v>799.0</v>
      </c>
      <c r="J31" s="2">
        <v>73.0</v>
      </c>
      <c r="K31" s="2">
        <v>285.0</v>
      </c>
      <c r="L31" s="2">
        <v>88.0</v>
      </c>
      <c r="S31" s="1">
        <f t="shared" si="3"/>
        <v>17841</v>
      </c>
      <c r="T31" s="1">
        <f t="shared" si="4"/>
        <v>1746</v>
      </c>
      <c r="U31" s="1">
        <f t="shared" si="5"/>
        <v>151</v>
      </c>
    </row>
    <row r="32" ht="15.75" customHeight="1">
      <c r="A32" s="8">
        <v>43926.0</v>
      </c>
      <c r="B32" s="9">
        <v>0.5416666666666666</v>
      </c>
      <c r="C32" s="2">
        <v>19410.0</v>
      </c>
      <c r="D32" s="1">
        <f t="shared" si="14"/>
        <v>17129</v>
      </c>
      <c r="E32" s="2">
        <v>2281.0</v>
      </c>
      <c r="F32" s="1">
        <f t="shared" si="6"/>
        <v>535</v>
      </c>
      <c r="G32" s="1">
        <f t="shared" si="2"/>
        <v>11.75167439</v>
      </c>
      <c r="H32" s="1">
        <f t="shared" si="7"/>
        <v>1569</v>
      </c>
      <c r="I32" s="2">
        <v>989.0</v>
      </c>
      <c r="J32" s="2">
        <v>83.0</v>
      </c>
      <c r="K32" s="2">
        <v>321.0</v>
      </c>
      <c r="L32" s="2">
        <v>81.0</v>
      </c>
      <c r="S32" s="1">
        <f t="shared" si="3"/>
        <v>19410</v>
      </c>
      <c r="T32" s="1">
        <f t="shared" si="4"/>
        <v>2281</v>
      </c>
      <c r="U32" s="1">
        <f t="shared" si="5"/>
        <v>535</v>
      </c>
    </row>
    <row r="33" ht="15.75" customHeight="1">
      <c r="A33" s="8">
        <v>43927.0</v>
      </c>
      <c r="B33" s="9">
        <v>0.5416666666666666</v>
      </c>
      <c r="C33" s="2">
        <v>20414.0</v>
      </c>
      <c r="D33" s="1">
        <f t="shared" si="14"/>
        <v>17853</v>
      </c>
      <c r="E33" s="2">
        <v>2561.0</v>
      </c>
      <c r="F33" s="1">
        <f t="shared" si="6"/>
        <v>280</v>
      </c>
      <c r="G33" s="1">
        <f t="shared" si="2"/>
        <v>12.54531204</v>
      </c>
      <c r="H33" s="1">
        <f t="shared" si="7"/>
        <v>1004</v>
      </c>
      <c r="I33" s="2">
        <v>997.0</v>
      </c>
      <c r="J33" s="2">
        <v>92.0</v>
      </c>
      <c r="K33" s="2">
        <v>387.0</v>
      </c>
      <c r="L33" s="2">
        <v>89.0</v>
      </c>
      <c r="S33" s="1">
        <f t="shared" si="3"/>
        <v>20414</v>
      </c>
      <c r="T33" s="1">
        <f t="shared" si="4"/>
        <v>2561</v>
      </c>
      <c r="U33" s="1">
        <f t="shared" si="5"/>
        <v>280</v>
      </c>
    </row>
    <row r="34" ht="15.75" customHeight="1">
      <c r="A34" s="8">
        <v>43928.0</v>
      </c>
      <c r="B34" s="9">
        <v>0.5416666666666666</v>
      </c>
      <c r="C34" s="2">
        <v>21555.0</v>
      </c>
      <c r="D34" s="2">
        <v>18601.0</v>
      </c>
      <c r="E34" s="2">
        <v>2954.0</v>
      </c>
      <c r="F34" s="1">
        <f t="shared" si="6"/>
        <v>393</v>
      </c>
      <c r="G34" s="1">
        <f t="shared" si="2"/>
        <v>13.70447692</v>
      </c>
      <c r="H34" s="1">
        <f t="shared" si="7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  <c r="S34" s="1">
        <f t="shared" si="3"/>
        <v>31659</v>
      </c>
      <c r="T34" s="1">
        <f t="shared" si="4"/>
        <v>3486</v>
      </c>
      <c r="U34" s="1">
        <f t="shared" si="5"/>
        <v>393</v>
      </c>
    </row>
    <row r="35" ht="15.75" customHeight="1">
      <c r="A35" s="8">
        <v>43929.0</v>
      </c>
      <c r="B35" s="9">
        <v>0.5416666666666666</v>
      </c>
      <c r="C35" s="2">
        <v>23255.0</v>
      </c>
      <c r="D35" s="2">
        <v>19641.0</v>
      </c>
      <c r="E35" s="2">
        <v>3614.0</v>
      </c>
      <c r="F35" s="1">
        <f t="shared" si="6"/>
        <v>660</v>
      </c>
      <c r="G35" s="1">
        <f t="shared" si="2"/>
        <v>15.54074393</v>
      </c>
      <c r="H35" s="1">
        <f t="shared" si="7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5">N35-N34</f>
        <v>6240</v>
      </c>
      <c r="Q35" s="1">
        <f t="shared" si="15"/>
        <v>196</v>
      </c>
      <c r="S35" s="1">
        <f t="shared" si="3"/>
        <v>39599</v>
      </c>
      <c r="T35" s="1">
        <f t="shared" si="4"/>
        <v>4342</v>
      </c>
      <c r="U35" s="1">
        <f t="shared" si="5"/>
        <v>856</v>
      </c>
    </row>
    <row r="36" ht="15.75" customHeight="1">
      <c r="A36" s="8">
        <v>43930.0</v>
      </c>
      <c r="B36" s="9">
        <v>0.5416666666666666</v>
      </c>
      <c r="C36" s="2">
        <v>24414.0</v>
      </c>
      <c r="D36" s="2">
        <v>20289.0</v>
      </c>
      <c r="E36" s="2">
        <v>4121.0</v>
      </c>
      <c r="F36" s="2">
        <f t="shared" si="6"/>
        <v>507</v>
      </c>
      <c r="G36" s="1">
        <f t="shared" si="2"/>
        <v>16.87965921</v>
      </c>
      <c r="H36" s="1">
        <f t="shared" si="7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6">N36-N35</f>
        <v>7711</v>
      </c>
      <c r="Q36" s="1">
        <f t="shared" si="16"/>
        <v>407</v>
      </c>
      <c r="S36" s="1">
        <f t="shared" si="3"/>
        <v>48469</v>
      </c>
      <c r="T36" s="1">
        <f t="shared" si="4"/>
        <v>5256</v>
      </c>
      <c r="U36" s="1">
        <f t="shared" si="5"/>
        <v>914</v>
      </c>
    </row>
    <row r="37" ht="15.75" customHeight="1">
      <c r="A37" s="8">
        <v>43931.0</v>
      </c>
      <c r="B37" s="9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6"/>
        <v>428</v>
      </c>
      <c r="G37" s="1">
        <f t="shared" si="2"/>
        <v>17.73973404</v>
      </c>
      <c r="H37" s="1">
        <f t="shared" si="7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7">N37-N36</f>
        <v>7028</v>
      </c>
      <c r="Q37" s="1">
        <f t="shared" si="17"/>
        <v>213</v>
      </c>
      <c r="S37" s="1">
        <f t="shared" si="3"/>
        <v>56726</v>
      </c>
      <c r="T37" s="1">
        <f t="shared" si="4"/>
        <v>5897</v>
      </c>
      <c r="U37" s="1">
        <f t="shared" si="5"/>
        <v>641</v>
      </c>
    </row>
    <row r="38" ht="15.75" customHeight="1">
      <c r="A38" s="8">
        <v>43932.0</v>
      </c>
      <c r="B38" s="9">
        <v>0.5416666666666666</v>
      </c>
      <c r="C38" s="2">
        <v>27519.0</v>
      </c>
      <c r="D38" s="2">
        <v>22258.0</v>
      </c>
      <c r="E38" s="2">
        <v>5261.0</v>
      </c>
      <c r="F38" s="1">
        <f t="shared" si="6"/>
        <v>712</v>
      </c>
      <c r="G38" s="1">
        <f t="shared" si="2"/>
        <v>19.1177005</v>
      </c>
      <c r="H38" s="1">
        <f t="shared" si="7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8">N38-N37</f>
        <v>7110</v>
      </c>
      <c r="Q38" s="1">
        <f t="shared" si="18"/>
        <v>239</v>
      </c>
      <c r="S38" s="1">
        <f t="shared" si="3"/>
        <v>65712</v>
      </c>
      <c r="T38" s="1">
        <f t="shared" si="4"/>
        <v>6848</v>
      </c>
      <c r="U38" s="1">
        <f t="shared" si="5"/>
        <v>951</v>
      </c>
    </row>
    <row r="39" ht="15.75" customHeight="1">
      <c r="A39" s="8">
        <v>43933.0</v>
      </c>
      <c r="B39" s="9">
        <v>0.5416666666666666</v>
      </c>
      <c r="C39" s="2">
        <v>31234.0</v>
      </c>
      <c r="D39" s="2">
        <v>25467.0</v>
      </c>
      <c r="E39" s="2">
        <v>5767.0</v>
      </c>
      <c r="F39" s="1">
        <f t="shared" si="6"/>
        <v>506</v>
      </c>
      <c r="G39" s="1">
        <f t="shared" si="2"/>
        <v>18.46385349</v>
      </c>
      <c r="H39" s="1">
        <f t="shared" si="7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9">N39-N38</f>
        <v>7079</v>
      </c>
      <c r="Q39" s="1">
        <f t="shared" si="19"/>
        <v>165</v>
      </c>
      <c r="R39" s="2">
        <v>184.0</v>
      </c>
      <c r="S39" s="1">
        <f t="shared" si="3"/>
        <v>76506</v>
      </c>
      <c r="T39" s="1">
        <f t="shared" si="4"/>
        <v>7519</v>
      </c>
      <c r="U39" s="1">
        <f t="shared" si="5"/>
        <v>671</v>
      </c>
    </row>
    <row r="40" ht="15.75" customHeight="1">
      <c r="A40" s="8">
        <v>43934.0</v>
      </c>
      <c r="B40" s="9">
        <v>0.5416666666666666</v>
      </c>
      <c r="C40" s="2">
        <v>32644.0</v>
      </c>
      <c r="D40" s="2">
        <v>26509.0</v>
      </c>
      <c r="E40" s="2">
        <v>6135.0</v>
      </c>
      <c r="F40" s="1">
        <f t="shared" si="6"/>
        <v>368</v>
      </c>
      <c r="G40" s="1">
        <f t="shared" si="2"/>
        <v>18.79365274</v>
      </c>
      <c r="H40" s="1">
        <f t="shared" si="7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20">N40-N39</f>
        <v>9200</v>
      </c>
      <c r="Q40" s="1">
        <f t="shared" si="20"/>
        <v>1897</v>
      </c>
      <c r="S40" s="1">
        <f t="shared" si="3"/>
        <v>87116</v>
      </c>
      <c r="T40" s="1">
        <f t="shared" si="4"/>
        <v>9784</v>
      </c>
      <c r="U40" s="1">
        <f t="shared" si="5"/>
        <v>2265</v>
      </c>
    </row>
    <row r="41" ht="15.75" customHeight="1">
      <c r="A41" s="8">
        <v>43935.0</v>
      </c>
      <c r="B41" s="9">
        <v>0.5416666666666666</v>
      </c>
      <c r="C41" s="2">
        <v>33366.0</v>
      </c>
      <c r="D41" s="2">
        <v>26839.0</v>
      </c>
      <c r="E41" s="2">
        <v>6527.0</v>
      </c>
      <c r="F41" s="1">
        <f t="shared" si="6"/>
        <v>392</v>
      </c>
      <c r="G41" s="1">
        <f t="shared" si="2"/>
        <v>19.56182941</v>
      </c>
      <c r="H41" s="1">
        <f t="shared" si="7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21">N41-N40</f>
        <v>14378</v>
      </c>
      <c r="Q41" s="1">
        <f t="shared" si="21"/>
        <v>127</v>
      </c>
      <c r="R41" s="2">
        <v>231.0</v>
      </c>
      <c r="S41" s="1">
        <f t="shared" si="3"/>
        <v>102216</v>
      </c>
      <c r="T41" s="1">
        <f t="shared" si="4"/>
        <v>10303</v>
      </c>
      <c r="U41" s="1">
        <f t="shared" si="5"/>
        <v>519</v>
      </c>
    </row>
    <row r="42" ht="15.75" customHeight="1">
      <c r="A42" s="8">
        <v>43936.0</v>
      </c>
      <c r="B42" s="9">
        <v>0.5416666666666666</v>
      </c>
      <c r="C42" s="2">
        <v>34901.0</v>
      </c>
      <c r="D42" s="1">
        <f t="shared" ref="D42:D43" si="23">C42-E42</f>
        <v>28081</v>
      </c>
      <c r="E42" s="2">
        <v>6820.0</v>
      </c>
      <c r="F42" s="1">
        <f t="shared" si="6"/>
        <v>293</v>
      </c>
      <c r="G42" s="1">
        <f t="shared" si="2"/>
        <v>19.54098736</v>
      </c>
      <c r="H42" s="1">
        <f t="shared" si="7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22">N42-N41</f>
        <v>5634</v>
      </c>
      <c r="Q42" s="1">
        <f t="shared" si="22"/>
        <v>879</v>
      </c>
      <c r="S42" s="1">
        <f t="shared" si="3"/>
        <v>109385</v>
      </c>
      <c r="T42" s="1">
        <f t="shared" si="4"/>
        <v>11475</v>
      </c>
      <c r="U42" s="1">
        <f t="shared" si="5"/>
        <v>1172</v>
      </c>
    </row>
    <row r="43" ht="15.75" customHeight="1">
      <c r="A43" s="8">
        <v>43937.0</v>
      </c>
      <c r="B43" s="9">
        <v>0.5416666666666666</v>
      </c>
      <c r="C43" s="2">
        <v>36090.0</v>
      </c>
      <c r="D43" s="1">
        <f t="shared" si="23"/>
        <v>28824</v>
      </c>
      <c r="E43" s="2">
        <v>7266.0</v>
      </c>
      <c r="F43" s="1">
        <f t="shared" si="6"/>
        <v>446</v>
      </c>
      <c r="G43" s="1">
        <f t="shared" si="2"/>
        <v>20.13300083</v>
      </c>
      <c r="H43" s="1">
        <f t="shared" si="7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4">N43-N42</f>
        <v>10894</v>
      </c>
      <c r="Q43" s="1">
        <f t="shared" si="24"/>
        <v>570</v>
      </c>
      <c r="S43" s="1">
        <f t="shared" si="3"/>
        <v>121468</v>
      </c>
      <c r="T43" s="1">
        <f t="shared" si="4"/>
        <v>12491</v>
      </c>
      <c r="U43" s="1">
        <f t="shared" si="5"/>
        <v>1016</v>
      </c>
    </row>
    <row r="44" ht="15.75" customHeight="1">
      <c r="A44" s="8">
        <v>43938.0</v>
      </c>
      <c r="B44" s="9">
        <v>0.5416666666666666</v>
      </c>
      <c r="C44" s="2">
        <v>37362.0</v>
      </c>
      <c r="D44" s="2">
        <v>29656.0</v>
      </c>
      <c r="E44" s="2">
        <v>7703.0</v>
      </c>
      <c r="F44" s="1">
        <f t="shared" si="6"/>
        <v>437</v>
      </c>
      <c r="G44" s="1">
        <f t="shared" si="2"/>
        <v>20.61720465</v>
      </c>
      <c r="H44" s="1">
        <f t="shared" si="7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5">N44-N43</f>
        <v>4773</v>
      </c>
      <c r="Q44" s="1">
        <f t="shared" si="25"/>
        <v>561</v>
      </c>
      <c r="S44" s="1">
        <f t="shared" si="3"/>
        <v>127513</v>
      </c>
      <c r="T44" s="1">
        <f t="shared" si="4"/>
        <v>13489</v>
      </c>
      <c r="U44" s="1">
        <f t="shared" si="5"/>
        <v>998</v>
      </c>
    </row>
    <row r="45" ht="15.75" customHeight="1">
      <c r="A45" s="8">
        <v>43939.0</v>
      </c>
      <c r="B45" s="9">
        <v>0.5416666666666666</v>
      </c>
      <c r="C45" s="2">
        <v>38462.0</v>
      </c>
      <c r="D45" s="1">
        <f t="shared" ref="D45:D47" si="27">C45-E45</f>
        <v>30479</v>
      </c>
      <c r="E45" s="2">
        <v>7983.0</v>
      </c>
      <c r="F45" s="1">
        <f t="shared" si="6"/>
        <v>280</v>
      </c>
      <c r="G45" s="1">
        <f t="shared" si="2"/>
        <v>20.75555093</v>
      </c>
      <c r="H45" s="1">
        <f t="shared" si="7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6">N45-N44</f>
        <v>7282</v>
      </c>
      <c r="Q45" s="1">
        <f t="shared" si="26"/>
        <v>651</v>
      </c>
      <c r="S45" s="1">
        <f t="shared" si="3"/>
        <v>135895</v>
      </c>
      <c r="T45" s="1">
        <f t="shared" si="4"/>
        <v>14420</v>
      </c>
      <c r="U45" s="1">
        <f t="shared" si="5"/>
        <v>931</v>
      </c>
    </row>
    <row r="46" ht="15.75" customHeight="1">
      <c r="A46" s="8">
        <v>43940.0</v>
      </c>
      <c r="B46" s="9">
        <v>0.5416666666666666</v>
      </c>
      <c r="C46" s="2">
        <v>40028.0</v>
      </c>
      <c r="D46" s="1">
        <f t="shared" si="27"/>
        <v>31665</v>
      </c>
      <c r="E46" s="2">
        <v>8363.0</v>
      </c>
      <c r="F46" s="1">
        <f t="shared" si="6"/>
        <v>380</v>
      </c>
      <c r="G46" s="1">
        <f t="shared" si="2"/>
        <v>20.89287499</v>
      </c>
      <c r="H46" s="1">
        <f t="shared" si="7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8">N46-N45</f>
        <v>6284</v>
      </c>
      <c r="Q46" s="1">
        <f t="shared" si="28"/>
        <v>828</v>
      </c>
      <c r="S46" s="1">
        <f t="shared" si="3"/>
        <v>143745</v>
      </c>
      <c r="T46" s="1">
        <f t="shared" si="4"/>
        <v>15628</v>
      </c>
      <c r="U46" s="1">
        <f t="shared" si="5"/>
        <v>1208</v>
      </c>
    </row>
    <row r="47" ht="15.75" customHeight="1">
      <c r="A47" s="8">
        <v>43941.0</v>
      </c>
      <c r="B47" s="9">
        <v>0.5416666666666666</v>
      </c>
      <c r="C47" s="2">
        <v>41356.0</v>
      </c>
      <c r="D47" s="1">
        <f t="shared" si="27"/>
        <v>32392</v>
      </c>
      <c r="E47" s="2">
        <v>8964.0</v>
      </c>
      <c r="F47" s="1">
        <f t="shared" si="6"/>
        <v>601</v>
      </c>
      <c r="G47" s="1">
        <f t="shared" si="2"/>
        <v>21.67521037</v>
      </c>
      <c r="H47" s="1">
        <f t="shared" si="7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9">N47-N46</f>
        <v>2938</v>
      </c>
      <c r="Q47" s="1">
        <f t="shared" si="29"/>
        <v>96</v>
      </c>
      <c r="S47" s="1">
        <f t="shared" si="3"/>
        <v>148011</v>
      </c>
      <c r="T47" s="1">
        <f t="shared" si="4"/>
        <v>16325</v>
      </c>
      <c r="U47" s="1">
        <f t="shared" si="5"/>
        <v>697</v>
      </c>
    </row>
    <row r="48" ht="15.75" customHeight="1">
      <c r="A48" s="8">
        <v>43942.0</v>
      </c>
      <c r="B48" s="9">
        <v>0.5416666666666666</v>
      </c>
      <c r="C48" s="2">
        <v>42748.0</v>
      </c>
      <c r="D48" s="2">
        <v>33277.0</v>
      </c>
      <c r="E48" s="2">
        <v>9471.0</v>
      </c>
      <c r="F48" s="1">
        <f t="shared" si="6"/>
        <v>507</v>
      </c>
      <c r="G48" s="1">
        <f t="shared" si="2"/>
        <v>22.15542248</v>
      </c>
      <c r="H48" s="1">
        <f t="shared" si="7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30">N48-N47</f>
        <v>6317</v>
      </c>
      <c r="Q48" s="1">
        <f t="shared" si="30"/>
        <v>1005</v>
      </c>
      <c r="S48" s="1">
        <f t="shared" si="3"/>
        <v>155720</v>
      </c>
      <c r="T48" s="1">
        <f t="shared" si="4"/>
        <v>17837</v>
      </c>
      <c r="U48" s="1">
        <f t="shared" si="5"/>
        <v>1512</v>
      </c>
    </row>
    <row r="49" ht="15.75" customHeight="1">
      <c r="A49" s="8">
        <v>43943.0</v>
      </c>
      <c r="B49" s="9">
        <v>0.5416666666666666</v>
      </c>
      <c r="C49" s="2">
        <v>44421.0</v>
      </c>
      <c r="D49" s="2">
        <v>34359.0</v>
      </c>
      <c r="E49" s="2">
        <v>10062.0</v>
      </c>
      <c r="F49" s="1">
        <f t="shared" si="6"/>
        <v>591</v>
      </c>
      <c r="G49" s="1">
        <f t="shared" si="2"/>
        <v>22.65144864</v>
      </c>
      <c r="H49" s="1">
        <f t="shared" si="7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31">N49-N48</f>
        <v>13007</v>
      </c>
      <c r="Q49" s="1">
        <f t="shared" si="31"/>
        <v>822</v>
      </c>
      <c r="S49" s="1">
        <f t="shared" si="3"/>
        <v>170400</v>
      </c>
      <c r="T49" s="1">
        <f t="shared" si="4"/>
        <v>19250</v>
      </c>
      <c r="U49" s="1">
        <f t="shared" si="5"/>
        <v>1413</v>
      </c>
    </row>
    <row r="50" ht="15.75" customHeight="1">
      <c r="A50" s="8">
        <v>43944.0</v>
      </c>
      <c r="B50" s="9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6"/>
        <v>746</v>
      </c>
      <c r="G50" s="1">
        <f t="shared" si="2"/>
        <v>23.64213059</v>
      </c>
      <c r="H50" s="1">
        <f t="shared" si="7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32">N50-N49</f>
        <v>13544</v>
      </c>
      <c r="Q50" s="1">
        <f t="shared" si="32"/>
        <v>918</v>
      </c>
      <c r="S50" s="1">
        <f t="shared" si="3"/>
        <v>185238</v>
      </c>
      <c r="T50" s="1">
        <f t="shared" si="4"/>
        <v>20914</v>
      </c>
      <c r="U50" s="1">
        <f t="shared" si="5"/>
        <v>1664</v>
      </c>
    </row>
    <row r="51" ht="15.75" customHeight="1">
      <c r="A51" s="8">
        <v>43945.0</v>
      </c>
      <c r="B51" s="9">
        <v>0.5416666666666666</v>
      </c>
      <c r="C51" s="2">
        <v>47624.0</v>
      </c>
      <c r="D51" s="2">
        <v>36192.0</v>
      </c>
      <c r="E51" s="2">
        <v>11432.0</v>
      </c>
      <c r="F51" s="1">
        <f t="shared" si="6"/>
        <v>624</v>
      </c>
      <c r="G51" s="1">
        <f t="shared" si="2"/>
        <v>24.00470351</v>
      </c>
      <c r="H51" s="1">
        <f t="shared" si="7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3">N51-N50</f>
        <v>11202</v>
      </c>
      <c r="Q51" s="1">
        <f t="shared" si="33"/>
        <v>110</v>
      </c>
      <c r="S51" s="1">
        <f t="shared" si="3"/>
        <v>198349</v>
      </c>
      <c r="T51" s="1">
        <f t="shared" si="4"/>
        <v>21648</v>
      </c>
      <c r="U51" s="1">
        <f t="shared" si="5"/>
        <v>734</v>
      </c>
    </row>
    <row r="52" ht="15.75" customHeight="1">
      <c r="A52" s="8">
        <v>43946.0</v>
      </c>
      <c r="B52" s="9">
        <v>0.5416666666666666</v>
      </c>
      <c r="C52" s="2">
        <v>49546.0</v>
      </c>
      <c r="D52" s="2">
        <v>37701.0</v>
      </c>
      <c r="E52" s="2">
        <v>11845.0</v>
      </c>
      <c r="F52" s="1">
        <f t="shared" si="6"/>
        <v>413</v>
      </c>
      <c r="G52" s="1">
        <f t="shared" si="2"/>
        <v>23.90707625</v>
      </c>
      <c r="H52" s="1">
        <f t="shared" si="7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4">N52-N51</f>
        <v>17924</v>
      </c>
      <c r="Q52" s="1">
        <f t="shared" si="34"/>
        <v>3270</v>
      </c>
      <c r="S52" s="1">
        <f t="shared" si="3"/>
        <v>218195</v>
      </c>
      <c r="T52" s="1">
        <f t="shared" si="4"/>
        <v>25331</v>
      </c>
      <c r="U52" s="1">
        <f t="shared" si="5"/>
        <v>3683</v>
      </c>
    </row>
    <row r="53" ht="15.75" customHeight="1">
      <c r="A53" s="8">
        <v>43947.0</v>
      </c>
      <c r="B53" s="9">
        <v>0.5416666666666666</v>
      </c>
      <c r="C53" s="2">
        <v>51316.0</v>
      </c>
      <c r="D53" s="2">
        <v>38591.0</v>
      </c>
      <c r="E53" s="2">
        <v>12725.0</v>
      </c>
      <c r="F53" s="1">
        <f t="shared" si="6"/>
        <v>880</v>
      </c>
      <c r="G53" s="1">
        <f t="shared" si="2"/>
        <v>24.79733416</v>
      </c>
      <c r="H53" s="1">
        <f t="shared" si="7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5">N53-N52</f>
        <v>12782</v>
      </c>
      <c r="Q53" s="1">
        <f t="shared" si="35"/>
        <v>1306</v>
      </c>
      <c r="S53" s="1">
        <f t="shared" si="3"/>
        <v>232747</v>
      </c>
      <c r="T53" s="1">
        <f t="shared" si="4"/>
        <v>27517</v>
      </c>
      <c r="U53" s="1">
        <f t="shared" si="5"/>
        <v>2186</v>
      </c>
    </row>
    <row r="54" ht="15.75" customHeight="1">
      <c r="A54" s="8">
        <v>43948.0</v>
      </c>
      <c r="B54" s="9">
        <v>0.5416666666666666</v>
      </c>
      <c r="C54" s="2">
        <v>52672.0</v>
      </c>
      <c r="D54" s="2">
        <v>39540.0</v>
      </c>
      <c r="E54" s="2">
        <v>13132.0</v>
      </c>
      <c r="F54" s="1">
        <f t="shared" si="6"/>
        <v>407</v>
      </c>
      <c r="G54" s="1">
        <f t="shared" si="2"/>
        <v>24.93165249</v>
      </c>
      <c r="H54" s="1">
        <f t="shared" si="7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6">N54-N53</f>
        <v>5460</v>
      </c>
      <c r="Q54" s="1">
        <f t="shared" si="36"/>
        <v>775</v>
      </c>
      <c r="S54" s="1">
        <f t="shared" si="3"/>
        <v>239563</v>
      </c>
      <c r="T54" s="1">
        <f t="shared" si="4"/>
        <v>28699</v>
      </c>
      <c r="U54" s="1">
        <f t="shared" si="5"/>
        <v>1182</v>
      </c>
    </row>
    <row r="55" ht="15.75" customHeight="1">
      <c r="A55" s="8">
        <v>43949.0</v>
      </c>
      <c r="B55" s="9">
        <v>0.5416666666666666</v>
      </c>
      <c r="C55" s="2">
        <v>54540.0</v>
      </c>
      <c r="D55" s="2">
        <v>40798.0</v>
      </c>
      <c r="E55" s="2">
        <v>13742.0</v>
      </c>
      <c r="F55" s="1">
        <f t="shared" si="6"/>
        <v>610</v>
      </c>
      <c r="G55" s="1">
        <f t="shared" si="2"/>
        <v>25.19618629</v>
      </c>
      <c r="H55" s="1">
        <f t="shared" si="7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7">N55-N54</f>
        <v>26181</v>
      </c>
      <c r="Q55" s="1">
        <f t="shared" si="37"/>
        <v>1881</v>
      </c>
      <c r="S55" s="1">
        <f t="shared" si="3"/>
        <v>267612</v>
      </c>
      <c r="T55" s="1">
        <f t="shared" si="4"/>
        <v>31190</v>
      </c>
      <c r="U55" s="1">
        <f t="shared" si="5"/>
        <v>2491</v>
      </c>
    </row>
    <row r="56" ht="15.75" customHeight="1">
      <c r="A56" s="8">
        <v>43950.0</v>
      </c>
      <c r="B56" s="9">
        <v>0.5416666666666666</v>
      </c>
      <c r="C56" s="2">
        <v>56396.0</v>
      </c>
      <c r="D56" s="2">
        <v>42012.0</v>
      </c>
      <c r="E56" s="2">
        <v>14384.0</v>
      </c>
      <c r="F56" s="1">
        <f t="shared" si="6"/>
        <v>642</v>
      </c>
      <c r="G56" s="1">
        <f t="shared" si="2"/>
        <v>25.50535499</v>
      </c>
      <c r="H56" s="1">
        <f t="shared" si="7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8">N56-N55</f>
        <v>26794</v>
      </c>
      <c r="Q56" s="1">
        <f t="shared" si="38"/>
        <v>2099</v>
      </c>
      <c r="S56" s="1">
        <f t="shared" si="3"/>
        <v>296262</v>
      </c>
      <c r="T56" s="1">
        <f t="shared" si="4"/>
        <v>33931</v>
      </c>
      <c r="U56" s="1">
        <f t="shared" si="5"/>
        <v>2741</v>
      </c>
    </row>
    <row r="57" ht="15.75" customHeight="1">
      <c r="A57" s="8">
        <v>43951.0</v>
      </c>
      <c r="B57" s="9">
        <v>0.5416666666666666</v>
      </c>
      <c r="C57" s="2">
        <v>58118.0</v>
      </c>
      <c r="D57" s="2">
        <v>43162.0</v>
      </c>
      <c r="E57" s="2">
        <v>14956.0</v>
      </c>
      <c r="F57" s="1">
        <f t="shared" si="6"/>
        <v>572</v>
      </c>
      <c r="G57" s="1">
        <f t="shared" si="2"/>
        <v>25.73385182</v>
      </c>
      <c r="H57" s="1">
        <f t="shared" si="7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9">N57-N56</f>
        <v>20268</v>
      </c>
      <c r="Q57" s="1">
        <f t="shared" si="39"/>
        <v>2473</v>
      </c>
      <c r="S57" s="1">
        <f t="shared" si="3"/>
        <v>318252</v>
      </c>
      <c r="T57" s="1">
        <f t="shared" si="4"/>
        <v>36976</v>
      </c>
      <c r="U57" s="1">
        <f t="shared" si="5"/>
        <v>3045</v>
      </c>
    </row>
    <row r="58" ht="15.75" customHeight="1">
      <c r="A58" s="8">
        <v>43952.0</v>
      </c>
      <c r="B58" s="9">
        <v>0.5416666666666666</v>
      </c>
      <c r="C58" s="2">
        <v>60381.0</v>
      </c>
      <c r="D58" s="2">
        <v>44841.0</v>
      </c>
      <c r="E58" s="2">
        <v>15540.0</v>
      </c>
      <c r="F58" s="1">
        <f t="shared" si="6"/>
        <v>584</v>
      </c>
      <c r="G58" s="1">
        <f t="shared" si="2"/>
        <v>25.73657276</v>
      </c>
      <c r="H58" s="1">
        <f t="shared" si="7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40">N58-N57</f>
        <v>21983</v>
      </c>
      <c r="Q58" s="1">
        <f t="shared" si="40"/>
        <v>2899</v>
      </c>
      <c r="S58" s="1">
        <f t="shared" si="3"/>
        <v>342498</v>
      </c>
      <c r="T58" s="1">
        <f t="shared" si="4"/>
        <v>40459</v>
      </c>
      <c r="U58" s="1">
        <f t="shared" si="5"/>
        <v>3483</v>
      </c>
    </row>
    <row r="59" ht="15.75" customHeight="1">
      <c r="A59" s="8">
        <v>43953.0</v>
      </c>
      <c r="B59" s="9">
        <v>0.5416666666666666</v>
      </c>
      <c r="C59" s="2">
        <v>62536.0</v>
      </c>
      <c r="D59" s="2">
        <v>46364.0</v>
      </c>
      <c r="E59" s="2">
        <v>16172.0</v>
      </c>
      <c r="F59" s="1">
        <f t="shared" si="6"/>
        <v>632</v>
      </c>
      <c r="G59" s="1">
        <f t="shared" si="2"/>
        <v>25.86030446</v>
      </c>
      <c r="H59" s="1">
        <f t="shared" si="7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41">N59-N58</f>
        <v>10951</v>
      </c>
      <c r="Q59" s="1">
        <f t="shared" si="41"/>
        <v>1443</v>
      </c>
      <c r="S59" s="1">
        <f t="shared" si="3"/>
        <v>355604</v>
      </c>
      <c r="T59" s="1">
        <f t="shared" si="4"/>
        <v>42534</v>
      </c>
      <c r="U59" s="1">
        <f t="shared" si="5"/>
        <v>2075</v>
      </c>
    </row>
    <row r="60" ht="15.75" customHeight="1">
      <c r="A60" s="8">
        <v>43954.0</v>
      </c>
      <c r="B60" s="9">
        <v>0.5416666666666666</v>
      </c>
      <c r="C60" s="2">
        <v>64178.0</v>
      </c>
      <c r="D60" s="2">
        <v>47448.0</v>
      </c>
      <c r="E60" s="2">
        <v>16730.0</v>
      </c>
      <c r="F60" s="1">
        <f t="shared" si="6"/>
        <v>558</v>
      </c>
      <c r="G60" s="1">
        <f t="shared" si="2"/>
        <v>26.06812303</v>
      </c>
      <c r="H60" s="1">
        <f t="shared" si="7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42">N60-N59</f>
        <v>17850</v>
      </c>
      <c r="Q60" s="1">
        <f t="shared" si="42"/>
        <v>2836</v>
      </c>
      <c r="S60" s="1">
        <f t="shared" si="3"/>
        <v>375096</v>
      </c>
      <c r="T60" s="1">
        <f t="shared" si="4"/>
        <v>45928</v>
      </c>
      <c r="U60" s="1">
        <f t="shared" si="5"/>
        <v>3394</v>
      </c>
    </row>
    <row r="61" ht="15.75" customHeight="1">
      <c r="A61" s="8">
        <v>43955.0</v>
      </c>
      <c r="B61" s="9">
        <v>0.5416666666666666</v>
      </c>
      <c r="C61" s="2">
        <v>65792.0</v>
      </c>
      <c r="D61" s="2">
        <v>48490.0</v>
      </c>
      <c r="E61" s="2">
        <v>17302.0</v>
      </c>
      <c r="F61" s="1">
        <f t="shared" si="6"/>
        <v>572</v>
      </c>
      <c r="G61" s="1">
        <f t="shared" si="2"/>
        <v>26.29803016</v>
      </c>
      <c r="H61" s="1">
        <f t="shared" si="7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3">N61-N60</f>
        <v>8782</v>
      </c>
      <c r="Q61" s="1">
        <f t="shared" si="43"/>
        <v>872</v>
      </c>
      <c r="S61" s="1">
        <f t="shared" si="3"/>
        <v>385492</v>
      </c>
      <c r="T61" s="1">
        <f t="shared" si="4"/>
        <v>47372</v>
      </c>
      <c r="U61" s="1">
        <f t="shared" si="5"/>
        <v>1444</v>
      </c>
    </row>
    <row r="62" ht="15.75" customHeight="1">
      <c r="A62" s="8">
        <v>43956.0</v>
      </c>
      <c r="B62" s="9">
        <v>0.5416666666666666</v>
      </c>
      <c r="C62" s="2">
        <v>67563.0</v>
      </c>
      <c r="D62" s="2">
        <v>49849.0</v>
      </c>
      <c r="E62" s="2">
        <v>17714.0</v>
      </c>
      <c r="F62" s="1">
        <f t="shared" si="6"/>
        <v>412</v>
      </c>
      <c r="G62" s="1">
        <f t="shared" si="2"/>
        <v>26.21849237</v>
      </c>
      <c r="H62" s="1">
        <f t="shared" si="7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4">N62-N61</f>
        <v>19316</v>
      </c>
      <c r="Q62" s="1">
        <f t="shared" si="44"/>
        <v>3405</v>
      </c>
      <c r="S62" s="1">
        <f t="shared" si="3"/>
        <v>406579</v>
      </c>
      <c r="T62" s="1">
        <f t="shared" si="4"/>
        <v>51189</v>
      </c>
      <c r="U62" s="1">
        <f t="shared" si="5"/>
        <v>3817</v>
      </c>
    </row>
    <row r="63" ht="15.75" customHeight="1">
      <c r="A63" s="8">
        <v>43957.0</v>
      </c>
      <c r="B63" s="9">
        <v>0.5416666666666666</v>
      </c>
      <c r="C63" s="2">
        <v>70344.0</v>
      </c>
      <c r="D63" s="2">
        <v>51840.0</v>
      </c>
      <c r="E63" s="2">
        <v>18504.0</v>
      </c>
      <c r="F63" s="1">
        <f t="shared" si="6"/>
        <v>790</v>
      </c>
      <c r="G63" s="1">
        <f t="shared" si="2"/>
        <v>26.30501535</v>
      </c>
      <c r="H63" s="1">
        <f t="shared" si="7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5">N63-N62</f>
        <v>20098</v>
      </c>
      <c r="Q63" s="1">
        <f t="shared" si="45"/>
        <v>2838</v>
      </c>
      <c r="S63" s="1">
        <f t="shared" si="3"/>
        <v>429458</v>
      </c>
      <c r="T63" s="1">
        <f t="shared" si="4"/>
        <v>54817</v>
      </c>
      <c r="U63" s="1">
        <f t="shared" si="5"/>
        <v>3628</v>
      </c>
    </row>
    <row r="64" ht="15.75" customHeight="1">
      <c r="A64" s="8">
        <v>43958.0</v>
      </c>
      <c r="B64" s="9">
        <v>0.5416666666666666</v>
      </c>
      <c r="C64" s="2">
        <v>72844.0</v>
      </c>
      <c r="D64" s="2">
        <v>53336.0</v>
      </c>
      <c r="E64" s="2">
        <v>19508.0</v>
      </c>
      <c r="F64" s="1">
        <f t="shared" si="6"/>
        <v>1004</v>
      </c>
      <c r="G64" s="1">
        <f t="shared" si="2"/>
        <v>26.78051727</v>
      </c>
      <c r="H64" s="1">
        <f t="shared" si="7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6">N64-N63</f>
        <v>16062</v>
      </c>
      <c r="Q64" s="1">
        <f t="shared" si="46"/>
        <v>2705</v>
      </c>
      <c r="S64" s="1">
        <f t="shared" si="3"/>
        <v>448020</v>
      </c>
      <c r="T64" s="1">
        <f t="shared" si="4"/>
        <v>58526</v>
      </c>
      <c r="U64" s="1">
        <f t="shared" si="5"/>
        <v>3709</v>
      </c>
    </row>
    <row r="65" ht="15.75" customHeight="1">
      <c r="A65" s="8">
        <v>43959.0</v>
      </c>
      <c r="B65" s="9">
        <v>0.5416666666666666</v>
      </c>
      <c r="C65" s="2">
        <v>74902.0</v>
      </c>
      <c r="D65" s="2">
        <v>54573.0</v>
      </c>
      <c r="E65" s="2">
        <v>20329.0</v>
      </c>
      <c r="F65" s="1">
        <f t="shared" si="6"/>
        <v>821</v>
      </c>
      <c r="G65" s="1">
        <f t="shared" si="2"/>
        <v>27.14079731</v>
      </c>
      <c r="H65" s="1">
        <f t="shared" si="7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7">N65-N64</f>
        <v>23112</v>
      </c>
      <c r="Q65" s="1">
        <f t="shared" si="47"/>
        <v>2500</v>
      </c>
      <c r="S65" s="1">
        <f t="shared" si="3"/>
        <v>473190</v>
      </c>
      <c r="T65" s="1">
        <f t="shared" si="4"/>
        <v>61847</v>
      </c>
      <c r="U65" s="1">
        <f t="shared" si="5"/>
        <v>3321</v>
      </c>
    </row>
    <row r="66" ht="15.75" customHeight="1">
      <c r="A66" s="8">
        <v>43960.0</v>
      </c>
      <c r="B66" s="9">
        <v>0.5416666666666666</v>
      </c>
      <c r="C66" s="2">
        <v>75793.0</v>
      </c>
      <c r="D66" s="2">
        <v>54959.0</v>
      </c>
      <c r="E66" s="2">
        <v>20834.0</v>
      </c>
      <c r="F66" s="1">
        <f t="shared" si="6"/>
        <v>505</v>
      </c>
      <c r="G66" s="1">
        <f t="shared" si="2"/>
        <v>27.4880266</v>
      </c>
      <c r="H66" s="1">
        <f t="shared" si="7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8">N66-N65</f>
        <v>20169</v>
      </c>
      <c r="Q66" s="1">
        <f t="shared" si="48"/>
        <v>2663</v>
      </c>
      <c r="S66" s="1">
        <f t="shared" si="3"/>
        <v>494250</v>
      </c>
      <c r="T66" s="1">
        <f t="shared" si="4"/>
        <v>65015</v>
      </c>
      <c r="U66" s="1">
        <f t="shared" si="5"/>
        <v>3168</v>
      </c>
    </row>
    <row r="67" ht="15.75" customHeight="1">
      <c r="A67" s="8">
        <v>43961.0</v>
      </c>
      <c r="B67" s="9">
        <v>0.5416666666666666</v>
      </c>
      <c r="C67" s="2">
        <v>79906.0</v>
      </c>
      <c r="D67" s="2">
        <v>58596.0</v>
      </c>
      <c r="E67" s="2">
        <v>21310.0</v>
      </c>
      <c r="F67" s="1">
        <f t="shared" si="6"/>
        <v>476</v>
      </c>
      <c r="G67" s="1">
        <f t="shared" si="2"/>
        <v>26.66883588</v>
      </c>
      <c r="H67" s="1">
        <f t="shared" si="7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9">N67-N66</f>
        <v>6567</v>
      </c>
      <c r="Q67" s="1">
        <f t="shared" si="49"/>
        <v>1816</v>
      </c>
      <c r="S67" s="1">
        <f t="shared" si="3"/>
        <v>504930</v>
      </c>
      <c r="T67" s="1">
        <f t="shared" si="4"/>
        <v>67307</v>
      </c>
      <c r="U67" s="1">
        <f t="shared" si="5"/>
        <v>2292</v>
      </c>
    </row>
    <row r="68" ht="15.75" customHeight="1">
      <c r="A68" s="8">
        <v>43962.0</v>
      </c>
      <c r="B68" s="9">
        <v>0.5416666666666666</v>
      </c>
      <c r="C68" s="2">
        <v>83676.0</v>
      </c>
      <c r="D68" s="2">
        <v>61640.0</v>
      </c>
      <c r="E68" s="2">
        <v>22036.0</v>
      </c>
      <c r="F68" s="1">
        <f t="shared" si="6"/>
        <v>726</v>
      </c>
      <c r="G68" s="1">
        <f t="shared" si="2"/>
        <v>26.33491085</v>
      </c>
      <c r="H68" s="1">
        <f t="shared" si="7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50">N68-N67</f>
        <v>4169</v>
      </c>
      <c r="Q68" s="1">
        <f t="shared" si="50"/>
        <v>789</v>
      </c>
      <c r="S68" s="1">
        <f t="shared" si="3"/>
        <v>512869</v>
      </c>
      <c r="T68" s="1">
        <f t="shared" si="4"/>
        <v>68822</v>
      </c>
      <c r="U68" s="1">
        <f t="shared" si="5"/>
        <v>1515</v>
      </c>
    </row>
    <row r="69" ht="15.75" customHeight="1">
      <c r="A69" s="8">
        <v>43963.0</v>
      </c>
      <c r="B69" s="9">
        <v>0.5416666666666666</v>
      </c>
      <c r="C69" s="2">
        <v>85594.0</v>
      </c>
      <c r="D69" s="2">
        <v>62859.0</v>
      </c>
      <c r="E69" s="2">
        <v>22735.0</v>
      </c>
      <c r="F69" s="1">
        <f t="shared" si="6"/>
        <v>699</v>
      </c>
      <c r="G69" s="1">
        <f t="shared" si="2"/>
        <v>26.56144122</v>
      </c>
      <c r="H69" s="1">
        <f t="shared" si="7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51">N69-N68</f>
        <v>17382</v>
      </c>
      <c r="Q69" s="1">
        <f t="shared" si="51"/>
        <v>2538</v>
      </c>
      <c r="S69" s="1">
        <f t="shared" si="3"/>
        <v>532169</v>
      </c>
      <c r="T69" s="1">
        <f t="shared" si="4"/>
        <v>72059</v>
      </c>
      <c r="U69" s="1">
        <f t="shared" si="5"/>
        <v>3237</v>
      </c>
    </row>
    <row r="70" ht="15.75" customHeight="1">
      <c r="A70" s="8">
        <v>43964.0</v>
      </c>
      <c r="B70" s="9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6"/>
        <v>1077</v>
      </c>
      <c r="G70" s="1">
        <f t="shared" si="2"/>
        <v>27.0618586</v>
      </c>
      <c r="H70" s="1">
        <f t="shared" si="7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52">N70-N69</f>
        <v>18936</v>
      </c>
      <c r="Q70" s="1">
        <f t="shared" si="52"/>
        <v>3170</v>
      </c>
      <c r="S70" s="1">
        <f t="shared" si="3"/>
        <v>553502</v>
      </c>
      <c r="T70" s="1">
        <f t="shared" si="4"/>
        <v>76306</v>
      </c>
      <c r="U70" s="1">
        <f t="shared" si="5"/>
        <v>4247</v>
      </c>
    </row>
    <row r="71" ht="15.75" customHeight="1">
      <c r="A71" s="8">
        <v>43965.0</v>
      </c>
      <c r="B71" s="9">
        <v>0.5416666666666666</v>
      </c>
      <c r="C71" s="2">
        <v>90098.0</v>
      </c>
      <c r="D71" s="2">
        <v>65427.0</v>
      </c>
      <c r="E71" s="2">
        <v>24671.0</v>
      </c>
      <c r="F71" s="1">
        <f t="shared" si="6"/>
        <v>859</v>
      </c>
      <c r="G71" s="1">
        <f t="shared" si="2"/>
        <v>27.38240582</v>
      </c>
      <c r="H71" s="1">
        <f t="shared" si="7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3">N71-N70</f>
        <v>31683</v>
      </c>
      <c r="Q71" s="1">
        <f t="shared" si="53"/>
        <v>3439</v>
      </c>
      <c r="S71" s="1">
        <f t="shared" si="3"/>
        <v>587292</v>
      </c>
      <c r="T71" s="1">
        <f t="shared" si="4"/>
        <v>80604</v>
      </c>
      <c r="U71" s="1">
        <f t="shared" si="5"/>
        <v>4298</v>
      </c>
    </row>
    <row r="72" ht="15.75" customHeight="1">
      <c r="A72" s="8">
        <v>43966.0</v>
      </c>
      <c r="B72" s="9">
        <v>0.5416666666666666</v>
      </c>
      <c r="C72" s="2">
        <v>92725.0</v>
      </c>
      <c r="D72" s="2">
        <v>67441.0</v>
      </c>
      <c r="E72" s="2">
        <v>25284.0</v>
      </c>
      <c r="F72" s="1">
        <f t="shared" si="6"/>
        <v>613</v>
      </c>
      <c r="G72" s="1">
        <f t="shared" si="2"/>
        <v>27.26772715</v>
      </c>
      <c r="H72" s="1">
        <f t="shared" si="7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4">N72-N71</f>
        <v>15464</v>
      </c>
      <c r="Q72" s="1">
        <f t="shared" si="54"/>
        <v>3278</v>
      </c>
      <c r="S72" s="1">
        <f t="shared" si="3"/>
        <v>605383</v>
      </c>
      <c r="T72" s="1">
        <f t="shared" si="4"/>
        <v>84495</v>
      </c>
      <c r="U72" s="1">
        <f t="shared" si="5"/>
        <v>3891</v>
      </c>
    </row>
    <row r="73" ht="15.75" customHeight="1">
      <c r="A73" s="8">
        <v>43967.0</v>
      </c>
      <c r="B73" s="9">
        <v>0.5416666666666666</v>
      </c>
      <c r="C73" s="2">
        <v>96747.0</v>
      </c>
      <c r="D73" s="2">
        <v>70513.0</v>
      </c>
      <c r="E73" s="2">
        <v>26234.0</v>
      </c>
      <c r="F73" s="1">
        <f t="shared" si="6"/>
        <v>950</v>
      </c>
      <c r="G73" s="1">
        <f t="shared" si="2"/>
        <v>27.11608629</v>
      </c>
      <c r="H73" s="1">
        <f t="shared" si="7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5">N73-N72</f>
        <v>21077</v>
      </c>
      <c r="Q73" s="1">
        <f t="shared" si="55"/>
        <v>3096</v>
      </c>
      <c r="S73" s="1">
        <f t="shared" si="3"/>
        <v>630482</v>
      </c>
      <c r="T73" s="1">
        <f t="shared" si="4"/>
        <v>88541</v>
      </c>
      <c r="U73" s="1">
        <f t="shared" si="5"/>
        <v>4046</v>
      </c>
    </row>
    <row r="74" ht="15.75" customHeight="1">
      <c r="A74" s="8">
        <v>43968.0</v>
      </c>
      <c r="B74" s="9">
        <v>0.5416666666666666</v>
      </c>
      <c r="C74" s="2">
        <v>100042.0</v>
      </c>
      <c r="D74" s="2">
        <v>73979.0</v>
      </c>
      <c r="E74" s="2">
        <v>26963.0</v>
      </c>
      <c r="F74" s="1">
        <f t="shared" si="6"/>
        <v>729</v>
      </c>
      <c r="G74" s="1">
        <f t="shared" si="2"/>
        <v>26.95168029</v>
      </c>
      <c r="H74" s="1">
        <f t="shared" si="7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6">N74-N73</f>
        <v>16836</v>
      </c>
      <c r="Q74" s="1">
        <f t="shared" si="56"/>
        <v>3003</v>
      </c>
      <c r="S74" s="1">
        <f t="shared" si="3"/>
        <v>650613</v>
      </c>
      <c r="T74" s="1">
        <f t="shared" si="4"/>
        <v>92273</v>
      </c>
      <c r="U74" s="1">
        <f t="shared" si="5"/>
        <v>3732</v>
      </c>
    </row>
    <row r="75" ht="15.75" customHeight="1">
      <c r="A75" s="8">
        <v>43969.0</v>
      </c>
      <c r="B75" s="9">
        <v>0.5416666666666666</v>
      </c>
      <c r="C75" s="2">
        <v>102839.0</v>
      </c>
      <c r="D75" s="2">
        <v>74903.0</v>
      </c>
      <c r="E75" s="2">
        <v>27936.0</v>
      </c>
      <c r="F75" s="1">
        <f t="shared" si="6"/>
        <v>973</v>
      </c>
      <c r="G75" s="1">
        <f t="shared" si="2"/>
        <v>27.16479157</v>
      </c>
      <c r="H75" s="1">
        <f t="shared" si="7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7">N75-N74</f>
        <v>7722</v>
      </c>
      <c r="Q75" s="1">
        <f t="shared" si="57"/>
        <v>1687</v>
      </c>
      <c r="S75" s="1">
        <f t="shared" si="3"/>
        <v>661132</v>
      </c>
      <c r="T75" s="1">
        <f t="shared" si="4"/>
        <v>94933</v>
      </c>
      <c r="U75" s="1">
        <f t="shared" si="5"/>
        <v>2660</v>
      </c>
    </row>
    <row r="76" ht="15.75" customHeight="1">
      <c r="A76" s="8">
        <v>43970.0</v>
      </c>
      <c r="B76" s="9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6"/>
        <v>832</v>
      </c>
      <c r="G76" s="1">
        <f t="shared" si="2"/>
        <v>27.23546063</v>
      </c>
      <c r="H76" s="1">
        <f t="shared" si="7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8">N76-N75</f>
        <v>15662</v>
      </c>
      <c r="Q76" s="1">
        <f t="shared" si="58"/>
        <v>3718</v>
      </c>
      <c r="S76" s="1">
        <f t="shared" si="3"/>
        <v>679582</v>
      </c>
      <c r="T76" s="1">
        <f t="shared" si="4"/>
        <v>99483</v>
      </c>
      <c r="U76" s="1">
        <f t="shared" si="5"/>
        <v>4550</v>
      </c>
    </row>
    <row r="77" ht="15.75" customHeight="1">
      <c r="A77" s="8">
        <v>43971.0</v>
      </c>
      <c r="B77" s="9">
        <v>0.5416666666666666</v>
      </c>
      <c r="C77" s="2">
        <v>108481.0</v>
      </c>
      <c r="D77" s="2">
        <v>78791.0</v>
      </c>
      <c r="E77" s="2">
        <v>29690.0</v>
      </c>
      <c r="F77" s="1">
        <f t="shared" si="6"/>
        <v>922</v>
      </c>
      <c r="G77" s="1">
        <f t="shared" si="2"/>
        <v>27.368848</v>
      </c>
      <c r="H77" s="1">
        <f t="shared" si="7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9">N77-N76</f>
        <v>32987</v>
      </c>
      <c r="Q77" s="1">
        <f t="shared" si="59"/>
        <v>3615</v>
      </c>
      <c r="S77" s="1">
        <f t="shared" si="3"/>
        <v>715423</v>
      </c>
      <c r="T77" s="1">
        <f t="shared" si="4"/>
        <v>104020</v>
      </c>
      <c r="U77" s="1">
        <f t="shared" si="5"/>
        <v>4537</v>
      </c>
    </row>
    <row r="78" ht="15.75" customHeight="1">
      <c r="A78" s="8">
        <v>43972.0</v>
      </c>
      <c r="B78" s="9">
        <v>0.5416666666666666</v>
      </c>
      <c r="C78" s="2">
        <v>112353.0</v>
      </c>
      <c r="D78" s="2">
        <v>82002.0</v>
      </c>
      <c r="E78" s="2">
        <v>30351.0</v>
      </c>
      <c r="F78" s="1">
        <f t="shared" si="6"/>
        <v>661</v>
      </c>
      <c r="G78" s="1">
        <f t="shared" si="2"/>
        <v>27.01396491</v>
      </c>
      <c r="H78" s="1">
        <f t="shared" si="7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60">N78-N77</f>
        <v>17205</v>
      </c>
      <c r="Q78" s="1">
        <f t="shared" si="60"/>
        <v>4088</v>
      </c>
      <c r="S78" s="1">
        <f t="shared" si="3"/>
        <v>736500</v>
      </c>
      <c r="T78" s="1">
        <f t="shared" si="4"/>
        <v>108769</v>
      </c>
      <c r="U78" s="1">
        <f t="shared" si="5"/>
        <v>4749</v>
      </c>
    </row>
    <row r="79" ht="15.75" customHeight="1">
      <c r="A79" s="8">
        <v>43973.0</v>
      </c>
      <c r="B79" s="9">
        <v>0.5416666666666666</v>
      </c>
      <c r="C79" s="2">
        <v>115481.0</v>
      </c>
      <c r="D79" s="2">
        <v>84658.0</v>
      </c>
      <c r="E79" s="2">
        <v>30823.0</v>
      </c>
      <c r="F79" s="1">
        <f t="shared" si="6"/>
        <v>472</v>
      </c>
      <c r="G79" s="1">
        <f t="shared" si="2"/>
        <v>26.69097081</v>
      </c>
      <c r="H79" s="1">
        <f t="shared" si="7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61">N79-N78</f>
        <v>10898</v>
      </c>
      <c r="Q79" s="1">
        <f t="shared" si="61"/>
        <v>2457</v>
      </c>
      <c r="S79" s="1">
        <f t="shared" si="3"/>
        <v>750526</v>
      </c>
      <c r="T79" s="1">
        <f t="shared" si="4"/>
        <v>111698</v>
      </c>
      <c r="U79" s="1">
        <f t="shared" si="5"/>
        <v>2929</v>
      </c>
    </row>
    <row r="80" ht="15.75" customHeight="1">
      <c r="A80" s="8">
        <v>43974.0</v>
      </c>
      <c r="B80" s="9">
        <v>0.5416666666666666</v>
      </c>
      <c r="C80" s="2">
        <v>122749.0</v>
      </c>
      <c r="D80" s="2">
        <v>91402.0</v>
      </c>
      <c r="E80" s="2">
        <v>31347.0</v>
      </c>
      <c r="F80" s="1">
        <f t="shared" si="6"/>
        <v>524</v>
      </c>
      <c r="G80" s="1">
        <f t="shared" si="2"/>
        <v>25.53747892</v>
      </c>
      <c r="H80" s="1">
        <f t="shared" si="7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62">N80-N79</f>
        <v>20547</v>
      </c>
      <c r="Q80" s="1">
        <f t="shared" si="62"/>
        <v>3532</v>
      </c>
      <c r="S80" s="1">
        <f t="shared" si="3"/>
        <v>778341</v>
      </c>
      <c r="T80" s="1">
        <f t="shared" si="4"/>
        <v>115754</v>
      </c>
      <c r="U80" s="1">
        <f t="shared" si="5"/>
        <v>4056</v>
      </c>
    </row>
    <row r="81" ht="15.75" customHeight="1">
      <c r="A81" s="8">
        <v>43975.0</v>
      </c>
      <c r="B81" s="9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6"/>
        <v>780</v>
      </c>
      <c r="G81" s="1">
        <f t="shared" si="2"/>
        <v>26.00344802</v>
      </c>
      <c r="H81" s="1">
        <f t="shared" si="7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3">N81-N80</f>
        <v>41826</v>
      </c>
      <c r="Q81" s="1">
        <f t="shared" si="63"/>
        <v>3425</v>
      </c>
      <c r="S81" s="1">
        <f t="shared" si="3"/>
        <v>820967</v>
      </c>
      <c r="T81" s="1">
        <f t="shared" si="4"/>
        <v>119959</v>
      </c>
      <c r="U81" s="1">
        <f t="shared" si="5"/>
        <v>4205</v>
      </c>
    </row>
    <row r="82" ht="15.75" customHeight="1">
      <c r="A82" s="8">
        <v>43976.0</v>
      </c>
      <c r="B82" s="9">
        <v>0.5416666666666666</v>
      </c>
      <c r="C82" s="2">
        <v>124891.0</v>
      </c>
      <c r="D82" s="2">
        <v>91755.0</v>
      </c>
      <c r="E82" s="2">
        <v>33136.0</v>
      </c>
      <c r="F82" s="1">
        <f t="shared" si="6"/>
        <v>1009</v>
      </c>
      <c r="G82" s="1">
        <f t="shared" si="2"/>
        <v>26.53193585</v>
      </c>
      <c r="H82" s="1">
        <f t="shared" si="7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4">N82-N81</f>
        <v>18613</v>
      </c>
      <c r="Q82" s="1">
        <f t="shared" si="64"/>
        <v>3011</v>
      </c>
      <c r="S82" s="1">
        <f t="shared" si="3"/>
        <v>840922</v>
      </c>
      <c r="T82" s="1">
        <f t="shared" si="4"/>
        <v>123979</v>
      </c>
      <c r="U82" s="1">
        <f t="shared" si="5"/>
        <v>4020</v>
      </c>
    </row>
    <row r="83" ht="15.75" customHeight="1">
      <c r="A83" s="8">
        <v>43977.0</v>
      </c>
      <c r="B83" s="9">
        <v>0.5416666666666666</v>
      </c>
      <c r="C83" s="2">
        <v>127454.0</v>
      </c>
      <c r="D83" s="2">
        <v>93672.0</v>
      </c>
      <c r="E83" s="2">
        <v>33782.0</v>
      </c>
      <c r="F83" s="1">
        <f t="shared" si="6"/>
        <v>646</v>
      </c>
      <c r="G83" s="1">
        <f t="shared" si="2"/>
        <v>26.50524895</v>
      </c>
      <c r="H83" s="1">
        <f t="shared" si="7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5">N83-N82</f>
        <v>32236</v>
      </c>
      <c r="Q83" s="1">
        <f t="shared" si="65"/>
        <v>5126</v>
      </c>
      <c r="S83" s="1">
        <f t="shared" si="3"/>
        <v>875721</v>
      </c>
      <c r="T83" s="1">
        <f t="shared" si="4"/>
        <v>129751</v>
      </c>
      <c r="U83" s="1">
        <f t="shared" si="5"/>
        <v>5772</v>
      </c>
    </row>
    <row r="84" ht="15.75" customHeight="1">
      <c r="A84" s="8">
        <v>43978.0</v>
      </c>
      <c r="B84" s="9">
        <v>0.5416666666666666</v>
      </c>
      <c r="C84" s="2">
        <v>131057.0</v>
      </c>
      <c r="D84" s="2">
        <v>96476.0</v>
      </c>
      <c r="E84" s="2">
        <v>34581.0</v>
      </c>
      <c r="F84" s="1">
        <f t="shared" si="6"/>
        <v>799</v>
      </c>
      <c r="G84" s="1">
        <f t="shared" si="2"/>
        <v>26.38622889</v>
      </c>
      <c r="H84" s="1">
        <f t="shared" si="7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6">N84-N83</f>
        <v>25954</v>
      </c>
      <c r="Q84" s="1">
        <f t="shared" si="66"/>
        <v>5355</v>
      </c>
      <c r="S84" s="1">
        <f t="shared" si="3"/>
        <v>905278</v>
      </c>
      <c r="T84" s="1">
        <f t="shared" si="4"/>
        <v>135905</v>
      </c>
      <c r="U84" s="1">
        <f t="shared" si="5"/>
        <v>6154</v>
      </c>
    </row>
    <row r="85" ht="15.75" customHeight="1">
      <c r="A85" s="8">
        <v>43979.0</v>
      </c>
      <c r="B85" s="9">
        <v>0.5416666666666666</v>
      </c>
      <c r="C85" s="2">
        <v>133845.0</v>
      </c>
      <c r="D85" s="2">
        <v>98213.0</v>
      </c>
      <c r="E85" s="2">
        <v>35632.0</v>
      </c>
      <c r="F85" s="1">
        <f t="shared" si="6"/>
        <v>1051</v>
      </c>
      <c r="G85" s="1">
        <f t="shared" si="2"/>
        <v>26.62183869</v>
      </c>
      <c r="H85" s="1">
        <f t="shared" si="7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7">N85-N84</f>
        <v>20731</v>
      </c>
      <c r="Q85" s="1">
        <f t="shared" si="67"/>
        <v>4823</v>
      </c>
      <c r="S85" s="1">
        <f t="shared" si="3"/>
        <v>928797</v>
      </c>
      <c r="T85" s="1">
        <f t="shared" si="4"/>
        <v>141779</v>
      </c>
      <c r="U85" s="1">
        <f t="shared" si="5"/>
        <v>5874</v>
      </c>
    </row>
    <row r="86" ht="15.75" customHeight="1">
      <c r="A86" s="8">
        <v>43980.0</v>
      </c>
      <c r="B86" s="9">
        <v>0.5416666666666666</v>
      </c>
      <c r="C86" s="2">
        <v>137563.0</v>
      </c>
      <c r="D86" s="2">
        <v>100863.0</v>
      </c>
      <c r="E86" s="2">
        <v>36700.0</v>
      </c>
      <c r="F86" s="1">
        <f t="shared" si="6"/>
        <v>1068</v>
      </c>
      <c r="G86" s="1">
        <f t="shared" si="2"/>
        <v>26.6786854</v>
      </c>
      <c r="H86" s="1">
        <f t="shared" si="7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8">N86-N85</f>
        <v>31102</v>
      </c>
      <c r="Q86" s="1">
        <f t="shared" si="68"/>
        <v>5438</v>
      </c>
      <c r="S86" s="1">
        <f t="shared" si="3"/>
        <v>963617</v>
      </c>
      <c r="T86" s="1">
        <f t="shared" si="4"/>
        <v>148285</v>
      </c>
      <c r="U86" s="1">
        <f t="shared" si="5"/>
        <v>6506</v>
      </c>
    </row>
    <row r="87" ht="15.75" customHeight="1">
      <c r="A87" s="8">
        <v>43981.0</v>
      </c>
      <c r="B87" s="9">
        <v>0.5416666666666666</v>
      </c>
      <c r="C87" s="2">
        <v>140605.0</v>
      </c>
      <c r="D87" s="2">
        <v>102955.0</v>
      </c>
      <c r="E87" s="2">
        <v>37650.0</v>
      </c>
      <c r="F87" s="1">
        <f t="shared" si="6"/>
        <v>950</v>
      </c>
      <c r="G87" s="1">
        <f t="shared" si="2"/>
        <v>26.77714164</v>
      </c>
      <c r="H87" s="1">
        <f t="shared" si="7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9">N87-N86</f>
        <v>46049</v>
      </c>
      <c r="Q87" s="1">
        <f t="shared" si="69"/>
        <v>6436</v>
      </c>
      <c r="S87" s="1">
        <f t="shared" si="3"/>
        <v>1012708</v>
      </c>
      <c r="T87" s="1">
        <f t="shared" si="4"/>
        <v>155671</v>
      </c>
      <c r="U87" s="1">
        <f t="shared" si="5"/>
        <v>7386</v>
      </c>
    </row>
    <row r="88" ht="15.75" customHeight="1">
      <c r="A88" s="8">
        <v>43982.0</v>
      </c>
      <c r="B88" s="9">
        <v>0.5416666666666666</v>
      </c>
      <c r="C88" s="2">
        <v>144167.0</v>
      </c>
      <c r="D88" s="2">
        <v>105494.0</v>
      </c>
      <c r="E88" s="2">
        <v>38673.0</v>
      </c>
      <c r="F88" s="1">
        <f t="shared" si="6"/>
        <v>1023</v>
      </c>
      <c r="G88" s="1">
        <f t="shared" si="2"/>
        <v>26.82514029</v>
      </c>
      <c r="H88" s="1">
        <f t="shared" si="7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70">N88-N87</f>
        <v>42604</v>
      </c>
      <c r="Q88" s="1">
        <f t="shared" si="70"/>
        <v>7782</v>
      </c>
      <c r="S88" s="1">
        <f t="shared" si="3"/>
        <v>1058874</v>
      </c>
      <c r="T88" s="1">
        <f t="shared" si="4"/>
        <v>164476</v>
      </c>
      <c r="U88" s="1">
        <f t="shared" si="5"/>
        <v>8805</v>
      </c>
    </row>
    <row r="89" ht="15.75" customHeight="1">
      <c r="A89" s="8">
        <v>43983.0</v>
      </c>
      <c r="B89" s="9">
        <v>0.5416666666666666</v>
      </c>
      <c r="C89" s="2">
        <v>145625.0</v>
      </c>
      <c r="D89" s="2">
        <v>105909.0</v>
      </c>
      <c r="E89" s="2">
        <v>39716.0</v>
      </c>
      <c r="F89" s="1">
        <f t="shared" si="6"/>
        <v>1043</v>
      </c>
      <c r="G89" s="1">
        <f t="shared" si="2"/>
        <v>27.2727897</v>
      </c>
      <c r="H89" s="1">
        <f t="shared" si="7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71">N89-N88</f>
        <v>16327</v>
      </c>
      <c r="Q89" s="1">
        <f t="shared" si="71"/>
        <v>4520</v>
      </c>
      <c r="S89" s="1">
        <f t="shared" si="3"/>
        <v>1076659</v>
      </c>
      <c r="T89" s="1">
        <f t="shared" si="4"/>
        <v>170039</v>
      </c>
      <c r="U89" s="1">
        <f t="shared" si="5"/>
        <v>5563</v>
      </c>
    </row>
    <row r="90" ht="15.75" customHeight="1">
      <c r="A90" s="8">
        <v>43984.0</v>
      </c>
      <c r="B90" s="9">
        <v>0.5416666666666666</v>
      </c>
      <c r="C90" s="2">
        <v>149459.0</v>
      </c>
      <c r="D90" s="2">
        <v>109274.0</v>
      </c>
      <c r="E90" s="2">
        <v>40185.0</v>
      </c>
      <c r="F90" s="1">
        <f t="shared" si="6"/>
        <v>469</v>
      </c>
      <c r="G90" s="1">
        <f t="shared" si="2"/>
        <v>26.88697235</v>
      </c>
      <c r="H90" s="1">
        <f t="shared" si="7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72">N90-N89</f>
        <v>12153</v>
      </c>
      <c r="Q90" s="1">
        <f t="shared" si="72"/>
        <v>4376</v>
      </c>
      <c r="S90" s="1">
        <f t="shared" si="3"/>
        <v>1092646</v>
      </c>
      <c r="T90" s="1">
        <f t="shared" si="4"/>
        <v>174884</v>
      </c>
      <c r="U90" s="1">
        <f t="shared" si="5"/>
        <v>4845</v>
      </c>
    </row>
    <row r="91" ht="15.75" customHeight="1">
      <c r="A91" s="8">
        <v>43985.0</v>
      </c>
      <c r="B91" s="9">
        <v>0.5416666666666666</v>
      </c>
      <c r="C91" s="2">
        <v>152228.0</v>
      </c>
      <c r="D91" s="2">
        <v>111627.0</v>
      </c>
      <c r="E91" s="2">
        <v>40601.0</v>
      </c>
      <c r="F91" s="1">
        <f t="shared" si="6"/>
        <v>416</v>
      </c>
      <c r="G91" s="1">
        <f t="shared" si="2"/>
        <v>26.67117744</v>
      </c>
      <c r="H91" s="1">
        <f t="shared" si="7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3">N91-N90</f>
        <v>20200</v>
      </c>
      <c r="Q91" s="1">
        <f t="shared" si="73"/>
        <v>3614</v>
      </c>
      <c r="S91" s="1">
        <f t="shared" si="3"/>
        <v>1115615</v>
      </c>
      <c r="T91" s="1">
        <f t="shared" si="4"/>
        <v>178914</v>
      </c>
      <c r="U91" s="1">
        <f t="shared" si="5"/>
        <v>4030</v>
      </c>
    </row>
    <row r="92" ht="15.75" customHeight="1">
      <c r="A92" s="8">
        <v>43986.0</v>
      </c>
      <c r="B92" s="9">
        <v>0.5416666666666666</v>
      </c>
      <c r="C92" s="2">
        <v>153773.0</v>
      </c>
      <c r="D92" s="2">
        <v>111953.0</v>
      </c>
      <c r="E92" s="2">
        <v>41820.0</v>
      </c>
      <c r="F92" s="1">
        <f t="shared" si="6"/>
        <v>1219</v>
      </c>
      <c r="G92" s="1">
        <f t="shared" si="2"/>
        <v>27.19593167</v>
      </c>
      <c r="H92" s="1">
        <f t="shared" si="7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4">N92-N91</f>
        <v>18671</v>
      </c>
      <c r="Q92" s="1">
        <f t="shared" si="74"/>
        <v>3065</v>
      </c>
      <c r="S92" s="1">
        <f t="shared" si="3"/>
        <v>1135831</v>
      </c>
      <c r="T92" s="1">
        <f t="shared" si="4"/>
        <v>183198</v>
      </c>
      <c r="U92" s="1">
        <f t="shared" si="5"/>
        <v>4284</v>
      </c>
    </row>
    <row r="93" ht="15.75" customHeight="1">
      <c r="A93" s="8">
        <v>43987.0</v>
      </c>
      <c r="B93" s="9">
        <v>0.5416666666666666</v>
      </c>
      <c r="C93" s="2">
        <v>156183.0</v>
      </c>
      <c r="D93" s="2">
        <v>113777.0</v>
      </c>
      <c r="E93" s="2">
        <v>42406.0</v>
      </c>
      <c r="F93" s="1">
        <f t="shared" si="6"/>
        <v>586</v>
      </c>
      <c r="G93" s="1">
        <f t="shared" si="2"/>
        <v>27.15148256</v>
      </c>
      <c r="H93" s="1">
        <f t="shared" si="7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5">N93-N92</f>
        <v>16227</v>
      </c>
      <c r="Q93" s="1">
        <f t="shared" si="75"/>
        <v>3616</v>
      </c>
      <c r="S93" s="1">
        <f t="shared" si="3"/>
        <v>1154468</v>
      </c>
      <c r="T93" s="1">
        <f t="shared" si="4"/>
        <v>187400</v>
      </c>
      <c r="U93" s="1">
        <f t="shared" si="5"/>
        <v>4202</v>
      </c>
    </row>
    <row r="94" ht="15.75" customHeight="1">
      <c r="A94" s="8">
        <v>43988.0</v>
      </c>
      <c r="B94" s="9">
        <v>0.5416666666666666</v>
      </c>
      <c r="C94" s="2">
        <v>159169.0</v>
      </c>
      <c r="D94" s="2">
        <v>115151.0</v>
      </c>
      <c r="E94" s="2">
        <v>44018.0</v>
      </c>
      <c r="F94" s="1">
        <f t="shared" si="6"/>
        <v>1612</v>
      </c>
      <c r="G94" s="1">
        <f t="shared" si="2"/>
        <v>27.65488255</v>
      </c>
      <c r="H94" s="1">
        <f t="shared" si="7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6">N94-N93</f>
        <v>15549</v>
      </c>
      <c r="Q94" s="1">
        <f t="shared" si="76"/>
        <v>2746</v>
      </c>
      <c r="S94" s="1">
        <f t="shared" si="3"/>
        <v>1173003</v>
      </c>
      <c r="T94" s="1">
        <f t="shared" si="4"/>
        <v>191758</v>
      </c>
      <c r="U94" s="1">
        <f t="shared" si="5"/>
        <v>4358</v>
      </c>
    </row>
    <row r="95" ht="15.75" customHeight="1">
      <c r="A95" s="8">
        <v>43989.0</v>
      </c>
      <c r="B95" s="9">
        <v>0.5416666666666666</v>
      </c>
      <c r="C95" s="2">
        <v>163538.0</v>
      </c>
      <c r="D95" s="2">
        <v>117654.0</v>
      </c>
      <c r="E95" s="2">
        <v>45884.0</v>
      </c>
      <c r="F95" s="1">
        <f t="shared" si="6"/>
        <v>1866</v>
      </c>
      <c r="G95" s="1">
        <f t="shared" si="2"/>
        <v>28.05708765</v>
      </c>
      <c r="H95" s="1">
        <f t="shared" si="7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7">N95-N94</f>
        <v>14584</v>
      </c>
      <c r="Q95" s="1">
        <f t="shared" si="77"/>
        <v>2891</v>
      </c>
      <c r="S95" s="1">
        <f t="shared" si="3"/>
        <v>1191956</v>
      </c>
      <c r="T95" s="1">
        <f t="shared" si="4"/>
        <v>196515</v>
      </c>
      <c r="U95" s="1">
        <f t="shared" si="5"/>
        <v>4757</v>
      </c>
    </row>
    <row r="96" ht="15.75" customHeight="1">
      <c r="A96" s="8">
        <v>43990.0</v>
      </c>
      <c r="B96" s="9">
        <v>0.5416666666666666</v>
      </c>
      <c r="C96" s="2">
        <v>168288.0</v>
      </c>
      <c r="D96" s="2">
        <v>121035.0</v>
      </c>
      <c r="E96" s="2">
        <v>47253.0</v>
      </c>
      <c r="F96" s="1">
        <f t="shared" si="6"/>
        <v>1369</v>
      </c>
      <c r="G96" s="1">
        <f t="shared" si="2"/>
        <v>28.07865088</v>
      </c>
      <c r="H96" s="1">
        <f t="shared" si="7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8">N96-N95</f>
        <v>7279</v>
      </c>
      <c r="Q96" s="1">
        <f t="shared" si="78"/>
        <v>1812</v>
      </c>
      <c r="S96" s="1">
        <f t="shared" si="3"/>
        <v>1203985</v>
      </c>
      <c r="T96" s="1">
        <f t="shared" si="4"/>
        <v>199696</v>
      </c>
      <c r="U96" s="1">
        <f t="shared" si="5"/>
        <v>3181</v>
      </c>
    </row>
    <row r="97" ht="15.75" customHeight="1">
      <c r="A97" s="8">
        <v>43991.0</v>
      </c>
      <c r="B97" s="9">
        <v>0.5416666666666666</v>
      </c>
      <c r="C97" s="2">
        <v>171719.0</v>
      </c>
      <c r="D97" s="2">
        <v>123448.0</v>
      </c>
      <c r="E97" s="2">
        <v>48271.0</v>
      </c>
      <c r="F97" s="1">
        <f t="shared" si="6"/>
        <v>1018</v>
      </c>
      <c r="G97" s="1">
        <f t="shared" si="2"/>
        <v>28.11045953</v>
      </c>
      <c r="H97" s="1">
        <f t="shared" si="7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9">N97-N96</f>
        <v>20275</v>
      </c>
      <c r="Q97" s="1">
        <f t="shared" si="79"/>
        <v>3022</v>
      </c>
      <c r="S97" s="1">
        <f t="shared" si="3"/>
        <v>1227691</v>
      </c>
      <c r="T97" s="1">
        <f t="shared" si="4"/>
        <v>203736</v>
      </c>
      <c r="U97" s="1">
        <f t="shared" si="5"/>
        <v>4040</v>
      </c>
    </row>
    <row r="98" ht="15.75" customHeight="1">
      <c r="A98" s="8">
        <v>43992.0</v>
      </c>
      <c r="B98" s="9">
        <v>0.5416666666666666</v>
      </c>
      <c r="C98" s="2">
        <v>175752.0</v>
      </c>
      <c r="D98" s="2">
        <v>126201.0</v>
      </c>
      <c r="E98" s="2">
        <v>49551.0</v>
      </c>
      <c r="F98" s="1">
        <f t="shared" si="6"/>
        <v>1280</v>
      </c>
      <c r="G98" s="1">
        <f t="shared" si="2"/>
        <v>28.19370477</v>
      </c>
      <c r="H98" s="1">
        <f t="shared" si="7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80">N98-N97</f>
        <v>24032</v>
      </c>
      <c r="Q98" s="1">
        <f t="shared" si="80"/>
        <v>3807</v>
      </c>
      <c r="S98" s="1">
        <f t="shared" si="3"/>
        <v>1255756</v>
      </c>
      <c r="T98" s="1">
        <f t="shared" si="4"/>
        <v>208823</v>
      </c>
      <c r="U98" s="1">
        <f t="shared" si="5"/>
        <v>5087</v>
      </c>
    </row>
    <row r="99" ht="15.75" customHeight="1">
      <c r="A99" s="8">
        <v>43993.0</v>
      </c>
      <c r="B99" s="9">
        <v>0.5416666666666666</v>
      </c>
      <c r="C99" s="2">
        <v>179364.0</v>
      </c>
      <c r="D99" s="2">
        <v>128819.0</v>
      </c>
      <c r="E99" s="2">
        <v>50545.0</v>
      </c>
      <c r="F99" s="1">
        <f t="shared" si="6"/>
        <v>994</v>
      </c>
      <c r="G99" s="1">
        <f t="shared" si="2"/>
        <v>28.18012533</v>
      </c>
      <c r="H99" s="1">
        <f t="shared" si="7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81">N99-N98</f>
        <v>23110</v>
      </c>
      <c r="Q99" s="1">
        <f t="shared" si="81"/>
        <v>4971</v>
      </c>
      <c r="S99" s="1">
        <f t="shared" si="3"/>
        <v>1282478</v>
      </c>
      <c r="T99" s="1">
        <f t="shared" si="4"/>
        <v>214788</v>
      </c>
      <c r="U99" s="1">
        <f t="shared" si="5"/>
        <v>5965</v>
      </c>
    </row>
    <row r="100" ht="15.75" customHeight="1">
      <c r="A100" s="8">
        <v>43994.0</v>
      </c>
      <c r="B100" s="9">
        <v>0.5416666666666666</v>
      </c>
      <c r="C100" s="2">
        <v>183143.0</v>
      </c>
      <c r="D100" s="2">
        <v>131538.0</v>
      </c>
      <c r="E100" s="2">
        <v>51605.0</v>
      </c>
      <c r="F100" s="1">
        <f t="shared" si="6"/>
        <v>1060</v>
      </c>
      <c r="G100" s="1">
        <f t="shared" si="2"/>
        <v>28.17743512</v>
      </c>
      <c r="H100" s="1">
        <f t="shared" si="7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82">N100-N99</f>
        <v>29160</v>
      </c>
      <c r="Q100" s="1">
        <f t="shared" si="82"/>
        <v>4901</v>
      </c>
      <c r="S100" s="1">
        <f t="shared" si="3"/>
        <v>1315417</v>
      </c>
      <c r="T100" s="1">
        <f t="shared" si="4"/>
        <v>220749</v>
      </c>
      <c r="U100" s="1">
        <f t="shared" si="5"/>
        <v>5961</v>
      </c>
    </row>
    <row r="101" ht="15.75" customHeight="1">
      <c r="A101" s="8">
        <v>43995.0</v>
      </c>
      <c r="B101" s="9">
        <v>0.5416666666666666</v>
      </c>
      <c r="C101" s="2">
        <v>187437.0</v>
      </c>
      <c r="D101" s="2">
        <v>134604.0</v>
      </c>
      <c r="E101" s="2">
        <v>52833.0</v>
      </c>
      <c r="F101" s="1">
        <f t="shared" si="6"/>
        <v>1228</v>
      </c>
      <c r="G101" s="1">
        <f t="shared" si="2"/>
        <v>28.18707086</v>
      </c>
      <c r="H101" s="1">
        <f t="shared" si="7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3">N101-N100</f>
        <v>18766</v>
      </c>
      <c r="Q101" s="1">
        <f t="shared" si="83"/>
        <v>3155</v>
      </c>
      <c r="S101" s="1">
        <f t="shared" si="3"/>
        <v>1338477</v>
      </c>
      <c r="T101" s="1">
        <f t="shared" si="4"/>
        <v>225132</v>
      </c>
      <c r="U101" s="1">
        <f t="shared" si="5"/>
        <v>4383</v>
      </c>
    </row>
    <row r="102" ht="15.75" customHeight="1">
      <c r="A102" s="8">
        <v>43996.0</v>
      </c>
      <c r="B102" s="9">
        <v>0.5416666666666666</v>
      </c>
      <c r="C102" s="2">
        <v>191072.0</v>
      </c>
      <c r="D102" s="2">
        <v>137115.0</v>
      </c>
      <c r="E102" s="2">
        <v>53957.0</v>
      </c>
      <c r="F102" s="1">
        <f t="shared" si="6"/>
        <v>1124</v>
      </c>
      <c r="G102" s="1">
        <f t="shared" si="2"/>
        <v>28.23909312</v>
      </c>
      <c r="H102" s="1">
        <f t="shared" si="7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4">N102-N101</f>
        <v>18727</v>
      </c>
      <c r="Q102" s="1">
        <f t="shared" si="84"/>
        <v>3480</v>
      </c>
      <c r="S102" s="1">
        <f t="shared" si="3"/>
        <v>1360839</v>
      </c>
      <c r="T102" s="1">
        <f t="shared" si="4"/>
        <v>229736</v>
      </c>
      <c r="U102" s="1">
        <f t="shared" si="5"/>
        <v>4604</v>
      </c>
    </row>
    <row r="103" ht="15.75" customHeight="1">
      <c r="A103" s="8">
        <v>43997.0</v>
      </c>
      <c r="B103" s="9">
        <v>0.5416666666666666</v>
      </c>
      <c r="C103" s="2">
        <v>194595.0</v>
      </c>
      <c r="D103" s="2">
        <v>139792.0</v>
      </c>
      <c r="E103" s="2">
        <v>54803.0</v>
      </c>
      <c r="F103" s="1">
        <f t="shared" si="6"/>
        <v>846</v>
      </c>
      <c r="G103" s="1">
        <f t="shared" si="2"/>
        <v>28.16259411</v>
      </c>
      <c r="H103" s="1">
        <f t="shared" si="7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5">N103-N102</f>
        <v>12116</v>
      </c>
      <c r="Q103" s="1">
        <f t="shared" si="85"/>
        <v>2410</v>
      </c>
      <c r="S103" s="1">
        <f t="shared" si="3"/>
        <v>1376478</v>
      </c>
      <c r="T103" s="1">
        <f t="shared" si="4"/>
        <v>232992</v>
      </c>
      <c r="U103" s="1">
        <f t="shared" si="5"/>
        <v>3256</v>
      </c>
    </row>
    <row r="104" ht="15.75" customHeight="1">
      <c r="A104" s="8">
        <v>43998.0</v>
      </c>
      <c r="B104" s="9">
        <v>0.5416666666666666</v>
      </c>
      <c r="C104" s="2">
        <v>198817.0</v>
      </c>
      <c r="D104" s="2">
        <v>142720.0</v>
      </c>
      <c r="E104" s="2">
        <v>56097.0</v>
      </c>
      <c r="F104" s="1">
        <f t="shared" si="6"/>
        <v>1294</v>
      </c>
      <c r="G104" s="1">
        <f t="shared" si="2"/>
        <v>28.21539406</v>
      </c>
      <c r="H104" s="1">
        <f t="shared" si="7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6">N104-N103</f>
        <v>15905</v>
      </c>
      <c r="Q104" s="1">
        <f t="shared" si="86"/>
        <v>2870</v>
      </c>
      <c r="S104" s="1">
        <f t="shared" si="3"/>
        <v>1396605</v>
      </c>
      <c r="T104" s="1">
        <f t="shared" si="4"/>
        <v>237156</v>
      </c>
      <c r="U104" s="1">
        <f t="shared" si="5"/>
        <v>4164</v>
      </c>
    </row>
    <row r="105" ht="15.75" customHeight="1">
      <c r="A105" s="8">
        <v>43999.0</v>
      </c>
      <c r="B105" s="9">
        <v>0.5416666666666666</v>
      </c>
      <c r="C105" s="2">
        <v>202252.0</v>
      </c>
      <c r="D105" s="2">
        <v>145035.0</v>
      </c>
      <c r="E105" s="2">
        <v>57215.0</v>
      </c>
      <c r="F105" s="1">
        <f t="shared" si="6"/>
        <v>1118</v>
      </c>
      <c r="G105" s="1">
        <f t="shared" si="2"/>
        <v>28.28896624</v>
      </c>
      <c r="H105" s="1">
        <f t="shared" si="7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7">N105-N104</f>
        <v>17871</v>
      </c>
      <c r="Q105" s="1">
        <f t="shared" si="87"/>
        <v>2632</v>
      </c>
      <c r="S105" s="1">
        <f t="shared" si="3"/>
        <v>1417911</v>
      </c>
      <c r="T105" s="1">
        <f t="shared" si="4"/>
        <v>240906</v>
      </c>
      <c r="U105" s="1">
        <f t="shared" si="5"/>
        <v>3750</v>
      </c>
    </row>
    <row r="106" ht="15.75" customHeight="1">
      <c r="A106" s="8">
        <v>44000.0</v>
      </c>
      <c r="B106" s="9">
        <v>0.5416666666666666</v>
      </c>
      <c r="C106" s="2">
        <v>206423.0</v>
      </c>
      <c r="D106" s="2">
        <v>147950.0</v>
      </c>
      <c r="E106" s="2">
        <v>58473.0</v>
      </c>
      <c r="F106" s="1">
        <f t="shared" si="6"/>
        <v>1258</v>
      </c>
      <c r="G106" s="1">
        <f t="shared" si="2"/>
        <v>28.32678529</v>
      </c>
      <c r="H106" s="1">
        <f t="shared" si="7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8">N106-N105</f>
        <v>17685</v>
      </c>
      <c r="Q106" s="1">
        <f t="shared" si="88"/>
        <v>2224</v>
      </c>
      <c r="S106" s="1">
        <f t="shared" si="3"/>
        <v>1439767</v>
      </c>
      <c r="T106" s="1">
        <f t="shared" si="4"/>
        <v>244388</v>
      </c>
      <c r="U106" s="1">
        <f t="shared" si="5"/>
        <v>3482</v>
      </c>
    </row>
    <row r="107" ht="15.75" customHeight="1">
      <c r="A107" s="8">
        <v>44001.0</v>
      </c>
      <c r="B107" s="9">
        <v>0.5416666666666666</v>
      </c>
      <c r="C107" s="2">
        <v>210093.0</v>
      </c>
      <c r="D107" s="2">
        <v>150781.0</v>
      </c>
      <c r="E107" s="2">
        <v>59312.0</v>
      </c>
      <c r="F107" s="1">
        <f t="shared" si="6"/>
        <v>839</v>
      </c>
      <c r="G107" s="1">
        <f t="shared" si="2"/>
        <v>28.23130709</v>
      </c>
      <c r="H107" s="1">
        <f t="shared" si="7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9">N107-N106</f>
        <v>17829</v>
      </c>
      <c r="Q107" s="1">
        <f t="shared" si="89"/>
        <v>2698</v>
      </c>
      <c r="S107" s="1">
        <f t="shared" si="3"/>
        <v>1461266</v>
      </c>
      <c r="T107" s="1">
        <f t="shared" si="4"/>
        <v>247925</v>
      </c>
      <c r="U107" s="1">
        <f t="shared" si="5"/>
        <v>3537</v>
      </c>
    </row>
    <row r="108" ht="15.75" customHeight="1">
      <c r="A108" s="8">
        <v>44002.0</v>
      </c>
      <c r="B108" s="9">
        <v>0.5416666666666666</v>
      </c>
      <c r="C108" s="2">
        <v>211997.0</v>
      </c>
      <c r="D108" s="2">
        <v>152111.0</v>
      </c>
      <c r="E108" s="2">
        <v>59886.0</v>
      </c>
      <c r="F108" s="1">
        <f t="shared" si="6"/>
        <v>574</v>
      </c>
      <c r="G108" s="1">
        <f t="shared" si="2"/>
        <v>28.24851295</v>
      </c>
      <c r="H108" s="1">
        <f t="shared" si="7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90">N108-N107</f>
        <v>19393</v>
      </c>
      <c r="Q108" s="1">
        <f t="shared" si="90"/>
        <v>2839</v>
      </c>
      <c r="S108" s="1">
        <f t="shared" si="3"/>
        <v>1482563</v>
      </c>
      <c r="T108" s="1">
        <f t="shared" si="4"/>
        <v>251338</v>
      </c>
      <c r="U108" s="1">
        <f t="shared" si="5"/>
        <v>3413</v>
      </c>
    </row>
    <row r="109" ht="15.75" customHeight="1">
      <c r="A109" s="8">
        <v>44003.0</v>
      </c>
      <c r="B109" s="9">
        <v>0.5416666666666666</v>
      </c>
      <c r="C109" s="2">
        <v>215933.0</v>
      </c>
      <c r="D109" s="2">
        <v>154797.0</v>
      </c>
      <c r="E109" s="2">
        <v>61136.0</v>
      </c>
      <c r="F109" s="1">
        <f t="shared" si="6"/>
        <v>1250</v>
      </c>
      <c r="G109" s="1">
        <f t="shared" si="2"/>
        <v>28.31248582</v>
      </c>
      <c r="H109" s="1">
        <f t="shared" si="7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91">N109-N108</f>
        <v>17710</v>
      </c>
      <c r="Q109" s="1">
        <f t="shared" si="91"/>
        <v>2348</v>
      </c>
      <c r="S109" s="1">
        <f t="shared" si="3"/>
        <v>1504209</v>
      </c>
      <c r="T109" s="1">
        <f t="shared" si="4"/>
        <v>254936</v>
      </c>
      <c r="U109" s="1">
        <f t="shared" si="5"/>
        <v>3598</v>
      </c>
    </row>
    <row r="110" ht="15.75" customHeight="1">
      <c r="A110" s="8">
        <v>44004.0</v>
      </c>
      <c r="B110" s="9">
        <v>0.5416666666666666</v>
      </c>
      <c r="C110" s="2">
        <v>218215.0</v>
      </c>
      <c r="D110" s="2">
        <v>156461.0</v>
      </c>
      <c r="E110" s="2">
        <v>61754.0</v>
      </c>
      <c r="F110" s="1">
        <f t="shared" si="6"/>
        <v>618</v>
      </c>
      <c r="G110" s="1">
        <f t="shared" si="2"/>
        <v>28.29961277</v>
      </c>
      <c r="H110" s="1">
        <f t="shared" si="7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92">N110-N109</f>
        <v>11439</v>
      </c>
      <c r="Q110" s="1">
        <f t="shared" si="92"/>
        <v>1893</v>
      </c>
      <c r="S110" s="1">
        <f t="shared" si="3"/>
        <v>1517930</v>
      </c>
      <c r="T110" s="1">
        <f t="shared" si="4"/>
        <v>257447</v>
      </c>
      <c r="U110" s="1">
        <f t="shared" si="5"/>
        <v>2511</v>
      </c>
    </row>
    <row r="111" ht="15.75" customHeight="1">
      <c r="A111" s="8">
        <v>44005.0</v>
      </c>
      <c r="B111" s="9">
        <v>0.5416666666666666</v>
      </c>
      <c r="C111" s="2">
        <v>222240.0</v>
      </c>
      <c r="D111" s="2">
        <v>159390.0</v>
      </c>
      <c r="E111" s="2">
        <v>62850.0</v>
      </c>
      <c r="F111" s="1">
        <f t="shared" si="6"/>
        <v>1096</v>
      </c>
      <c r="G111" s="1">
        <f t="shared" si="2"/>
        <v>28.28023758</v>
      </c>
      <c r="H111" s="1">
        <f t="shared" si="7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3">N111-N110</f>
        <v>17791</v>
      </c>
      <c r="Q111" s="1">
        <f t="shared" si="93"/>
        <v>2267</v>
      </c>
      <c r="S111" s="1">
        <f t="shared" si="3"/>
        <v>1539746</v>
      </c>
      <c r="T111" s="1">
        <f t="shared" si="4"/>
        <v>260810</v>
      </c>
      <c r="U111" s="1">
        <f t="shared" si="5"/>
        <v>3363</v>
      </c>
    </row>
    <row r="112" ht="15.75" customHeight="1">
      <c r="A112" s="8">
        <v>44006.0</v>
      </c>
      <c r="B112" s="9">
        <v>0.5416666666666666</v>
      </c>
      <c r="C112" s="2">
        <v>227393.0</v>
      </c>
      <c r="D112" s="2">
        <v>162992.0</v>
      </c>
      <c r="E112" s="2">
        <v>64401.0</v>
      </c>
      <c r="F112" s="1">
        <f t="shared" si="6"/>
        <v>1551</v>
      </c>
      <c r="G112" s="1">
        <f t="shared" si="2"/>
        <v>28.32145229</v>
      </c>
      <c r="H112" s="1">
        <f t="shared" si="7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4">N112-N111</f>
        <v>16754</v>
      </c>
      <c r="Q112" s="1">
        <f t="shared" si="94"/>
        <v>2328</v>
      </c>
      <c r="S112" s="1">
        <f t="shared" si="3"/>
        <v>1561653</v>
      </c>
      <c r="T112" s="1">
        <f t="shared" si="4"/>
        <v>264689</v>
      </c>
      <c r="U112" s="1">
        <f t="shared" si="5"/>
        <v>3879</v>
      </c>
    </row>
    <row r="113" ht="15.75" customHeight="1">
      <c r="A113" s="8">
        <v>44007.0</v>
      </c>
      <c r="B113" s="9">
        <v>0.5416666666666666</v>
      </c>
      <c r="C113" s="2">
        <v>232730.0</v>
      </c>
      <c r="D113" s="2">
        <v>166729.0</v>
      </c>
      <c r="E113" s="2">
        <v>66001.0</v>
      </c>
      <c r="F113" s="1">
        <f t="shared" si="6"/>
        <v>1600</v>
      </c>
      <c r="G113" s="1">
        <f t="shared" si="2"/>
        <v>28.35947235</v>
      </c>
      <c r="H113" s="1">
        <f t="shared" si="7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5">N113-N112</f>
        <v>16615</v>
      </c>
      <c r="Q113" s="1">
        <f t="shared" si="95"/>
        <v>2313</v>
      </c>
      <c r="S113" s="1">
        <f t="shared" si="3"/>
        <v>1583605</v>
      </c>
      <c r="T113" s="1">
        <f t="shared" si="4"/>
        <v>268602</v>
      </c>
      <c r="U113" s="1">
        <f t="shared" si="5"/>
        <v>3913</v>
      </c>
    </row>
    <row r="114" ht="15.75" customHeight="1">
      <c r="A114" s="8">
        <v>44008.0</v>
      </c>
      <c r="B114" s="9">
        <v>0.5416666666666666</v>
      </c>
      <c r="C114" s="2">
        <v>237888.0</v>
      </c>
      <c r="D114" s="2">
        <v>170397.0</v>
      </c>
      <c r="E114" s="2">
        <v>67491.0</v>
      </c>
      <c r="F114" s="1">
        <f t="shared" si="6"/>
        <v>1490</v>
      </c>
      <c r="G114" s="1">
        <f t="shared" si="2"/>
        <v>28.37091404</v>
      </c>
      <c r="H114" s="1">
        <f t="shared" si="7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6">N114-N113</f>
        <v>15758</v>
      </c>
      <c r="Q114" s="1">
        <f t="shared" si="96"/>
        <v>2272</v>
      </c>
      <c r="S114" s="1">
        <f t="shared" si="3"/>
        <v>1604521</v>
      </c>
      <c r="T114" s="1">
        <f t="shared" si="4"/>
        <v>272364</v>
      </c>
      <c r="U114" s="1">
        <f t="shared" si="5"/>
        <v>3762</v>
      </c>
    </row>
    <row r="115" ht="15.75" customHeight="1">
      <c r="A115" s="8">
        <v>44009.0</v>
      </c>
      <c r="B115" s="9">
        <v>0.5416666666666666</v>
      </c>
      <c r="C115" s="2">
        <v>242809.0</v>
      </c>
      <c r="D115" s="2">
        <v>174128.0</v>
      </c>
      <c r="E115" s="2">
        <v>68681.0</v>
      </c>
      <c r="F115" s="1">
        <f t="shared" si="6"/>
        <v>1190</v>
      </c>
      <c r="G115" s="1">
        <f t="shared" si="2"/>
        <v>28.28601905</v>
      </c>
      <c r="H115" s="1">
        <f t="shared" si="7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7">N115-N114</f>
        <v>15693</v>
      </c>
      <c r="Q115" s="1">
        <f t="shared" si="97"/>
        <v>2435</v>
      </c>
      <c r="S115" s="1">
        <f t="shared" si="3"/>
        <v>1625135</v>
      </c>
      <c r="T115" s="1">
        <f t="shared" si="4"/>
        <v>275989</v>
      </c>
      <c r="U115" s="1">
        <f t="shared" si="5"/>
        <v>3625</v>
      </c>
    </row>
    <row r="116" ht="15.75" customHeight="1">
      <c r="A116" s="8">
        <v>44010.0</v>
      </c>
      <c r="B116" s="9">
        <v>0.5416666666666666</v>
      </c>
      <c r="C116" s="2">
        <v>245315.0</v>
      </c>
      <c r="D116" s="2">
        <v>175786.0</v>
      </c>
      <c r="E116" s="2">
        <v>69520.0</v>
      </c>
      <c r="F116" s="1">
        <f t="shared" si="6"/>
        <v>839</v>
      </c>
      <c r="G116" s="1">
        <f t="shared" si="2"/>
        <v>28.33907425</v>
      </c>
      <c r="H116" s="1">
        <f t="shared" si="7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8">N116-N115</f>
        <v>17471</v>
      </c>
      <c r="Q116" s="1">
        <f t="shared" si="98"/>
        <v>2582</v>
      </c>
      <c r="S116" s="1">
        <f t="shared" si="3"/>
        <v>1645112</v>
      </c>
      <c r="T116" s="1">
        <f t="shared" si="4"/>
        <v>279410</v>
      </c>
      <c r="U116" s="1">
        <f t="shared" si="5"/>
        <v>3421</v>
      </c>
    </row>
    <row r="117" ht="15.75" customHeight="1">
      <c r="A117" s="8">
        <v>44011.0</v>
      </c>
      <c r="B117" s="9">
        <v>0.5416666666666666</v>
      </c>
      <c r="C117" s="2">
        <v>247411.0</v>
      </c>
      <c r="D117" s="2">
        <v>177196.0</v>
      </c>
      <c r="E117" s="2">
        <v>70215.0</v>
      </c>
      <c r="F117" s="1">
        <f t="shared" si="6"/>
        <v>695</v>
      </c>
      <c r="G117" s="1">
        <f t="shared" si="2"/>
        <v>28.37990227</v>
      </c>
      <c r="H117" s="1">
        <f t="shared" si="7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9">N117-N116</f>
        <v>14116</v>
      </c>
      <c r="Q117" s="1">
        <f t="shared" si="99"/>
        <v>2260</v>
      </c>
      <c r="S117" s="1">
        <f t="shared" si="3"/>
        <v>1661324</v>
      </c>
      <c r="T117" s="1">
        <f t="shared" si="4"/>
        <v>282365</v>
      </c>
      <c r="U117" s="1">
        <f t="shared" si="5"/>
        <v>2955</v>
      </c>
    </row>
    <row r="118" ht="15.75" customHeight="1">
      <c r="A118" s="8">
        <v>44012.0</v>
      </c>
      <c r="B118" s="9">
        <v>0.5416666666666666</v>
      </c>
      <c r="C118" s="2">
        <v>250274.0</v>
      </c>
      <c r="D118" s="2">
        <v>179145.0</v>
      </c>
      <c r="E118" s="2">
        <v>71129.0</v>
      </c>
      <c r="F118" s="1">
        <f t="shared" si="6"/>
        <v>914</v>
      </c>
      <c r="G118" s="1">
        <f t="shared" si="2"/>
        <v>28.42045119</v>
      </c>
      <c r="H118" s="1">
        <f t="shared" si="7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100">N118-N117</f>
        <v>15199</v>
      </c>
      <c r="Q118" s="1">
        <f t="shared" si="100"/>
        <v>1934</v>
      </c>
      <c r="S118" s="1">
        <f t="shared" si="3"/>
        <v>1679386</v>
      </c>
      <c r="T118" s="1">
        <f t="shared" si="4"/>
        <v>285213</v>
      </c>
      <c r="U118" s="1">
        <f t="shared" si="5"/>
        <v>2848</v>
      </c>
    </row>
    <row r="119" ht="15.75" customHeight="1">
      <c r="A119" s="8">
        <v>44013.0</v>
      </c>
      <c r="B119" s="9">
        <v>0.5416666666666666</v>
      </c>
      <c r="C119" s="2">
        <v>252738.0</v>
      </c>
      <c r="D119" s="2">
        <v>180785.0</v>
      </c>
      <c r="E119" s="2">
        <v>71953.0</v>
      </c>
      <c r="F119" s="1">
        <f t="shared" si="6"/>
        <v>824</v>
      </c>
      <c r="G119" s="1">
        <f t="shared" si="2"/>
        <v>28.4694031</v>
      </c>
      <c r="H119" s="1">
        <f t="shared" si="7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101">N119-N118</f>
        <v>17519</v>
      </c>
      <c r="Q119" s="1">
        <f t="shared" si="101"/>
        <v>2440</v>
      </c>
      <c r="S119" s="1">
        <f t="shared" si="3"/>
        <v>1699369</v>
      </c>
      <c r="T119" s="1">
        <f t="shared" si="4"/>
        <v>288477</v>
      </c>
      <c r="U119" s="1">
        <f t="shared" si="5"/>
        <v>3264</v>
      </c>
    </row>
    <row r="120" ht="15.75" customHeight="1">
      <c r="A120" s="8">
        <v>44014.0</v>
      </c>
      <c r="B120" s="9">
        <v>0.5416666666666666</v>
      </c>
      <c r="C120" s="2">
        <v>255999.0</v>
      </c>
      <c r="D120" s="2">
        <v>182917.0</v>
      </c>
      <c r="E120" s="2">
        <v>73082.0</v>
      </c>
      <c r="F120" s="1">
        <f t="shared" si="6"/>
        <v>1129</v>
      </c>
      <c r="G120" s="1">
        <f t="shared" si="2"/>
        <v>28.54776776</v>
      </c>
      <c r="H120" s="1">
        <f t="shared" si="7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102">N120-N119</f>
        <v>17631</v>
      </c>
      <c r="Q120" s="1">
        <f t="shared" si="102"/>
        <v>2398</v>
      </c>
      <c r="S120" s="1">
        <f t="shared" si="3"/>
        <v>1720261</v>
      </c>
      <c r="T120" s="1">
        <f t="shared" si="4"/>
        <v>292004</v>
      </c>
      <c r="U120" s="1">
        <f t="shared" si="5"/>
        <v>3527</v>
      </c>
    </row>
    <row r="121" ht="15.75" customHeight="1">
      <c r="A121" s="8">
        <v>44015.0</v>
      </c>
      <c r="B121" s="9">
        <v>0.5416666666666666</v>
      </c>
      <c r="C121" s="2">
        <v>259036.0</v>
      </c>
      <c r="D121" s="2">
        <v>184993.0</v>
      </c>
      <c r="E121" s="2">
        <v>74043.0</v>
      </c>
      <c r="F121" s="1">
        <f t="shared" si="6"/>
        <v>961</v>
      </c>
      <c r="G121" s="1">
        <f t="shared" si="2"/>
        <v>28.58405781</v>
      </c>
      <c r="H121" s="1">
        <f t="shared" si="7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3">N121-N120</f>
        <v>17671</v>
      </c>
      <c r="Q121" s="1">
        <f t="shared" si="103"/>
        <v>2634</v>
      </c>
      <c r="S121" s="1">
        <f t="shared" si="3"/>
        <v>1740969</v>
      </c>
      <c r="T121" s="1">
        <f t="shared" si="4"/>
        <v>295599</v>
      </c>
      <c r="U121" s="1">
        <f t="shared" si="5"/>
        <v>3595</v>
      </c>
    </row>
    <row r="122" ht="15.75" customHeight="1">
      <c r="A122" s="8">
        <v>44016.0</v>
      </c>
      <c r="B122" s="9">
        <v>0.5416666666666666</v>
      </c>
      <c r="C122" s="2">
        <v>261603.0</v>
      </c>
      <c r="D122" s="2">
        <v>186734.0</v>
      </c>
      <c r="E122" s="2">
        <v>74869.0</v>
      </c>
      <c r="F122" s="1">
        <f t="shared" si="6"/>
        <v>826</v>
      </c>
      <c r="G122" s="1">
        <f t="shared" si="2"/>
        <v>28.61932011</v>
      </c>
      <c r="H122" s="1">
        <f t="shared" si="7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4">N122-N121</f>
        <v>18374</v>
      </c>
      <c r="Q122" s="1">
        <f t="shared" si="104"/>
        <v>2655</v>
      </c>
      <c r="S122" s="1">
        <f t="shared" si="3"/>
        <v>1761910</v>
      </c>
      <c r="T122" s="1">
        <f t="shared" si="4"/>
        <v>299080</v>
      </c>
      <c r="U122" s="1">
        <f t="shared" si="5"/>
        <v>3481</v>
      </c>
    </row>
    <row r="123" ht="15.75" customHeight="1">
      <c r="A123" s="8">
        <v>44017.0</v>
      </c>
      <c r="B123" s="9">
        <v>0.5416666666666666</v>
      </c>
      <c r="C123" s="2">
        <v>264791.0</v>
      </c>
      <c r="D123" s="2">
        <v>188944.0</v>
      </c>
      <c r="E123" s="2">
        <v>75847.0</v>
      </c>
      <c r="F123" s="1">
        <f t="shared" si="6"/>
        <v>978</v>
      </c>
      <c r="G123" s="1">
        <f t="shared" si="2"/>
        <v>28.64410044</v>
      </c>
      <c r="H123" s="1">
        <f t="shared" si="7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5">N123-N122</f>
        <v>17748</v>
      </c>
      <c r="Q123" s="1">
        <f t="shared" si="105"/>
        <v>2660</v>
      </c>
      <c r="S123" s="1">
        <f t="shared" si="3"/>
        <v>1782846</v>
      </c>
      <c r="T123" s="1">
        <f t="shared" si="4"/>
        <v>302718</v>
      </c>
      <c r="U123" s="1">
        <f t="shared" si="5"/>
        <v>3638</v>
      </c>
    </row>
    <row r="124" ht="15.75" customHeight="1">
      <c r="A124" s="8">
        <v>44018.0</v>
      </c>
      <c r="B124" s="9">
        <v>0.5416666666666666</v>
      </c>
      <c r="C124" s="2">
        <v>268134.0</v>
      </c>
      <c r="D124" s="2">
        <v>191191.0</v>
      </c>
      <c r="E124" s="2">
        <v>76943.0</v>
      </c>
      <c r="F124" s="1">
        <f t="shared" si="6"/>
        <v>1096</v>
      </c>
      <c r="G124" s="1">
        <f t="shared" si="2"/>
        <v>28.69572676</v>
      </c>
      <c r="H124" s="1">
        <f t="shared" si="7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6">N124-N123</f>
        <v>14501</v>
      </c>
      <c r="Q124" s="1">
        <f t="shared" si="106"/>
        <v>1889</v>
      </c>
      <c r="S124" s="1">
        <f t="shared" si="3"/>
        <v>1800690</v>
      </c>
      <c r="T124" s="1">
        <f t="shared" si="4"/>
        <v>305703</v>
      </c>
      <c r="U124" s="1">
        <f t="shared" si="5"/>
        <v>2985</v>
      </c>
    </row>
    <row r="125" ht="15.75" customHeight="1">
      <c r="A125" s="8">
        <v>44019.0</v>
      </c>
      <c r="B125" s="9">
        <v>0.5416666666666666</v>
      </c>
      <c r="C125" s="2">
        <v>271947.0</v>
      </c>
      <c r="D125" s="2">
        <v>193773.0</v>
      </c>
      <c r="E125" s="2">
        <v>78174.0</v>
      </c>
      <c r="F125" s="1">
        <f t="shared" si="6"/>
        <v>1231</v>
      </c>
      <c r="G125" s="1">
        <f t="shared" si="2"/>
        <v>28.74604243</v>
      </c>
      <c r="H125" s="1">
        <f t="shared" si="7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7">N125-N124</f>
        <v>16825</v>
      </c>
      <c r="Q125" s="1">
        <f t="shared" si="107"/>
        <v>2344</v>
      </c>
      <c r="S125" s="1">
        <f t="shared" si="3"/>
        <v>1821328</v>
      </c>
      <c r="T125" s="1">
        <f t="shared" si="4"/>
        <v>309278</v>
      </c>
      <c r="U125" s="1">
        <f t="shared" si="5"/>
        <v>3575</v>
      </c>
    </row>
    <row r="126" ht="15.75" customHeight="1">
      <c r="A126" s="8">
        <v>44020.0</v>
      </c>
      <c r="B126" s="9">
        <v>0.5416666666666666</v>
      </c>
      <c r="C126" s="2">
        <v>276620.0</v>
      </c>
      <c r="D126" s="2">
        <v>196832.0</v>
      </c>
      <c r="E126" s="2">
        <v>79788.0</v>
      </c>
      <c r="F126" s="1">
        <f t="shared" si="6"/>
        <v>1614</v>
      </c>
      <c r="G126" s="1">
        <f t="shared" si="2"/>
        <v>28.84390138</v>
      </c>
      <c r="H126" s="1">
        <f t="shared" si="7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8">N126-N125</f>
        <v>16315</v>
      </c>
      <c r="Q126" s="1">
        <f t="shared" si="108"/>
        <v>2019</v>
      </c>
      <c r="S126" s="1">
        <f t="shared" si="3"/>
        <v>1842316</v>
      </c>
      <c r="T126" s="1">
        <f t="shared" si="4"/>
        <v>312911</v>
      </c>
      <c r="U126" s="1">
        <f t="shared" si="5"/>
        <v>3633</v>
      </c>
    </row>
    <row r="127" ht="15.75" customHeight="1">
      <c r="A127" s="8">
        <v>44021.0</v>
      </c>
      <c r="B127" s="9">
        <v>0.5416666666666666</v>
      </c>
      <c r="C127" s="2">
        <v>279773.0</v>
      </c>
      <c r="D127" s="2">
        <v>199012.0</v>
      </c>
      <c r="E127" s="2">
        <v>80761.0</v>
      </c>
      <c r="F127" s="1">
        <f t="shared" si="6"/>
        <v>973</v>
      </c>
      <c r="G127" s="1">
        <f t="shared" si="2"/>
        <v>28.86661686</v>
      </c>
      <c r="H127" s="1">
        <f t="shared" si="7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9">N127-N126</f>
        <v>17809</v>
      </c>
      <c r="Q127" s="1">
        <f t="shared" si="109"/>
        <v>2564</v>
      </c>
      <c r="S127" s="1">
        <f t="shared" si="3"/>
        <v>1863278</v>
      </c>
      <c r="T127" s="1">
        <f t="shared" si="4"/>
        <v>316448</v>
      </c>
      <c r="U127" s="1">
        <f t="shared" si="5"/>
        <v>3537</v>
      </c>
    </row>
    <row r="128" ht="15.75" customHeight="1">
      <c r="A128" s="8">
        <v>44022.0</v>
      </c>
      <c r="B128" s="9">
        <v>0.5416666666666666</v>
      </c>
      <c r="C128" s="2">
        <v>283886.0</v>
      </c>
      <c r="D128" s="2">
        <v>202051.0</v>
      </c>
      <c r="E128" s="2">
        <v>81835.0</v>
      </c>
      <c r="F128" s="1">
        <f t="shared" si="6"/>
        <v>1074</v>
      </c>
      <c r="G128" s="1">
        <f t="shared" si="2"/>
        <v>28.82671213</v>
      </c>
      <c r="H128" s="1">
        <f t="shared" si="7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10">N128-N127</f>
        <v>15935</v>
      </c>
      <c r="Q128" s="1">
        <f t="shared" si="110"/>
        <v>2124</v>
      </c>
      <c r="S128" s="1">
        <f t="shared" si="3"/>
        <v>1883326</v>
      </c>
      <c r="T128" s="1">
        <f t="shared" si="4"/>
        <v>319646</v>
      </c>
      <c r="U128" s="1">
        <f t="shared" si="5"/>
        <v>3198</v>
      </c>
    </row>
    <row r="129" ht="15.75" customHeight="1">
      <c r="A129" s="8">
        <v>44023.0</v>
      </c>
      <c r="B129" s="9">
        <v>0.5416666666666666</v>
      </c>
      <c r="C129" s="2">
        <v>286964.0</v>
      </c>
      <c r="D129" s="2">
        <v>204271.0</v>
      </c>
      <c r="E129" s="2">
        <v>82693.0</v>
      </c>
      <c r="F129" s="1">
        <f t="shared" si="6"/>
        <v>858</v>
      </c>
      <c r="G129" s="1">
        <f t="shared" si="2"/>
        <v>28.8165066</v>
      </c>
      <c r="H129" s="1">
        <f t="shared" si="7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11">N129-N128</f>
        <v>17838</v>
      </c>
      <c r="Q129" s="1">
        <f t="shared" si="111"/>
        <v>2206</v>
      </c>
      <c r="S129" s="1">
        <f t="shared" si="3"/>
        <v>1904242</v>
      </c>
      <c r="T129" s="1">
        <f t="shared" si="4"/>
        <v>322710</v>
      </c>
      <c r="U129" s="1">
        <f t="shared" si="5"/>
        <v>3064</v>
      </c>
    </row>
    <row r="130" ht="15.75" customHeight="1">
      <c r="A130" s="8">
        <v>44024.0</v>
      </c>
      <c r="B130" s="9">
        <v>0.5416666666666666</v>
      </c>
      <c r="C130" s="2">
        <v>290234.0</v>
      </c>
      <c r="D130" s="2">
        <v>206382.0</v>
      </c>
      <c r="E130" s="2">
        <v>83852.0</v>
      </c>
      <c r="F130" s="1">
        <f t="shared" si="6"/>
        <v>1159</v>
      </c>
      <c r="G130" s="1">
        <f t="shared" si="2"/>
        <v>28.89117057</v>
      </c>
      <c r="H130" s="1">
        <f t="shared" si="7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12">N130-N129</f>
        <v>17719</v>
      </c>
      <c r="Q130" s="1">
        <f t="shared" si="112"/>
        <v>2457</v>
      </c>
      <c r="S130" s="1">
        <f t="shared" si="3"/>
        <v>1925231</v>
      </c>
      <c r="T130" s="1">
        <f t="shared" si="4"/>
        <v>326326</v>
      </c>
      <c r="U130" s="1">
        <f t="shared" si="5"/>
        <v>3616</v>
      </c>
    </row>
    <row r="131" ht="15.75" customHeight="1">
      <c r="A131" s="8">
        <v>44025.0</v>
      </c>
      <c r="B131" s="9">
        <v>0.5416666666666666</v>
      </c>
      <c r="C131" s="2">
        <v>293495.0</v>
      </c>
      <c r="D131" s="2">
        <v>208400.0</v>
      </c>
      <c r="E131" s="2">
        <v>85095.0</v>
      </c>
      <c r="F131" s="1">
        <f t="shared" si="6"/>
        <v>1243</v>
      </c>
      <c r="G131" s="1">
        <f t="shared" si="2"/>
        <v>28.99367962</v>
      </c>
      <c r="H131" s="1">
        <f t="shared" si="7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3">N131-N130</f>
        <v>15187</v>
      </c>
      <c r="Q131" s="1">
        <f t="shared" si="113"/>
        <v>2554</v>
      </c>
      <c r="S131" s="1">
        <f t="shared" si="3"/>
        <v>1943679</v>
      </c>
      <c r="T131" s="1">
        <f t="shared" si="4"/>
        <v>330123</v>
      </c>
      <c r="U131" s="1">
        <f t="shared" si="5"/>
        <v>3797</v>
      </c>
    </row>
    <row r="132" ht="15.75" customHeight="1">
      <c r="A132" s="8">
        <v>44026.0</v>
      </c>
      <c r="B132" s="9">
        <v>0.5416666666666666</v>
      </c>
      <c r="C132" s="2">
        <v>297769.0</v>
      </c>
      <c r="D132" s="2">
        <v>211437.0</v>
      </c>
      <c r="E132" s="2">
        <v>86332.0</v>
      </c>
      <c r="F132" s="1">
        <f t="shared" si="6"/>
        <v>1237</v>
      </c>
      <c r="G132" s="1">
        <f t="shared" si="2"/>
        <v>28.99294419</v>
      </c>
      <c r="H132" s="1">
        <f t="shared" si="7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4">N132-N131</f>
        <v>15968</v>
      </c>
      <c r="Q132" s="1">
        <f t="shared" si="114"/>
        <v>2507</v>
      </c>
      <c r="S132" s="1">
        <f t="shared" si="3"/>
        <v>1963921</v>
      </c>
      <c r="T132" s="1">
        <f t="shared" si="4"/>
        <v>333867</v>
      </c>
      <c r="U132" s="1">
        <f t="shared" si="5"/>
        <v>3744</v>
      </c>
    </row>
    <row r="133" ht="15.75" customHeight="1">
      <c r="A133" s="8">
        <v>44027.0</v>
      </c>
      <c r="B133" s="9">
        <v>0.5416666666666666</v>
      </c>
      <c r="C133" s="2">
        <v>304324.0</v>
      </c>
      <c r="D133" s="2">
        <v>216049.0</v>
      </c>
      <c r="E133" s="2">
        <v>88275.0</v>
      </c>
      <c r="F133" s="1">
        <f t="shared" si="6"/>
        <v>1943</v>
      </c>
      <c r="G133" s="1">
        <f t="shared" si="2"/>
        <v>29.00691368</v>
      </c>
      <c r="H133" s="1">
        <f t="shared" si="7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5">N133-N132</f>
        <v>13456</v>
      </c>
      <c r="Q133" s="1">
        <f t="shared" si="115"/>
        <v>1914</v>
      </c>
      <c r="S133" s="1">
        <f t="shared" si="3"/>
        <v>1983932</v>
      </c>
      <c r="T133" s="1">
        <f t="shared" si="4"/>
        <v>337724</v>
      </c>
      <c r="U133" s="1">
        <f t="shared" si="5"/>
        <v>3857</v>
      </c>
    </row>
    <row r="134" ht="15.75" customHeight="1">
      <c r="A134" s="8">
        <v>44028.0</v>
      </c>
      <c r="B134" s="9">
        <v>0.5416666666666666</v>
      </c>
      <c r="C134" s="2">
        <v>309746.0</v>
      </c>
      <c r="D134" s="2">
        <v>219699.0</v>
      </c>
      <c r="E134" s="2">
        <v>90047.0</v>
      </c>
      <c r="F134" s="1">
        <f t="shared" si="6"/>
        <v>1772</v>
      </c>
      <c r="G134" s="1">
        <f t="shared" si="2"/>
        <v>29.07123902</v>
      </c>
      <c r="H134" s="1">
        <f t="shared" si="7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6">N134-N133</f>
        <v>14609</v>
      </c>
      <c r="Q134" s="1">
        <f t="shared" si="116"/>
        <v>2090</v>
      </c>
      <c r="S134" s="1">
        <f t="shared" si="3"/>
        <v>2003963</v>
      </c>
      <c r="T134" s="1">
        <f t="shared" si="4"/>
        <v>341586</v>
      </c>
      <c r="U134" s="1">
        <f t="shared" si="5"/>
        <v>3862</v>
      </c>
    </row>
    <row r="135" ht="15.75" customHeight="1">
      <c r="A135" s="8">
        <v>44029.0</v>
      </c>
      <c r="B135" s="9">
        <v>0.5416666666666666</v>
      </c>
      <c r="C135" s="2">
        <v>315846.0</v>
      </c>
      <c r="D135" s="2">
        <v>223765.0</v>
      </c>
      <c r="E135" s="2">
        <v>92081.0</v>
      </c>
      <c r="F135" s="1">
        <f t="shared" si="6"/>
        <v>2034</v>
      </c>
      <c r="G135" s="1">
        <f t="shared" si="2"/>
        <v>29.15376481</v>
      </c>
      <c r="H135" s="1">
        <f t="shared" si="7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7">N135-N134</f>
        <v>13933</v>
      </c>
      <c r="Q135" s="1">
        <f t="shared" si="117"/>
        <v>1917</v>
      </c>
      <c r="S135" s="1">
        <f t="shared" si="3"/>
        <v>2023996</v>
      </c>
      <c r="T135" s="1">
        <f t="shared" si="4"/>
        <v>345537</v>
      </c>
      <c r="U135" s="1">
        <f t="shared" si="5"/>
        <v>3951</v>
      </c>
    </row>
    <row r="136" ht="15.75" customHeight="1">
      <c r="A136" s="8">
        <v>44030.0</v>
      </c>
      <c r="B136" s="9">
        <v>0.5416666666666666</v>
      </c>
      <c r="C136" s="2">
        <v>321661.0</v>
      </c>
      <c r="D136" s="2">
        <v>227845.0</v>
      </c>
      <c r="E136" s="2">
        <v>93816.0</v>
      </c>
      <c r="F136" s="1">
        <f t="shared" si="6"/>
        <v>1735</v>
      </c>
      <c r="G136" s="1">
        <f t="shared" si="2"/>
        <v>29.16610966</v>
      </c>
      <c r="H136" s="1">
        <f t="shared" si="7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8">N136-N135</f>
        <v>12407</v>
      </c>
      <c r="Q136" s="1">
        <f t="shared" si="118"/>
        <v>2228</v>
      </c>
      <c r="S136" s="1">
        <f t="shared" si="3"/>
        <v>2042218</v>
      </c>
      <c r="T136" s="1">
        <f t="shared" si="4"/>
        <v>349500</v>
      </c>
      <c r="U136" s="1">
        <f t="shared" si="5"/>
        <v>3963</v>
      </c>
    </row>
    <row r="137" ht="15.75" customHeight="1">
      <c r="A137" s="8">
        <v>44031.0</v>
      </c>
      <c r="B137" s="9">
        <v>0.5416666666666666</v>
      </c>
      <c r="C137" s="2">
        <v>326510.0</v>
      </c>
      <c r="D137" s="2">
        <v>231170.0</v>
      </c>
      <c r="E137" s="2">
        <v>95340.0</v>
      </c>
      <c r="F137" s="1">
        <f t="shared" si="6"/>
        <v>1524</v>
      </c>
      <c r="G137" s="1">
        <f t="shared" si="2"/>
        <v>29.19971823</v>
      </c>
      <c r="H137" s="1">
        <f t="shared" si="7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19">N137-N136</f>
        <v>16173</v>
      </c>
      <c r="Q137" s="1">
        <f t="shared" si="119"/>
        <v>2566</v>
      </c>
      <c r="S137" s="1">
        <f t="shared" si="3"/>
        <v>2063240</v>
      </c>
      <c r="T137" s="1">
        <f t="shared" si="4"/>
        <v>353590</v>
      </c>
      <c r="U137" s="1">
        <f t="shared" si="5"/>
        <v>4090</v>
      </c>
    </row>
    <row r="138" ht="15.75" customHeight="1">
      <c r="A138" s="8">
        <v>44032.0</v>
      </c>
      <c r="B138" s="9">
        <v>0.5416666666666666</v>
      </c>
      <c r="C138" s="2">
        <v>329753.0</v>
      </c>
      <c r="D138" s="2">
        <v>233503.0</v>
      </c>
      <c r="E138" s="2">
        <v>96250.0</v>
      </c>
      <c r="F138" s="1">
        <f t="shared" si="6"/>
        <v>910</v>
      </c>
      <c r="G138" s="1">
        <f t="shared" si="2"/>
        <v>29.18851383</v>
      </c>
      <c r="H138" s="1">
        <f t="shared" si="7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20">N138-N137</f>
        <v>17828</v>
      </c>
      <c r="Q138" s="1">
        <f t="shared" si="120"/>
        <v>3181</v>
      </c>
      <c r="S138" s="1">
        <f t="shared" si="3"/>
        <v>2084311</v>
      </c>
      <c r="T138" s="1">
        <f t="shared" si="4"/>
        <v>357681</v>
      </c>
      <c r="U138" s="1">
        <f t="shared" si="5"/>
        <v>4091</v>
      </c>
    </row>
    <row r="139" ht="15.75" customHeight="1">
      <c r="A139" s="8">
        <v>44033.0</v>
      </c>
      <c r="B139" s="9">
        <v>0.5416666666666666</v>
      </c>
      <c r="C139" s="2">
        <v>334511.0</v>
      </c>
      <c r="D139" s="2">
        <v>236453.0</v>
      </c>
      <c r="E139" s="2">
        <v>97634.0</v>
      </c>
      <c r="F139" s="1">
        <f t="shared" si="6"/>
        <v>1384</v>
      </c>
      <c r="G139" s="1">
        <f t="shared" si="2"/>
        <v>29.18708204</v>
      </c>
      <c r="H139" s="1">
        <f t="shared" si="7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21">N139-N138</f>
        <v>20133</v>
      </c>
      <c r="Q139" s="1">
        <f t="shared" si="121"/>
        <v>3022</v>
      </c>
      <c r="S139" s="1">
        <f t="shared" si="3"/>
        <v>2109202</v>
      </c>
      <c r="T139" s="1">
        <f t="shared" si="4"/>
        <v>362087</v>
      </c>
      <c r="U139" s="1">
        <f t="shared" si="5"/>
        <v>4406</v>
      </c>
    </row>
    <row r="140" ht="15.75" customHeight="1">
      <c r="A140" s="8">
        <v>44034.0</v>
      </c>
      <c r="B140" s="9">
        <v>0.5416666666666666</v>
      </c>
      <c r="C140" s="2">
        <v>339098.0</v>
      </c>
      <c r="D140" s="2">
        <v>240147.0</v>
      </c>
      <c r="E140" s="2">
        <v>98951.0</v>
      </c>
      <c r="F140" s="1">
        <f t="shared" si="6"/>
        <v>1317</v>
      </c>
      <c r="G140" s="1">
        <f t="shared" si="2"/>
        <v>29.18064984</v>
      </c>
      <c r="H140" s="1">
        <f t="shared" si="7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22">N140-N139</f>
        <v>19986</v>
      </c>
      <c r="Q140" s="1">
        <f t="shared" si="122"/>
        <v>3146</v>
      </c>
      <c r="S140" s="1">
        <f t="shared" si="3"/>
        <v>2133775</v>
      </c>
      <c r="T140" s="1">
        <f t="shared" si="4"/>
        <v>366550</v>
      </c>
      <c r="U140" s="1">
        <f t="shared" si="5"/>
        <v>4463</v>
      </c>
    </row>
    <row r="141" ht="15.75" customHeight="1">
      <c r="A141" s="8">
        <v>44035.0</v>
      </c>
      <c r="B141" s="9">
        <v>0.5416666666666666</v>
      </c>
      <c r="C141" s="2">
        <v>344528.0</v>
      </c>
      <c r="D141" s="2">
        <v>244039.0</v>
      </c>
      <c r="E141" s="2">
        <v>100489.0</v>
      </c>
      <c r="F141" s="1">
        <f t="shared" si="6"/>
        <v>1538</v>
      </c>
      <c r="G141" s="1">
        <f t="shared" si="2"/>
        <v>29.16715042</v>
      </c>
      <c r="H141" s="1">
        <f t="shared" si="7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3">N141-N140</f>
        <v>19565</v>
      </c>
      <c r="Q141" s="1">
        <f t="shared" si="123"/>
        <v>3008</v>
      </c>
      <c r="S141" s="1">
        <f t="shared" si="3"/>
        <v>2158770</v>
      </c>
      <c r="T141" s="1">
        <f t="shared" si="4"/>
        <v>371096</v>
      </c>
      <c r="U141" s="1">
        <f t="shared" si="5"/>
        <v>4546</v>
      </c>
    </row>
    <row r="142" ht="15.75" customHeight="1">
      <c r="A142" s="8">
        <v>44036.0</v>
      </c>
      <c r="B142" s="9">
        <v>0.5416666666666666</v>
      </c>
      <c r="C142" s="2">
        <v>349421.0</v>
      </c>
      <c r="D142" s="2">
        <v>247485.0</v>
      </c>
      <c r="E142" s="2">
        <v>101936.0</v>
      </c>
      <c r="F142" s="1">
        <f t="shared" si="6"/>
        <v>1447</v>
      </c>
      <c r="G142" s="1">
        <f t="shared" si="2"/>
        <v>29.17283163</v>
      </c>
      <c r="H142" s="1">
        <f t="shared" si="7"/>
        <v>4893</v>
      </c>
      <c r="I142" s="2">
        <v>259423.0</v>
      </c>
      <c r="J142" s="2">
        <v>17843.0</v>
      </c>
      <c r="K142" s="2">
        <v>12920.0</v>
      </c>
      <c r="L142" s="2">
        <v>1389.0</v>
      </c>
      <c r="N142" s="2">
        <v>1834342.0</v>
      </c>
      <c r="O142" s="2">
        <v>274025.0</v>
      </c>
      <c r="P142" s="1">
        <f t="shared" ref="P142:Q142" si="124">N142-N141</f>
        <v>20100</v>
      </c>
      <c r="Q142" s="1">
        <f t="shared" si="124"/>
        <v>3418</v>
      </c>
      <c r="S142" s="1">
        <f t="shared" si="3"/>
        <v>2183763</v>
      </c>
      <c r="T142" s="1">
        <f t="shared" si="4"/>
        <v>375961</v>
      </c>
      <c r="U142" s="1">
        <f t="shared" si="5"/>
        <v>4865</v>
      </c>
    </row>
    <row r="143" ht="15.75" customHeight="1">
      <c r="A143" s="8">
        <v>44037.0</v>
      </c>
      <c r="B143" s="9">
        <v>0.5416666666666666</v>
      </c>
      <c r="C143" s="2">
        <v>355666.0</v>
      </c>
      <c r="D143" s="2">
        <v>251982.0</v>
      </c>
      <c r="E143" s="3">
        <v>103684.0</v>
      </c>
      <c r="F143" s="1">
        <f t="shared" si="6"/>
        <v>1748</v>
      </c>
      <c r="G143" s="1">
        <f t="shared" si="2"/>
        <v>29.15206964</v>
      </c>
      <c r="H143" s="1">
        <f t="shared" si="7"/>
        <v>6245</v>
      </c>
      <c r="J143" s="2">
        <v>18030.0</v>
      </c>
      <c r="K143" s="2">
        <v>13043.0</v>
      </c>
      <c r="L143" s="2">
        <v>1402.0</v>
      </c>
      <c r="N143" s="2">
        <v>1850439.0</v>
      </c>
      <c r="O143" s="2">
        <v>276200.0</v>
      </c>
      <c r="P143" s="1">
        <f t="shared" ref="P143:Q143" si="125">N143-N142</f>
        <v>16097</v>
      </c>
      <c r="Q143" s="1">
        <f t="shared" si="125"/>
        <v>2175</v>
      </c>
      <c r="S143" s="1">
        <f t="shared" si="3"/>
        <v>2206105</v>
      </c>
      <c r="T143" s="1">
        <f t="shared" si="4"/>
        <v>379884</v>
      </c>
      <c r="U143" s="1">
        <f t="shared" si="5"/>
        <v>3923</v>
      </c>
    </row>
    <row r="144" ht="15.75" customHeight="1">
      <c r="A144" s="8">
        <v>44038.0</v>
      </c>
      <c r="B144" s="9">
        <v>0.5416666666666666</v>
      </c>
      <c r="I144" s="2">
        <v>267850.0</v>
      </c>
      <c r="J144" s="2">
        <v>18299.0</v>
      </c>
      <c r="K144" s="2">
        <v>13304.0</v>
      </c>
      <c r="L144" s="2">
        <v>1424.0</v>
      </c>
      <c r="T144" s="2">
        <v>384797.0</v>
      </c>
      <c r="U144" s="1">
        <f t="shared" ref="U144:U148" si="126">T144-T143</f>
        <v>4913</v>
      </c>
    </row>
    <row r="145" ht="15.75" customHeight="1">
      <c r="A145" s="8">
        <v>44039.0</v>
      </c>
      <c r="B145" s="9">
        <v>0.5416666666666666</v>
      </c>
      <c r="C145" s="2">
        <v>364311.0</v>
      </c>
      <c r="D145" s="2">
        <v>258101.0</v>
      </c>
      <c r="E145" s="2">
        <v>106210.0</v>
      </c>
      <c r="F145" s="1">
        <f>E145-E143</f>
        <v>2526</v>
      </c>
      <c r="G145" s="1">
        <f t="shared" ref="G145:G148" si="127">E145/C145*100</f>
        <v>29.15366267</v>
      </c>
      <c r="I145" s="2">
        <v>272547.0</v>
      </c>
      <c r="J145" s="2">
        <v>18418.0</v>
      </c>
      <c r="K145" s="2">
        <v>13450.0</v>
      </c>
      <c r="L145" s="2">
        <v>1439.0</v>
      </c>
      <c r="N145" s="2">
        <v>1885945.0</v>
      </c>
      <c r="O145" s="2">
        <v>283507.0</v>
      </c>
      <c r="S145" s="1">
        <f t="shared" ref="S145:S148" si="129">C145+N145</f>
        <v>2250256</v>
      </c>
      <c r="T145" s="1">
        <f t="shared" ref="T145:T148" si="130">O145+E145</f>
        <v>389717</v>
      </c>
      <c r="U145" s="1">
        <f t="shared" si="126"/>
        <v>4920</v>
      </c>
    </row>
    <row r="146" ht="15.75" customHeight="1">
      <c r="A146" s="8">
        <v>44040.0</v>
      </c>
      <c r="B146" s="9">
        <v>0.5416666666666666</v>
      </c>
      <c r="C146" s="2">
        <v>369080.0</v>
      </c>
      <c r="D146" s="3">
        <v>261610.0</v>
      </c>
      <c r="E146" s="2">
        <v>107470.0</v>
      </c>
      <c r="F146" s="1">
        <f>E146-E145</f>
        <v>1260</v>
      </c>
      <c r="G146" s="1">
        <f t="shared" si="127"/>
        <v>29.11834833</v>
      </c>
      <c r="H146" s="1">
        <f t="shared" ref="H146:H148" si="131">C146-C145</f>
        <v>4769</v>
      </c>
      <c r="I146" s="2">
        <v>276452.0</v>
      </c>
      <c r="J146" s="2">
        <v>18612.0</v>
      </c>
      <c r="K146" s="2">
        <v>13408.0</v>
      </c>
      <c r="L146" s="2">
        <v>1423.0</v>
      </c>
      <c r="N146" s="2">
        <v>1901637.0</v>
      </c>
      <c r="O146" s="2">
        <v>287535.0</v>
      </c>
      <c r="P146" s="1">
        <f t="shared" ref="P146:Q146" si="128">N146-N145</f>
        <v>15692</v>
      </c>
      <c r="Q146" s="1">
        <f t="shared" si="128"/>
        <v>4028</v>
      </c>
      <c r="S146" s="1">
        <f t="shared" si="129"/>
        <v>2270717</v>
      </c>
      <c r="T146" s="1">
        <f t="shared" si="130"/>
        <v>395005</v>
      </c>
      <c r="U146" s="1">
        <f t="shared" si="126"/>
        <v>5288</v>
      </c>
    </row>
    <row r="147" ht="15.75" customHeight="1">
      <c r="A147" s="8">
        <v>44041.0</v>
      </c>
      <c r="B147" s="9">
        <v>0.5416666666666666</v>
      </c>
      <c r="C147" s="3">
        <v>372879.0</v>
      </c>
      <c r="D147" s="2">
        <v>264580.0</v>
      </c>
      <c r="E147" s="2">
        <v>108299.0</v>
      </c>
      <c r="F147" s="1">
        <f t="shared" ref="F147:F148" si="133">E147-E145</f>
        <v>2089</v>
      </c>
      <c r="G147" s="1">
        <f t="shared" si="127"/>
        <v>29.04400623</v>
      </c>
      <c r="H147" s="1">
        <f t="shared" si="131"/>
        <v>3799</v>
      </c>
      <c r="I147" s="2">
        <v>280044.0</v>
      </c>
      <c r="J147" s="2">
        <v>18816.0</v>
      </c>
      <c r="K147" s="2">
        <v>13491.0</v>
      </c>
      <c r="L147" s="2">
        <v>1427.0</v>
      </c>
      <c r="N147" s="2">
        <v>1920733.0</v>
      </c>
      <c r="O147" s="2">
        <v>292384.0</v>
      </c>
      <c r="P147" s="1">
        <f t="shared" ref="P147:Q147" si="132">N147-N146</f>
        <v>19096</v>
      </c>
      <c r="Q147" s="1">
        <f t="shared" si="132"/>
        <v>4849</v>
      </c>
      <c r="S147" s="1">
        <f t="shared" si="129"/>
        <v>2293612</v>
      </c>
      <c r="T147" s="1">
        <f t="shared" si="130"/>
        <v>400683</v>
      </c>
      <c r="U147" s="1">
        <f t="shared" si="126"/>
        <v>5678</v>
      </c>
    </row>
    <row r="148" ht="15.75" customHeight="1">
      <c r="A148" s="8">
        <v>44042.0</v>
      </c>
      <c r="B148" s="9">
        <v>0.5416666666666666</v>
      </c>
      <c r="C148" s="2">
        <v>376749.0</v>
      </c>
      <c r="D148" s="2">
        <v>267324.0</v>
      </c>
      <c r="E148" s="2">
        <v>109425.0</v>
      </c>
      <c r="F148" s="1">
        <f t="shared" si="133"/>
        <v>1955</v>
      </c>
      <c r="G148" s="1">
        <f t="shared" si="127"/>
        <v>29.04453628</v>
      </c>
      <c r="H148" s="1">
        <f t="shared" si="131"/>
        <v>3870</v>
      </c>
      <c r="I148" s="2">
        <v>283915.0</v>
      </c>
      <c r="J148" s="2">
        <v>19021.0</v>
      </c>
      <c r="K148" s="2">
        <v>13438.0</v>
      </c>
      <c r="L148" s="2">
        <v>1421.0</v>
      </c>
      <c r="N148" s="3">
        <v>1941505.0</v>
      </c>
      <c r="O148" s="2">
        <v>298067.0</v>
      </c>
      <c r="P148" s="1">
        <f t="shared" ref="P148:Q148" si="134">N148-N147</f>
        <v>20772</v>
      </c>
      <c r="Q148" s="1">
        <f t="shared" si="134"/>
        <v>5683</v>
      </c>
      <c r="S148" s="1">
        <f t="shared" si="129"/>
        <v>2318254</v>
      </c>
      <c r="T148" s="1">
        <f t="shared" si="130"/>
        <v>407492</v>
      </c>
      <c r="U148" s="1">
        <f t="shared" si="126"/>
        <v>6809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ht="15.75" customHeight="1">
      <c r="A2" s="10">
        <v>1.0</v>
      </c>
      <c r="B2" s="1">
        <v>78.0</v>
      </c>
      <c r="C2" s="1" t="s">
        <v>32</v>
      </c>
      <c r="E2" s="11">
        <v>43907.0</v>
      </c>
      <c r="F2" s="11">
        <v>43909.0</v>
      </c>
      <c r="G2" s="1" t="s">
        <v>33</v>
      </c>
      <c r="H2" s="1" t="s">
        <v>34</v>
      </c>
      <c r="I2" s="1" t="s">
        <v>35</v>
      </c>
      <c r="J2" s="1">
        <v>20.0</v>
      </c>
      <c r="K2" s="12" t="s">
        <v>36</v>
      </c>
    </row>
    <row r="3" ht="15.75" customHeight="1">
      <c r="A3" s="10">
        <v>2.0</v>
      </c>
      <c r="B3" s="1">
        <v>69.0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21.0</v>
      </c>
      <c r="K3" s="12" t="s">
        <v>39</v>
      </c>
    </row>
    <row r="4" ht="15.75" customHeight="1">
      <c r="A4" s="13">
        <v>3.0</v>
      </c>
      <c r="B4" s="1">
        <v>47.0</v>
      </c>
      <c r="C4" s="1" t="s">
        <v>32</v>
      </c>
      <c r="D4" s="1" t="s">
        <v>37</v>
      </c>
      <c r="F4" s="11">
        <v>43909.0</v>
      </c>
      <c r="H4" s="1" t="s">
        <v>40</v>
      </c>
      <c r="I4" s="1" t="s">
        <v>35</v>
      </c>
      <c r="J4" s="1">
        <v>21.0</v>
      </c>
      <c r="K4" s="12" t="s">
        <v>39</v>
      </c>
    </row>
    <row r="5" ht="15.75" customHeight="1">
      <c r="A5" s="13">
        <v>4.0</v>
      </c>
      <c r="B5" s="1">
        <v>75.0</v>
      </c>
      <c r="C5" s="1" t="s">
        <v>41</v>
      </c>
      <c r="D5" s="1" t="s">
        <v>37</v>
      </c>
      <c r="E5" s="11">
        <v>43909.0</v>
      </c>
      <c r="F5" s="11">
        <v>43910.0</v>
      </c>
      <c r="H5" s="1" t="s">
        <v>42</v>
      </c>
      <c r="I5" s="1" t="s">
        <v>35</v>
      </c>
      <c r="J5" s="1">
        <v>22.0</v>
      </c>
      <c r="K5" s="12" t="s">
        <v>43</v>
      </c>
    </row>
    <row r="6" ht="15.75" customHeight="1">
      <c r="A6" s="13">
        <v>5.0</v>
      </c>
      <c r="B6" s="1">
        <v>83.0</v>
      </c>
      <c r="C6" s="1" t="s">
        <v>32</v>
      </c>
      <c r="D6" s="1" t="s">
        <v>44</v>
      </c>
      <c r="E6" s="11">
        <v>43905.0</v>
      </c>
      <c r="F6" s="11">
        <v>43911.0</v>
      </c>
      <c r="H6" s="1" t="s">
        <v>45</v>
      </c>
      <c r="I6" s="1" t="s">
        <v>46</v>
      </c>
      <c r="J6" s="1">
        <v>25.0</v>
      </c>
      <c r="K6" s="12" t="s">
        <v>47</v>
      </c>
    </row>
    <row r="7" ht="15.75" customHeight="1">
      <c r="A7" s="13">
        <v>6.0</v>
      </c>
      <c r="B7" s="1">
        <v>38.0</v>
      </c>
      <c r="C7" s="1" t="s">
        <v>32</v>
      </c>
      <c r="D7" s="1" t="s">
        <v>48</v>
      </c>
      <c r="E7" s="11">
        <v>43912.0</v>
      </c>
      <c r="F7" s="11">
        <v>43913.0</v>
      </c>
      <c r="G7" s="1" t="s">
        <v>49</v>
      </c>
      <c r="H7" s="1" t="s">
        <v>42</v>
      </c>
      <c r="I7" s="1" t="s">
        <v>35</v>
      </c>
      <c r="J7" s="1">
        <v>30.0</v>
      </c>
      <c r="K7" s="12" t="s">
        <v>50</v>
      </c>
    </row>
    <row r="8" ht="15.75" customHeight="1">
      <c r="A8" s="13">
        <v>7.0</v>
      </c>
      <c r="B8" s="1">
        <v>66.0</v>
      </c>
      <c r="C8" s="1" t="s">
        <v>41</v>
      </c>
      <c r="D8" s="1" t="s">
        <v>37</v>
      </c>
      <c r="E8" s="11">
        <v>43904.0</v>
      </c>
      <c r="F8" s="11">
        <v>43914.0</v>
      </c>
      <c r="H8" s="1" t="s">
        <v>51</v>
      </c>
      <c r="I8" s="1" t="s">
        <v>52</v>
      </c>
      <c r="J8" s="1">
        <v>30.0</v>
      </c>
      <c r="K8" s="12" t="s">
        <v>50</v>
      </c>
    </row>
    <row r="9" ht="15.75" customHeight="1">
      <c r="A9" s="13">
        <v>8.0</v>
      </c>
      <c r="B9" s="2">
        <v>76.0</v>
      </c>
      <c r="C9" s="2" t="s">
        <v>32</v>
      </c>
      <c r="D9" s="2" t="s">
        <v>53</v>
      </c>
      <c r="F9" s="14">
        <v>43914.0</v>
      </c>
      <c r="G9" s="2" t="s">
        <v>54</v>
      </c>
      <c r="H9" s="2" t="s">
        <v>55</v>
      </c>
      <c r="I9" s="2" t="s">
        <v>56</v>
      </c>
      <c r="J9" s="2">
        <v>32.0</v>
      </c>
      <c r="K9" s="15" t="s">
        <v>57</v>
      </c>
    </row>
    <row r="10" ht="15.75" customHeight="1">
      <c r="A10" s="13">
        <v>9.0</v>
      </c>
      <c r="B10" s="2">
        <v>94.0</v>
      </c>
      <c r="C10" s="2" t="s">
        <v>32</v>
      </c>
      <c r="F10" s="14">
        <v>43914.0</v>
      </c>
      <c r="G10" s="2" t="s">
        <v>58</v>
      </c>
      <c r="H10" s="2" t="s">
        <v>42</v>
      </c>
      <c r="I10" s="2" t="s">
        <v>35</v>
      </c>
      <c r="J10" s="2">
        <v>32.0</v>
      </c>
      <c r="K10" s="15" t="s">
        <v>57</v>
      </c>
    </row>
    <row r="11" ht="15.75" customHeight="1">
      <c r="A11" s="13">
        <v>10.0</v>
      </c>
      <c r="B11" s="2">
        <v>56.0</v>
      </c>
      <c r="C11" s="2" t="s">
        <v>32</v>
      </c>
      <c r="E11" s="14">
        <v>43916.0</v>
      </c>
      <c r="F11" s="14">
        <v>43916.0</v>
      </c>
      <c r="H11" s="2" t="s">
        <v>59</v>
      </c>
      <c r="I11" s="2" t="s">
        <v>52</v>
      </c>
      <c r="J11" s="2">
        <v>35.0</v>
      </c>
      <c r="K11" s="15" t="s">
        <v>60</v>
      </c>
    </row>
    <row r="12" ht="15.75" customHeight="1">
      <c r="A12" s="13">
        <v>11.0</v>
      </c>
      <c r="B12" s="2">
        <v>65.0</v>
      </c>
      <c r="C12" s="2" t="s">
        <v>32</v>
      </c>
      <c r="E12" s="14">
        <v>43911.0</v>
      </c>
      <c r="F12" s="14">
        <v>43916.0</v>
      </c>
      <c r="G12" s="2" t="s">
        <v>61</v>
      </c>
      <c r="H12" s="2" t="s">
        <v>40</v>
      </c>
      <c r="I12" s="2" t="s">
        <v>35</v>
      </c>
      <c r="J12" s="2">
        <v>35.0</v>
      </c>
      <c r="K12" s="15" t="s">
        <v>60</v>
      </c>
    </row>
    <row r="13" ht="15.75" customHeight="1">
      <c r="A13" s="13">
        <v>12.0</v>
      </c>
      <c r="B13" s="2">
        <v>50.0</v>
      </c>
      <c r="C13" s="2" t="s">
        <v>32</v>
      </c>
      <c r="F13" s="14">
        <v>43916.0</v>
      </c>
      <c r="H13" s="2" t="s">
        <v>62</v>
      </c>
      <c r="I13" s="2" t="s">
        <v>63</v>
      </c>
      <c r="J13" s="2">
        <v>37.0</v>
      </c>
      <c r="K13" s="15" t="s">
        <v>64</v>
      </c>
    </row>
    <row r="14" ht="15.75" customHeight="1">
      <c r="A14" s="13">
        <v>13.0</v>
      </c>
      <c r="B14" s="2">
        <v>66.0</v>
      </c>
      <c r="C14" s="2" t="s">
        <v>32</v>
      </c>
      <c r="F14" s="14">
        <v>43916.0</v>
      </c>
      <c r="H14" s="2" t="s">
        <v>65</v>
      </c>
      <c r="I14" s="2" t="s">
        <v>35</v>
      </c>
      <c r="J14" s="2">
        <v>37.0</v>
      </c>
      <c r="K14" s="15" t="s">
        <v>64</v>
      </c>
    </row>
    <row r="15" ht="15.75" customHeight="1">
      <c r="A15" s="13">
        <v>14.0</v>
      </c>
      <c r="B15" s="2">
        <v>43.0</v>
      </c>
      <c r="C15" s="2" t="s">
        <v>32</v>
      </c>
      <c r="D15" s="2"/>
      <c r="F15" s="14">
        <v>43917.0</v>
      </c>
      <c r="H15" s="2" t="s">
        <v>66</v>
      </c>
      <c r="I15" s="2" t="s">
        <v>35</v>
      </c>
      <c r="J15" s="2">
        <v>37.0</v>
      </c>
      <c r="K15" s="15" t="s">
        <v>64</v>
      </c>
    </row>
    <row r="16" ht="15.75" customHeight="1">
      <c r="A16" s="13">
        <v>15.0</v>
      </c>
      <c r="B16" s="2">
        <v>64.0</v>
      </c>
      <c r="C16" s="2" t="s">
        <v>32</v>
      </c>
      <c r="D16" s="2" t="s">
        <v>67</v>
      </c>
      <c r="F16" s="14">
        <v>43917.0</v>
      </c>
      <c r="H16" s="2" t="s">
        <v>38</v>
      </c>
      <c r="I16" s="2" t="s">
        <v>56</v>
      </c>
      <c r="J16" s="2">
        <v>37.0</v>
      </c>
      <c r="K16" s="15" t="s">
        <v>64</v>
      </c>
    </row>
    <row r="17" ht="15.75" customHeight="1">
      <c r="A17" s="13">
        <v>16.0</v>
      </c>
      <c r="B17" s="2">
        <v>60.0</v>
      </c>
      <c r="C17" s="2" t="s">
        <v>41</v>
      </c>
      <c r="F17" s="14">
        <v>43917.0</v>
      </c>
      <c r="H17" s="2" t="s">
        <v>68</v>
      </c>
      <c r="I17" s="2" t="s">
        <v>35</v>
      </c>
      <c r="J17" s="2">
        <v>37.0</v>
      </c>
      <c r="K17" s="15" t="s">
        <v>64</v>
      </c>
    </row>
    <row r="18" ht="15.75" customHeight="1">
      <c r="A18" s="13">
        <v>17.0</v>
      </c>
      <c r="B18" s="2">
        <v>91.0</v>
      </c>
      <c r="C18" s="2" t="s">
        <v>32</v>
      </c>
      <c r="F18" s="14">
        <v>43917.0</v>
      </c>
      <c r="G18" s="2" t="s">
        <v>69</v>
      </c>
      <c r="H18" s="2" t="s">
        <v>65</v>
      </c>
      <c r="I18" s="2" t="s">
        <v>35</v>
      </c>
      <c r="J18" s="2">
        <v>39.0</v>
      </c>
      <c r="K18" s="15" t="s">
        <v>70</v>
      </c>
    </row>
    <row r="19" ht="15.75" customHeight="1">
      <c r="A19" s="13">
        <v>18.0</v>
      </c>
      <c r="B19" s="2">
        <v>66.0</v>
      </c>
      <c r="C19" s="2" t="s">
        <v>41</v>
      </c>
      <c r="F19" s="14">
        <v>43918.0</v>
      </c>
      <c r="G19" s="2" t="s">
        <v>49</v>
      </c>
      <c r="H19" s="2" t="s">
        <v>71</v>
      </c>
      <c r="I19" s="2" t="s">
        <v>72</v>
      </c>
      <c r="J19" s="2">
        <v>39.0</v>
      </c>
      <c r="K19" s="15" t="s">
        <v>70</v>
      </c>
    </row>
    <row r="20" ht="15.75" customHeight="1">
      <c r="A20" s="13">
        <v>19.0</v>
      </c>
      <c r="B20" s="2">
        <v>63.0</v>
      </c>
      <c r="C20" s="2" t="s">
        <v>32</v>
      </c>
      <c r="F20" s="14">
        <v>43920.0</v>
      </c>
      <c r="G20" s="2" t="s">
        <v>73</v>
      </c>
      <c r="H20" s="2" t="s">
        <v>74</v>
      </c>
      <c r="I20" s="2" t="s">
        <v>75</v>
      </c>
      <c r="J20" s="2">
        <v>42.0</v>
      </c>
      <c r="K20" s="15" t="s">
        <v>76</v>
      </c>
    </row>
    <row r="21" ht="15.75" customHeight="1">
      <c r="A21" s="13">
        <v>20.0</v>
      </c>
      <c r="B21" s="2">
        <v>58.0</v>
      </c>
      <c r="C21" s="2" t="s">
        <v>41</v>
      </c>
      <c r="F21" s="14">
        <v>43919.0</v>
      </c>
      <c r="H21" s="2" t="s">
        <v>77</v>
      </c>
      <c r="I21" s="2" t="s">
        <v>78</v>
      </c>
      <c r="J21" s="2">
        <v>42.0</v>
      </c>
      <c r="K21" s="15" t="s">
        <v>76</v>
      </c>
    </row>
    <row r="22" ht="15.75" customHeight="1">
      <c r="A22" s="13">
        <v>21.0</v>
      </c>
      <c r="B22" s="2">
        <v>56.0</v>
      </c>
      <c r="C22" s="2" t="s">
        <v>32</v>
      </c>
      <c r="F22" s="14">
        <v>43920.0</v>
      </c>
      <c r="G22" s="2" t="s">
        <v>49</v>
      </c>
      <c r="H22" s="2" t="s">
        <v>74</v>
      </c>
      <c r="I22" s="2" t="s">
        <v>75</v>
      </c>
      <c r="J22" s="2">
        <v>42.0</v>
      </c>
      <c r="K22" s="15" t="s">
        <v>76</v>
      </c>
    </row>
    <row r="23" ht="15.75" customHeight="1">
      <c r="A23" s="13">
        <v>22.0</v>
      </c>
      <c r="B23" s="2">
        <v>81.0</v>
      </c>
      <c r="C23" s="2" t="s">
        <v>41</v>
      </c>
      <c r="F23" s="14">
        <v>43918.0</v>
      </c>
      <c r="G23" s="2" t="s">
        <v>58</v>
      </c>
      <c r="H23" s="2" t="s">
        <v>40</v>
      </c>
      <c r="I23" s="2" t="s">
        <v>35</v>
      </c>
      <c r="J23" s="2">
        <v>42.0</v>
      </c>
      <c r="K23" s="15" t="s">
        <v>76</v>
      </c>
    </row>
    <row r="24" ht="15.75" customHeight="1">
      <c r="A24" s="13">
        <v>23.0</v>
      </c>
      <c r="B24" s="2">
        <v>76.0</v>
      </c>
      <c r="C24" s="2" t="s">
        <v>41</v>
      </c>
      <c r="F24" s="14">
        <v>43919.0</v>
      </c>
      <c r="G24" s="2" t="s">
        <v>79</v>
      </c>
      <c r="H24" s="2" t="s">
        <v>80</v>
      </c>
      <c r="I24" s="2" t="s">
        <v>35</v>
      </c>
      <c r="J24" s="2">
        <v>42.0</v>
      </c>
      <c r="K24" s="15" t="s">
        <v>76</v>
      </c>
    </row>
    <row r="25" ht="15.75" customHeight="1">
      <c r="A25" s="16">
        <v>24.0</v>
      </c>
      <c r="B25" s="2">
        <v>76.0</v>
      </c>
      <c r="C25" s="2" t="s">
        <v>41</v>
      </c>
      <c r="F25" s="14">
        <v>43919.0</v>
      </c>
      <c r="G25" s="2" t="s">
        <v>81</v>
      </c>
      <c r="H25" s="2" t="s">
        <v>82</v>
      </c>
      <c r="I25" s="2" t="s">
        <v>35</v>
      </c>
      <c r="J25" s="2">
        <v>42.0</v>
      </c>
      <c r="K25" s="15" t="s">
        <v>76</v>
      </c>
    </row>
    <row r="26" ht="15.75" customHeight="1">
      <c r="A26" s="2">
        <v>25.0</v>
      </c>
      <c r="B26" s="2">
        <v>26.0</v>
      </c>
      <c r="C26" s="2" t="s">
        <v>32</v>
      </c>
      <c r="E26" s="14">
        <v>43919.0</v>
      </c>
      <c r="F26" s="14">
        <v>43919.0</v>
      </c>
      <c r="G26" s="2" t="s">
        <v>83</v>
      </c>
      <c r="H26" s="2" t="s">
        <v>68</v>
      </c>
      <c r="I26" s="2" t="s">
        <v>78</v>
      </c>
      <c r="J26" s="2">
        <v>45.0</v>
      </c>
      <c r="K26" s="15" t="s">
        <v>84</v>
      </c>
    </row>
    <row r="27" ht="15.75" customHeight="1">
      <c r="A27" s="2">
        <v>26.0</v>
      </c>
      <c r="B27" s="2">
        <v>74.0</v>
      </c>
      <c r="C27" s="2" t="s">
        <v>41</v>
      </c>
      <c r="E27" s="14">
        <v>43919.0</v>
      </c>
      <c r="F27" s="14">
        <v>43919.0</v>
      </c>
      <c r="G27" s="2" t="s">
        <v>85</v>
      </c>
      <c r="H27" s="2" t="s">
        <v>65</v>
      </c>
      <c r="I27" s="2" t="s">
        <v>35</v>
      </c>
      <c r="J27" s="2">
        <v>45.0</v>
      </c>
      <c r="K27" s="15" t="s">
        <v>84</v>
      </c>
    </row>
    <row r="28" ht="15.75" customHeight="1">
      <c r="A28" s="2">
        <v>27.0</v>
      </c>
      <c r="B28" s="2">
        <v>46.0</v>
      </c>
      <c r="C28" s="2" t="s">
        <v>32</v>
      </c>
      <c r="F28" s="14">
        <v>43920.0</v>
      </c>
      <c r="G28" s="2" t="s">
        <v>86</v>
      </c>
      <c r="I28" s="2" t="s">
        <v>87</v>
      </c>
      <c r="J28" s="2">
        <v>45.0</v>
      </c>
      <c r="K28" s="15" t="s">
        <v>84</v>
      </c>
    </row>
    <row r="29" ht="15.75" customHeight="1">
      <c r="A29" s="2">
        <v>28.0</v>
      </c>
      <c r="B29" s="2">
        <v>53.0</v>
      </c>
      <c r="C29" s="2" t="s">
        <v>32</v>
      </c>
      <c r="E29" s="14">
        <v>43913.0</v>
      </c>
      <c r="F29" s="14">
        <v>43920.0</v>
      </c>
      <c r="H29" s="2" t="s">
        <v>88</v>
      </c>
      <c r="I29" s="2" t="s">
        <v>35</v>
      </c>
      <c r="J29" s="2">
        <v>45.0</v>
      </c>
      <c r="K29" s="15" t="s">
        <v>84</v>
      </c>
    </row>
    <row r="30" ht="15.75" customHeight="1">
      <c r="A30" s="2">
        <v>29.0</v>
      </c>
      <c r="B30" s="2">
        <v>60.0</v>
      </c>
      <c r="C30" s="2" t="s">
        <v>32</v>
      </c>
      <c r="E30" s="14">
        <v>43916.0</v>
      </c>
      <c r="F30" s="14">
        <v>43920.0</v>
      </c>
      <c r="H30" s="2" t="s">
        <v>88</v>
      </c>
      <c r="I30" s="2" t="s">
        <v>35</v>
      </c>
      <c r="J30" s="2">
        <v>45.0</v>
      </c>
      <c r="K30" s="15" t="s">
        <v>84</v>
      </c>
    </row>
    <row r="31" ht="15.75" customHeight="1">
      <c r="A31" s="2">
        <v>30.0</v>
      </c>
      <c r="B31" s="2">
        <v>66.0</v>
      </c>
      <c r="C31" s="2" t="s">
        <v>32</v>
      </c>
      <c r="F31" s="14">
        <v>43921.0</v>
      </c>
      <c r="H31" s="2" t="s">
        <v>89</v>
      </c>
      <c r="I31" s="2" t="s">
        <v>90</v>
      </c>
      <c r="J31" s="2">
        <v>45.0</v>
      </c>
      <c r="K31" s="15" t="s">
        <v>84</v>
      </c>
    </row>
    <row r="32" ht="15.75" customHeight="1">
      <c r="A32" s="2">
        <v>31.0</v>
      </c>
      <c r="B32" s="2">
        <v>75.0</v>
      </c>
      <c r="C32" s="2" t="s">
        <v>32</v>
      </c>
      <c r="F32" s="14">
        <v>43917.0</v>
      </c>
      <c r="G32" s="2" t="s">
        <v>91</v>
      </c>
      <c r="H32" s="2" t="s">
        <v>92</v>
      </c>
      <c r="I32" s="2" t="s">
        <v>35</v>
      </c>
      <c r="J32" s="2">
        <v>47.0</v>
      </c>
      <c r="K32" s="15" t="s">
        <v>93</v>
      </c>
    </row>
    <row r="33" ht="15.75" customHeight="1">
      <c r="A33" s="2">
        <v>32.0</v>
      </c>
      <c r="B33" s="2">
        <v>96.0</v>
      </c>
      <c r="C33" s="2" t="s">
        <v>32</v>
      </c>
      <c r="F33" s="14">
        <v>43919.0</v>
      </c>
      <c r="H33" s="2" t="s">
        <v>94</v>
      </c>
      <c r="I33" s="2" t="s">
        <v>35</v>
      </c>
      <c r="J33" s="2">
        <v>47.0</v>
      </c>
      <c r="K33" s="15" t="s">
        <v>93</v>
      </c>
    </row>
    <row r="34" ht="15.75" customHeight="1">
      <c r="A34" s="2">
        <v>33.0</v>
      </c>
      <c r="B34" s="2">
        <v>83.0</v>
      </c>
      <c r="C34" s="2" t="s">
        <v>41</v>
      </c>
      <c r="F34" s="14">
        <v>43919.0</v>
      </c>
      <c r="H34" s="2" t="s">
        <v>95</v>
      </c>
      <c r="I34" s="2" t="s">
        <v>35</v>
      </c>
      <c r="J34" s="2">
        <v>47.0</v>
      </c>
      <c r="K34" s="15" t="s">
        <v>93</v>
      </c>
    </row>
    <row r="35" ht="15.75" customHeight="1">
      <c r="A35" s="2">
        <v>34.0</v>
      </c>
      <c r="B35" s="2">
        <v>87.0</v>
      </c>
      <c r="C35" s="2" t="s">
        <v>32</v>
      </c>
      <c r="F35" s="14">
        <v>43919.0</v>
      </c>
      <c r="G35" s="2" t="s">
        <v>91</v>
      </c>
      <c r="H35" s="2" t="s">
        <v>96</v>
      </c>
      <c r="I35" s="2" t="s">
        <v>35</v>
      </c>
      <c r="J35" s="2">
        <v>47.0</v>
      </c>
      <c r="K35" s="15" t="s">
        <v>93</v>
      </c>
    </row>
    <row r="36" ht="15.75" customHeight="1">
      <c r="A36" s="2">
        <v>35.0</v>
      </c>
      <c r="B36" s="2">
        <v>59.0</v>
      </c>
      <c r="C36" s="2" t="s">
        <v>41</v>
      </c>
      <c r="F36" s="14">
        <v>43920.0</v>
      </c>
      <c r="G36" s="2" t="s">
        <v>97</v>
      </c>
      <c r="H36" s="2" t="s">
        <v>98</v>
      </c>
      <c r="I36" s="2" t="s">
        <v>63</v>
      </c>
      <c r="J36" s="2">
        <v>47.0</v>
      </c>
      <c r="K36" s="15" t="s">
        <v>93</v>
      </c>
    </row>
    <row r="37" ht="15.75" customHeight="1">
      <c r="A37" s="2">
        <v>36.0</v>
      </c>
      <c r="B37" s="2">
        <v>60.0</v>
      </c>
      <c r="C37" s="2" t="s">
        <v>32</v>
      </c>
      <c r="F37" s="14">
        <v>43920.0</v>
      </c>
      <c r="G37" s="17" t="s">
        <v>99</v>
      </c>
      <c r="H37" s="17" t="s">
        <v>100</v>
      </c>
      <c r="I37" s="2" t="s">
        <v>35</v>
      </c>
      <c r="J37" s="2">
        <v>47.0</v>
      </c>
      <c r="K37" s="15" t="s">
        <v>93</v>
      </c>
    </row>
    <row r="38" ht="15.75" customHeight="1">
      <c r="A38" s="2">
        <v>37.0</v>
      </c>
      <c r="B38" s="2">
        <v>73.0</v>
      </c>
      <c r="C38" s="2" t="s">
        <v>32</v>
      </c>
      <c r="F38" s="14">
        <v>43921.0</v>
      </c>
      <c r="H38" s="2" t="s">
        <v>101</v>
      </c>
      <c r="I38" s="2" t="s">
        <v>78</v>
      </c>
      <c r="J38" s="2">
        <v>47.0</v>
      </c>
      <c r="K38" s="15" t="s">
        <v>93</v>
      </c>
    </row>
    <row r="39" ht="15.75" customHeight="1">
      <c r="A39" s="2">
        <v>38.0</v>
      </c>
      <c r="B39" s="2">
        <v>68.0</v>
      </c>
      <c r="C39" s="2" t="s">
        <v>32</v>
      </c>
      <c r="F39" s="14">
        <v>43921.0</v>
      </c>
      <c r="H39" s="2" t="s">
        <v>88</v>
      </c>
      <c r="I39" s="2" t="s">
        <v>35</v>
      </c>
      <c r="J39" s="2">
        <v>47.0</v>
      </c>
      <c r="K39" s="15" t="s">
        <v>93</v>
      </c>
    </row>
    <row r="40" ht="15.75" customHeight="1">
      <c r="A40" s="2">
        <v>39.0</v>
      </c>
      <c r="B40" s="2">
        <v>69.0</v>
      </c>
      <c r="C40" s="2" t="s">
        <v>41</v>
      </c>
      <c r="F40" s="14">
        <v>43919.0</v>
      </c>
      <c r="G40" s="2" t="s">
        <v>102</v>
      </c>
      <c r="H40" s="2" t="s">
        <v>74</v>
      </c>
      <c r="I40" s="2" t="s">
        <v>63</v>
      </c>
      <c r="J40" s="2">
        <v>48.0</v>
      </c>
      <c r="K40" s="15" t="s">
        <v>103</v>
      </c>
    </row>
    <row r="41" ht="15.75" customHeight="1">
      <c r="A41" s="2">
        <v>40.0</v>
      </c>
      <c r="B41" s="2">
        <v>68.0</v>
      </c>
      <c r="C41" s="2" t="s">
        <v>32</v>
      </c>
      <c r="F41" s="14">
        <v>43921.0</v>
      </c>
      <c r="H41" s="2" t="s">
        <v>88</v>
      </c>
      <c r="I41" s="2" t="s">
        <v>35</v>
      </c>
      <c r="J41" s="2">
        <v>48.0</v>
      </c>
      <c r="K41" s="15" t="s">
        <v>103</v>
      </c>
    </row>
    <row r="42" ht="15.75" customHeight="1">
      <c r="A42" s="2">
        <v>41.0</v>
      </c>
      <c r="B42" s="2">
        <v>60.0</v>
      </c>
      <c r="C42" s="2" t="s">
        <v>32</v>
      </c>
      <c r="F42" s="14">
        <v>43921.0</v>
      </c>
      <c r="H42" s="2" t="s">
        <v>88</v>
      </c>
      <c r="I42" s="2" t="s">
        <v>35</v>
      </c>
      <c r="J42" s="2">
        <v>48.0</v>
      </c>
      <c r="K42" s="15" t="s">
        <v>103</v>
      </c>
    </row>
    <row r="43" ht="15.75" customHeight="1">
      <c r="A43" s="2">
        <v>42.0</v>
      </c>
      <c r="B43" s="2">
        <v>63.0</v>
      </c>
      <c r="C43" s="2" t="s">
        <v>41</v>
      </c>
      <c r="F43" s="14">
        <v>43921.0</v>
      </c>
      <c r="H43" s="2" t="s">
        <v>104</v>
      </c>
      <c r="I43" s="2" t="s">
        <v>35</v>
      </c>
      <c r="J43" s="2">
        <v>48.0</v>
      </c>
      <c r="K43" s="15" t="s">
        <v>103</v>
      </c>
    </row>
    <row r="44" ht="15.75" customHeight="1">
      <c r="A44" s="2">
        <v>43.0</v>
      </c>
      <c r="B44" s="2">
        <v>59.0</v>
      </c>
      <c r="C44" s="2" t="s">
        <v>32</v>
      </c>
      <c r="F44" s="14">
        <v>43921.0</v>
      </c>
      <c r="H44" s="2" t="s">
        <v>105</v>
      </c>
      <c r="I44" s="2" t="s">
        <v>35</v>
      </c>
      <c r="J44" s="2">
        <v>48.0</v>
      </c>
      <c r="K44" s="15" t="s">
        <v>103</v>
      </c>
    </row>
    <row r="45" ht="15.75" customHeight="1">
      <c r="A45" s="2">
        <v>44.0</v>
      </c>
      <c r="B45" s="2">
        <v>26.0</v>
      </c>
      <c r="C45" s="2" t="s">
        <v>32</v>
      </c>
      <c r="F45" s="14">
        <v>43920.0</v>
      </c>
      <c r="H45" s="2" t="s">
        <v>88</v>
      </c>
      <c r="I45" s="2" t="s">
        <v>35</v>
      </c>
      <c r="J45" s="2">
        <v>48.0</v>
      </c>
      <c r="K45" s="15" t="s">
        <v>103</v>
      </c>
    </row>
    <row r="46" ht="15.75" customHeight="1">
      <c r="A46" s="2">
        <v>45.0</v>
      </c>
      <c r="B46" s="2">
        <v>89.0</v>
      </c>
      <c r="C46" s="2" t="s">
        <v>32</v>
      </c>
      <c r="F46" s="14">
        <v>43921.0</v>
      </c>
      <c r="H46" s="17" t="s">
        <v>106</v>
      </c>
      <c r="I46" s="2" t="s">
        <v>107</v>
      </c>
      <c r="J46" s="2">
        <v>48.0</v>
      </c>
      <c r="K46" s="15" t="s">
        <v>103</v>
      </c>
    </row>
    <row r="47" ht="15.75" customHeight="1">
      <c r="A47" s="2">
        <v>46.0</v>
      </c>
      <c r="B47" s="2">
        <v>59.0</v>
      </c>
      <c r="C47" s="2" t="s">
        <v>32</v>
      </c>
      <c r="F47" s="14">
        <v>43911.0</v>
      </c>
      <c r="G47" s="2" t="s">
        <v>58</v>
      </c>
      <c r="H47" s="17" t="s">
        <v>108</v>
      </c>
      <c r="I47" s="2" t="s">
        <v>52</v>
      </c>
      <c r="J47" s="2">
        <v>48.0</v>
      </c>
      <c r="K47" s="15" t="s">
        <v>103</v>
      </c>
    </row>
    <row r="48" ht="15.75" customHeight="1">
      <c r="A48" s="2">
        <v>47.0</v>
      </c>
      <c r="B48" s="2">
        <v>65.0</v>
      </c>
      <c r="C48" s="2" t="s">
        <v>41</v>
      </c>
      <c r="F48" s="14">
        <v>43921.0</v>
      </c>
      <c r="G48" s="2" t="s">
        <v>109</v>
      </c>
      <c r="H48" s="2" t="s">
        <v>65</v>
      </c>
      <c r="I48" s="2" t="s">
        <v>35</v>
      </c>
      <c r="J48" s="2">
        <v>48.0</v>
      </c>
      <c r="K48" s="15" t="s">
        <v>103</v>
      </c>
    </row>
    <row r="49" ht="15.75" customHeight="1">
      <c r="A49" s="2">
        <v>48.0</v>
      </c>
      <c r="B49" s="2">
        <v>57.0</v>
      </c>
      <c r="C49" s="2" t="s">
        <v>32</v>
      </c>
      <c r="F49" s="14">
        <v>43920.0</v>
      </c>
      <c r="H49" s="2" t="s">
        <v>110</v>
      </c>
      <c r="I49" s="2" t="s">
        <v>111</v>
      </c>
      <c r="J49" s="2">
        <v>50.0</v>
      </c>
      <c r="K49" s="15" t="s">
        <v>112</v>
      </c>
    </row>
    <row r="50" ht="15.75" customHeight="1">
      <c r="A50" s="2">
        <v>49.0</v>
      </c>
      <c r="B50" s="2">
        <v>77.0</v>
      </c>
      <c r="C50" s="2" t="s">
        <v>32</v>
      </c>
      <c r="F50" s="14">
        <v>43921.0</v>
      </c>
      <c r="H50" s="17" t="s">
        <v>113</v>
      </c>
      <c r="I50" s="2" t="s">
        <v>35</v>
      </c>
      <c r="J50" s="2">
        <v>50.0</v>
      </c>
      <c r="K50" s="15" t="s">
        <v>112</v>
      </c>
    </row>
    <row r="51" ht="15.75" customHeight="1">
      <c r="A51" s="2">
        <v>50.0</v>
      </c>
      <c r="B51" s="2">
        <v>73.0</v>
      </c>
      <c r="C51" s="2" t="s">
        <v>41</v>
      </c>
      <c r="F51" s="14">
        <v>43922.0</v>
      </c>
      <c r="H51" s="17" t="s">
        <v>114</v>
      </c>
      <c r="I51" s="2" t="s">
        <v>35</v>
      </c>
      <c r="J51" s="2">
        <v>50.0</v>
      </c>
      <c r="K51" s="15" t="s">
        <v>112</v>
      </c>
    </row>
    <row r="52" ht="15.75" customHeight="1">
      <c r="A52" s="2">
        <v>51.0</v>
      </c>
      <c r="B52" s="2">
        <v>58.0</v>
      </c>
      <c r="C52" s="2" t="s">
        <v>41</v>
      </c>
      <c r="F52" s="14">
        <v>43922.0</v>
      </c>
      <c r="G52" s="2" t="s">
        <v>33</v>
      </c>
      <c r="H52" s="17" t="s">
        <v>115</v>
      </c>
      <c r="I52" s="2" t="s">
        <v>87</v>
      </c>
      <c r="J52" s="2">
        <v>50.0</v>
      </c>
      <c r="K52" s="15" t="s">
        <v>112</v>
      </c>
    </row>
    <row r="53" ht="15.75" customHeight="1">
      <c r="A53" s="2">
        <v>52.0</v>
      </c>
      <c r="B53" s="2">
        <v>73.0</v>
      </c>
      <c r="C53" s="2" t="s">
        <v>32</v>
      </c>
      <c r="F53" s="14">
        <v>43922.0</v>
      </c>
      <c r="G53" s="2" t="s">
        <v>116</v>
      </c>
      <c r="H53" s="2" t="s">
        <v>65</v>
      </c>
      <c r="I53" s="2" t="s">
        <v>35</v>
      </c>
      <c r="J53" s="2">
        <v>50.0</v>
      </c>
      <c r="K53" s="15" t="s">
        <v>112</v>
      </c>
    </row>
    <row r="54" ht="15.75" customHeight="1">
      <c r="A54" s="2">
        <v>53.0</v>
      </c>
      <c r="B54" s="2">
        <v>60.0</v>
      </c>
      <c r="C54" s="2" t="s">
        <v>32</v>
      </c>
      <c r="F54" s="14">
        <v>43922.0</v>
      </c>
      <c r="H54" s="2" t="s">
        <v>117</v>
      </c>
      <c r="I54" s="2" t="s">
        <v>35</v>
      </c>
      <c r="J54" s="2">
        <v>50.0</v>
      </c>
      <c r="K54" s="15" t="s">
        <v>112</v>
      </c>
    </row>
    <row r="55" ht="15.75" customHeight="1">
      <c r="A55" s="2">
        <v>54.0</v>
      </c>
      <c r="B55" s="2">
        <v>65.0</v>
      </c>
      <c r="C55" s="2" t="s">
        <v>32</v>
      </c>
      <c r="F55" s="14">
        <v>43922.0</v>
      </c>
      <c r="H55" s="2" t="s">
        <v>88</v>
      </c>
      <c r="I55" s="2" t="s">
        <v>35</v>
      </c>
      <c r="J55" s="2">
        <v>50.0</v>
      </c>
      <c r="K55" s="15" t="s">
        <v>112</v>
      </c>
    </row>
    <row r="56" ht="15.75" customHeight="1">
      <c r="A56" s="2">
        <v>55.0</v>
      </c>
      <c r="B56" s="2">
        <v>67.0</v>
      </c>
      <c r="C56" s="2" t="s">
        <v>41</v>
      </c>
      <c r="F56" s="14">
        <v>43922.0</v>
      </c>
      <c r="G56" s="2" t="s">
        <v>49</v>
      </c>
      <c r="H56" s="2" t="s">
        <v>68</v>
      </c>
      <c r="I56" s="2" t="s">
        <v>78</v>
      </c>
      <c r="J56" s="2">
        <v>50.0</v>
      </c>
      <c r="K56" s="15" t="s">
        <v>112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18" t="s">
        <v>122</v>
      </c>
      <c r="F1" s="18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ht="15.75" hidden="1" customHeight="1">
      <c r="A2" s="2" t="s">
        <v>135</v>
      </c>
      <c r="B2" s="1" t="s">
        <v>35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hidden="1" customHeight="1">
      <c r="A3" s="2" t="s">
        <v>135</v>
      </c>
      <c r="B3" s="1" t="s">
        <v>35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hidden="1" customHeight="1">
      <c r="A4" s="2" t="s">
        <v>135</v>
      </c>
      <c r="B4" s="1" t="s">
        <v>35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hidden="1" customHeight="1">
      <c r="A5" s="2" t="s">
        <v>135</v>
      </c>
      <c r="B5" s="1" t="s">
        <v>35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hidden="1" customHeight="1">
      <c r="A6" s="2" t="s">
        <v>135</v>
      </c>
      <c r="B6" s="1" t="s">
        <v>35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hidden="1" customHeight="1">
      <c r="A7" s="2" t="s">
        <v>135</v>
      </c>
      <c r="B7" s="1" t="s">
        <v>35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hidden="1" customHeight="1">
      <c r="A8" s="2" t="s">
        <v>135</v>
      </c>
      <c r="B8" s="1" t="s">
        <v>35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hidden="1" customHeight="1">
      <c r="A9" s="2" t="s">
        <v>135</v>
      </c>
      <c r="B9" s="1" t="s">
        <v>107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hidden="1" customHeight="1">
      <c r="A10" s="2" t="s">
        <v>135</v>
      </c>
      <c r="B10" s="1" t="s">
        <v>56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hidden="1" customHeight="1">
      <c r="A11" s="2" t="s">
        <v>135</v>
      </c>
      <c r="B11" s="1" t="s">
        <v>136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hidden="1" customHeight="1">
      <c r="A12" s="2" t="s">
        <v>135</v>
      </c>
      <c r="B12" s="1" t="s">
        <v>137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hidden="1" customHeight="1">
      <c r="A13" s="2" t="s">
        <v>135</v>
      </c>
      <c r="B13" s="1" t="s">
        <v>35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hidden="1" customHeight="1">
      <c r="A14" s="2" t="s">
        <v>135</v>
      </c>
      <c r="B14" s="1" t="s">
        <v>107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hidden="1" customHeight="1">
      <c r="A15" s="2" t="s">
        <v>135</v>
      </c>
      <c r="B15" s="1" t="s">
        <v>56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hidden="1" customHeight="1">
      <c r="A16" s="2" t="s">
        <v>135</v>
      </c>
      <c r="B16" s="1" t="s">
        <v>136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hidden="1" customHeight="1">
      <c r="A17" s="2" t="s">
        <v>135</v>
      </c>
      <c r="B17" s="1" t="s">
        <v>137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hidden="1" customHeight="1">
      <c r="A18" s="2" t="s">
        <v>135</v>
      </c>
      <c r="B18" s="1" t="s">
        <v>35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hidden="1" customHeight="1">
      <c r="A19" s="2" t="s">
        <v>135</v>
      </c>
      <c r="B19" s="1" t="s">
        <v>72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hidden="1" customHeight="1">
      <c r="A20" s="2" t="s">
        <v>135</v>
      </c>
      <c r="B20" s="1" t="s">
        <v>107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hidden="1" customHeight="1">
      <c r="A21" s="2" t="s">
        <v>135</v>
      </c>
      <c r="B21" s="1" t="s">
        <v>78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hidden="1" customHeight="1">
      <c r="A22" s="2" t="s">
        <v>135</v>
      </c>
      <c r="B22" s="1" t="s">
        <v>56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hidden="1" customHeight="1">
      <c r="A23" s="2" t="s">
        <v>135</v>
      </c>
      <c r="B23" s="1" t="s">
        <v>136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hidden="1" customHeight="1">
      <c r="A24" s="2" t="s">
        <v>135</v>
      </c>
      <c r="B24" s="1" t="s">
        <v>137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hidden="1" customHeight="1">
      <c r="A25" s="2" t="s">
        <v>135</v>
      </c>
      <c r="B25" s="1" t="s">
        <v>52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hidden="1" customHeight="1">
      <c r="A26" s="2" t="s">
        <v>135</v>
      </c>
      <c r="B26" s="1" t="s">
        <v>63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hidden="1" customHeight="1">
      <c r="A27" s="2" t="s">
        <v>135</v>
      </c>
      <c r="B27" s="1" t="s">
        <v>35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hidden="1" customHeight="1">
      <c r="A28" s="2" t="s">
        <v>135</v>
      </c>
      <c r="B28" s="1" t="s">
        <v>46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hidden="1" customHeight="1">
      <c r="A29" s="2" t="s">
        <v>135</v>
      </c>
      <c r="B29" s="1" t="s">
        <v>72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hidden="1" customHeight="1">
      <c r="A30" s="2" t="s">
        <v>135</v>
      </c>
      <c r="B30" s="1" t="s">
        <v>107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hidden="1" customHeight="1">
      <c r="A31" s="2" t="s">
        <v>135</v>
      </c>
      <c r="B31" s="1" t="s">
        <v>78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hidden="1" customHeight="1">
      <c r="A32" s="2" t="s">
        <v>135</v>
      </c>
      <c r="B32" s="1" t="s">
        <v>56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hidden="1" customHeight="1">
      <c r="A33" s="2" t="s">
        <v>135</v>
      </c>
      <c r="B33" s="1" t="s">
        <v>136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hidden="1" customHeight="1">
      <c r="A34" s="2" t="s">
        <v>135</v>
      </c>
      <c r="B34" s="1" t="s">
        <v>137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hidden="1" customHeight="1">
      <c r="A35" s="2" t="s">
        <v>135</v>
      </c>
      <c r="B35" s="1" t="s">
        <v>52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hidden="1" customHeight="1">
      <c r="A36" s="2" t="s">
        <v>135</v>
      </c>
      <c r="B36" s="1" t="s">
        <v>63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hidden="1" customHeight="1">
      <c r="A37" s="2" t="s">
        <v>135</v>
      </c>
      <c r="B37" s="1" t="s">
        <v>35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hidden="1" customHeight="1">
      <c r="A38" s="2" t="s">
        <v>135</v>
      </c>
      <c r="B38" s="1" t="s">
        <v>46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hidden="1" customHeight="1">
      <c r="A39" s="2" t="s">
        <v>135</v>
      </c>
      <c r="B39" s="1" t="s">
        <v>72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hidden="1" customHeight="1">
      <c r="A40" s="2" t="s">
        <v>135</v>
      </c>
      <c r="B40" s="1" t="s">
        <v>107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hidden="1" customHeight="1">
      <c r="A41" s="2" t="s">
        <v>135</v>
      </c>
      <c r="B41" s="1" t="s">
        <v>78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hidden="1" customHeight="1">
      <c r="A42" s="2" t="s">
        <v>135</v>
      </c>
      <c r="B42" s="1" t="s">
        <v>56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hidden="1" customHeight="1">
      <c r="A43" s="2" t="s">
        <v>135</v>
      </c>
      <c r="B43" s="1" t="s">
        <v>136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hidden="1" customHeight="1">
      <c r="A44" s="2" t="s">
        <v>135</v>
      </c>
      <c r="B44" s="1" t="s">
        <v>137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hidden="1" customHeight="1">
      <c r="A45" s="2" t="s">
        <v>135</v>
      </c>
      <c r="B45" s="1" t="s">
        <v>52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hidden="1" customHeight="1">
      <c r="A46" s="2" t="s">
        <v>135</v>
      </c>
      <c r="B46" s="1" t="s">
        <v>63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hidden="1" customHeight="1">
      <c r="A47" s="2" t="s">
        <v>135</v>
      </c>
      <c r="B47" s="1" t="s">
        <v>35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hidden="1" customHeight="1">
      <c r="A48" s="2" t="s">
        <v>135</v>
      </c>
      <c r="B48" s="1" t="s">
        <v>75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hidden="1" customHeight="1">
      <c r="A49" s="2" t="s">
        <v>135</v>
      </c>
      <c r="B49" s="2" t="s">
        <v>46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hidden="1" customHeight="1">
      <c r="A50" s="2" t="s">
        <v>135</v>
      </c>
      <c r="B50" s="1" t="s">
        <v>35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hidden="1" customHeight="1">
      <c r="A51" s="2" t="s">
        <v>135</v>
      </c>
      <c r="B51" s="1" t="s">
        <v>75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hidden="1" customHeight="1">
      <c r="A52" s="2" t="s">
        <v>135</v>
      </c>
      <c r="B52" s="1" t="s">
        <v>63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hidden="1" customHeight="1">
      <c r="A53" s="2" t="s">
        <v>135</v>
      </c>
      <c r="B53" s="1" t="s">
        <v>78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hidden="1" customHeight="1">
      <c r="A54" s="2" t="s">
        <v>135</v>
      </c>
      <c r="B54" s="1" t="s">
        <v>72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hidden="1" customHeight="1">
      <c r="A55" s="2" t="s">
        <v>135</v>
      </c>
      <c r="B55" s="1" t="s">
        <v>107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hidden="1" customHeight="1">
      <c r="A56" s="2" t="s">
        <v>135</v>
      </c>
      <c r="B56" s="1" t="s">
        <v>136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hidden="1" customHeight="1">
      <c r="A57" s="2" t="s">
        <v>135</v>
      </c>
      <c r="B57" s="1" t="s">
        <v>52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hidden="1" customHeight="1">
      <c r="A58" s="2" t="s">
        <v>135</v>
      </c>
      <c r="B58" s="1" t="s">
        <v>46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hidden="1" customHeight="1">
      <c r="A59" s="2" t="s">
        <v>135</v>
      </c>
      <c r="B59" s="1" t="s">
        <v>56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hidden="1" customHeight="1">
      <c r="A60" s="2" t="s">
        <v>135</v>
      </c>
      <c r="B60" s="1" t="s">
        <v>137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hidden="1" customHeight="1">
      <c r="A61" s="2" t="s">
        <v>135</v>
      </c>
      <c r="B61" s="1" t="s">
        <v>138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hidden="1" customHeight="1">
      <c r="A62" s="2" t="s">
        <v>135</v>
      </c>
      <c r="B62" s="1" t="s">
        <v>78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hidden="1" customHeight="1">
      <c r="A63" s="2" t="s">
        <v>135</v>
      </c>
      <c r="B63" s="1" t="s">
        <v>137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hidden="1" customHeight="1">
      <c r="A64" s="2" t="s">
        <v>135</v>
      </c>
      <c r="B64" s="1" t="s">
        <v>52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hidden="1" customHeight="1">
      <c r="A65" s="2" t="s">
        <v>135</v>
      </c>
      <c r="B65" s="1" t="s">
        <v>35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hidden="1" customHeight="1">
      <c r="A66" s="2" t="s">
        <v>135</v>
      </c>
      <c r="B66" s="1" t="s">
        <v>138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hidden="1" customHeight="1">
      <c r="A67" s="2" t="s">
        <v>135</v>
      </c>
      <c r="B67" s="1" t="s">
        <v>72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hidden="1" customHeight="1">
      <c r="A68" s="2" t="s">
        <v>135</v>
      </c>
      <c r="B68" s="1" t="s">
        <v>107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hidden="1" customHeight="1">
      <c r="A69" s="2" t="s">
        <v>135</v>
      </c>
      <c r="B69" s="1" t="s">
        <v>56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hidden="1" customHeight="1">
      <c r="A70" s="2" t="s">
        <v>135</v>
      </c>
      <c r="B70" s="1" t="s">
        <v>136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hidden="1" customHeight="1">
      <c r="A71" s="2" t="s">
        <v>135</v>
      </c>
      <c r="B71" s="1" t="s">
        <v>63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hidden="1" customHeight="1">
      <c r="A72" s="2" t="s">
        <v>135</v>
      </c>
      <c r="B72" s="1" t="s">
        <v>75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hidden="1" customHeight="1">
      <c r="A73" s="2" t="s">
        <v>135</v>
      </c>
      <c r="B73" s="1" t="s">
        <v>46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hidden="1" customHeight="1">
      <c r="A74" s="2" t="s">
        <v>135</v>
      </c>
      <c r="B74" s="1" t="s">
        <v>90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hidden="1" customHeight="1">
      <c r="A75" s="2" t="s">
        <v>135</v>
      </c>
      <c r="B75" s="1" t="s">
        <v>35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hidden="1" customHeight="1">
      <c r="A76" s="2" t="s">
        <v>135</v>
      </c>
      <c r="B76" s="1" t="s">
        <v>75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135</v>
      </c>
      <c r="B77" s="1" t="s">
        <v>111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hidden="1" customHeight="1">
      <c r="A78" s="2" t="s">
        <v>135</v>
      </c>
      <c r="B78" s="1" t="s">
        <v>63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hidden="1" customHeight="1">
      <c r="A79" s="2" t="s">
        <v>135</v>
      </c>
      <c r="B79" s="1" t="s">
        <v>78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hidden="1" customHeight="1">
      <c r="A80" s="2" t="s">
        <v>135</v>
      </c>
      <c r="B80" s="1" t="s">
        <v>56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hidden="1" customHeight="1">
      <c r="A81" s="2" t="s">
        <v>135</v>
      </c>
      <c r="B81" s="1" t="s">
        <v>72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hidden="1" customHeight="1">
      <c r="A82" s="2" t="s">
        <v>135</v>
      </c>
      <c r="B82" s="1" t="s">
        <v>107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hidden="1" customHeight="1">
      <c r="A83" s="2" t="s">
        <v>135</v>
      </c>
      <c r="B83" s="1" t="s">
        <v>136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hidden="1" customHeight="1">
      <c r="A84" s="2" t="s">
        <v>135</v>
      </c>
      <c r="B84" s="1" t="s">
        <v>52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hidden="1" customHeight="1">
      <c r="A85" s="2" t="s">
        <v>135</v>
      </c>
      <c r="B85" s="1" t="s">
        <v>46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hidden="1" customHeight="1">
      <c r="A86" s="2" t="s">
        <v>135</v>
      </c>
      <c r="B86" s="1" t="s">
        <v>137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hidden="1" customHeight="1">
      <c r="A87" s="2" t="s">
        <v>135</v>
      </c>
      <c r="B87" s="1" t="s">
        <v>138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hidden="1" customHeight="1">
      <c r="A88" s="2" t="s">
        <v>135</v>
      </c>
      <c r="B88" s="1" t="s">
        <v>35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hidden="1" customHeight="1">
      <c r="A89" s="2" t="s">
        <v>135</v>
      </c>
      <c r="B89" s="1" t="s">
        <v>46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hidden="1" customHeight="1">
      <c r="A90" s="2" t="s">
        <v>135</v>
      </c>
      <c r="B90" s="1" t="s">
        <v>75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135</v>
      </c>
      <c r="B91" s="1" t="s">
        <v>111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hidden="1" customHeight="1">
      <c r="A92" s="2" t="s">
        <v>135</v>
      </c>
      <c r="B92" s="1" t="s">
        <v>63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hidden="1" customHeight="1">
      <c r="A93" s="2" t="s">
        <v>135</v>
      </c>
      <c r="B93" s="1" t="s">
        <v>78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hidden="1" customHeight="1">
      <c r="A94" s="2" t="s">
        <v>135</v>
      </c>
      <c r="B94" s="1" t="s">
        <v>52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hidden="1" customHeight="1">
      <c r="A95" s="2" t="s">
        <v>135</v>
      </c>
      <c r="B95" s="1" t="s">
        <v>56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hidden="1" customHeight="1">
      <c r="A96" s="2" t="s">
        <v>135</v>
      </c>
      <c r="B96" s="1" t="s">
        <v>72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hidden="1" customHeight="1">
      <c r="A97" s="2" t="s">
        <v>135</v>
      </c>
      <c r="B97" s="1" t="s">
        <v>107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hidden="1" customHeight="1">
      <c r="A98" s="2" t="s">
        <v>135</v>
      </c>
      <c r="B98" s="1" t="s">
        <v>136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hidden="1" customHeight="1">
      <c r="A99" s="2" t="s">
        <v>135</v>
      </c>
      <c r="B99" s="1" t="s">
        <v>137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hidden="1" customHeight="1">
      <c r="A100" s="2" t="s">
        <v>135</v>
      </c>
      <c r="B100" s="1" t="s">
        <v>138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hidden="1" customHeight="1">
      <c r="A101" s="2" t="s">
        <v>135</v>
      </c>
      <c r="B101" s="1" t="s">
        <v>35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hidden="1" customHeight="1">
      <c r="A102" s="2" t="s">
        <v>135</v>
      </c>
      <c r="B102" s="1" t="s">
        <v>46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hidden="1" customHeight="1">
      <c r="A103" s="2" t="s">
        <v>135</v>
      </c>
      <c r="B103" s="1" t="s">
        <v>75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135</v>
      </c>
      <c r="B104" s="1" t="s">
        <v>111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hidden="1" customHeight="1">
      <c r="A105" s="2" t="s">
        <v>135</v>
      </c>
      <c r="B105" s="1" t="s">
        <v>63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hidden="1" customHeight="1">
      <c r="A106" s="2" t="s">
        <v>135</v>
      </c>
      <c r="B106" s="1" t="s">
        <v>78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hidden="1" customHeight="1">
      <c r="A107" s="2" t="s">
        <v>135</v>
      </c>
      <c r="B107" s="1" t="s">
        <v>52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hidden="1" customHeight="1">
      <c r="A108" s="2" t="s">
        <v>135</v>
      </c>
      <c r="B108" s="1" t="s">
        <v>56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hidden="1" customHeight="1">
      <c r="A109" s="2" t="s">
        <v>135</v>
      </c>
      <c r="B109" s="1" t="s">
        <v>72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hidden="1" customHeight="1">
      <c r="A110" s="2" t="s">
        <v>135</v>
      </c>
      <c r="B110" s="1" t="s">
        <v>107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hidden="1" customHeight="1">
      <c r="A111" s="2" t="s">
        <v>135</v>
      </c>
      <c r="B111" s="1" t="s">
        <v>136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139</v>
      </c>
    </row>
    <row r="112" ht="15.75" hidden="1" customHeight="1">
      <c r="A112" s="2" t="s">
        <v>135</v>
      </c>
      <c r="B112" s="1" t="s">
        <v>137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hidden="1" customHeight="1">
      <c r="A113" s="2" t="s">
        <v>135</v>
      </c>
      <c r="B113" s="1" t="s">
        <v>138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hidden="1" customHeight="1">
      <c r="A114" s="2" t="s">
        <v>135</v>
      </c>
      <c r="B114" s="1" t="s">
        <v>35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hidden="1" customHeight="1">
      <c r="A115" s="2" t="s">
        <v>135</v>
      </c>
      <c r="B115" s="1" t="s">
        <v>46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hidden="1" customHeight="1">
      <c r="A116" s="2" t="s">
        <v>135</v>
      </c>
      <c r="B116" s="1" t="s">
        <v>75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135</v>
      </c>
      <c r="B117" s="1" t="s">
        <v>111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hidden="1" customHeight="1">
      <c r="A118" s="2" t="s">
        <v>135</v>
      </c>
      <c r="B118" s="1" t="s">
        <v>63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hidden="1" customHeight="1">
      <c r="A119" s="2" t="s">
        <v>135</v>
      </c>
      <c r="B119" s="1" t="s">
        <v>78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hidden="1" customHeight="1">
      <c r="A120" s="2" t="s">
        <v>135</v>
      </c>
      <c r="B120" s="1" t="s">
        <v>52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140</v>
      </c>
    </row>
    <row r="121" ht="15.75" hidden="1" customHeight="1">
      <c r="A121" s="2" t="s">
        <v>135</v>
      </c>
      <c r="B121" s="1" t="s">
        <v>56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hidden="1" customHeight="1">
      <c r="A122" s="2" t="s">
        <v>135</v>
      </c>
      <c r="B122" s="1" t="s">
        <v>72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hidden="1" customHeight="1">
      <c r="A123" s="2" t="s">
        <v>135</v>
      </c>
      <c r="B123" s="1" t="s">
        <v>107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hidden="1" customHeight="1">
      <c r="A124" s="2" t="s">
        <v>135</v>
      </c>
      <c r="B124" s="1" t="s">
        <v>136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hidden="1" customHeight="1">
      <c r="A125" s="2" t="s">
        <v>135</v>
      </c>
      <c r="B125" s="1" t="s">
        <v>137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hidden="1" customHeight="1">
      <c r="A126" s="2" t="s">
        <v>135</v>
      </c>
      <c r="B126" s="1" t="s">
        <v>138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hidden="1" customHeight="1">
      <c r="A127" s="2" t="s">
        <v>135</v>
      </c>
      <c r="B127" s="1" t="s">
        <v>90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hidden="1" customHeight="1">
      <c r="A128" s="2" t="s">
        <v>135</v>
      </c>
      <c r="B128" s="1" t="s">
        <v>35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hidden="1" customHeight="1">
      <c r="A129" s="2" t="s">
        <v>135</v>
      </c>
      <c r="B129" s="1" t="s">
        <v>46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hidden="1" customHeight="1">
      <c r="A130" s="2" t="s">
        <v>135</v>
      </c>
      <c r="B130" s="1" t="s">
        <v>75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135</v>
      </c>
      <c r="B131" s="1" t="s">
        <v>111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hidden="1" customHeight="1">
      <c r="A132" s="2" t="s">
        <v>135</v>
      </c>
      <c r="B132" s="1" t="s">
        <v>63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hidden="1" customHeight="1">
      <c r="A133" s="2" t="s">
        <v>135</v>
      </c>
      <c r="B133" s="1" t="s">
        <v>78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hidden="1" customHeight="1">
      <c r="A134" s="2" t="s">
        <v>135</v>
      </c>
      <c r="B134" s="1" t="s">
        <v>52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hidden="1" customHeight="1">
      <c r="A135" s="2" t="s">
        <v>135</v>
      </c>
      <c r="B135" s="1" t="s">
        <v>56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hidden="1" customHeight="1">
      <c r="A136" s="2" t="s">
        <v>135</v>
      </c>
      <c r="B136" s="1" t="s">
        <v>72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hidden="1" customHeight="1">
      <c r="A137" s="2" t="s">
        <v>135</v>
      </c>
      <c r="B137" s="1" t="s">
        <v>107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hidden="1" customHeight="1">
      <c r="A138" s="2" t="s">
        <v>135</v>
      </c>
      <c r="B138" s="1" t="s">
        <v>136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hidden="1" customHeight="1">
      <c r="A139" s="2" t="s">
        <v>135</v>
      </c>
      <c r="B139" s="1" t="s">
        <v>137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hidden="1" customHeight="1">
      <c r="A140" s="2" t="s">
        <v>135</v>
      </c>
      <c r="B140" s="1" t="s">
        <v>138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hidden="1" customHeight="1">
      <c r="A141" s="2" t="s">
        <v>135</v>
      </c>
      <c r="B141" s="1" t="s">
        <v>90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hidden="1" customHeight="1">
      <c r="A142" s="2" t="s">
        <v>135</v>
      </c>
      <c r="B142" s="1" t="s">
        <v>87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hidden="1" customHeight="1">
      <c r="A143" s="2" t="s">
        <v>135</v>
      </c>
      <c r="B143" s="1" t="s">
        <v>35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hidden="1" customHeight="1">
      <c r="A144" s="2" t="s">
        <v>135</v>
      </c>
      <c r="B144" s="1" t="s">
        <v>46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hidden="1" customHeight="1">
      <c r="A145" s="2" t="s">
        <v>135</v>
      </c>
      <c r="B145" s="1" t="s">
        <v>75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135</v>
      </c>
      <c r="B146" s="1" t="s">
        <v>111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hidden="1" customHeight="1">
      <c r="A147" s="2" t="s">
        <v>135</v>
      </c>
      <c r="B147" s="1" t="s">
        <v>63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hidden="1" customHeight="1">
      <c r="A148" s="2" t="s">
        <v>135</v>
      </c>
      <c r="B148" s="1" t="s">
        <v>78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hidden="1" customHeight="1">
      <c r="A149" s="2" t="s">
        <v>135</v>
      </c>
      <c r="B149" s="1" t="s">
        <v>52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hidden="1" customHeight="1">
      <c r="A150" s="2" t="s">
        <v>135</v>
      </c>
      <c r="B150" s="1" t="s">
        <v>56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hidden="1" customHeight="1">
      <c r="A151" s="2" t="s">
        <v>135</v>
      </c>
      <c r="B151" s="1" t="s">
        <v>72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hidden="1" customHeight="1">
      <c r="A152" s="2" t="s">
        <v>135</v>
      </c>
      <c r="B152" s="1" t="s">
        <v>107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hidden="1" customHeight="1">
      <c r="A153" s="2" t="s">
        <v>135</v>
      </c>
      <c r="B153" s="1" t="s">
        <v>136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hidden="1" customHeight="1">
      <c r="A154" s="2" t="s">
        <v>135</v>
      </c>
      <c r="B154" s="1" t="s">
        <v>137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hidden="1" customHeight="1">
      <c r="A155" s="2" t="s">
        <v>135</v>
      </c>
      <c r="B155" s="1" t="s">
        <v>138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hidden="1" customHeight="1">
      <c r="A156" s="2" t="s">
        <v>135</v>
      </c>
      <c r="B156" s="1" t="s">
        <v>90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hidden="1" customHeight="1">
      <c r="A157" s="2" t="s">
        <v>135</v>
      </c>
      <c r="B157" s="1" t="s">
        <v>87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hidden="1" customHeight="1">
      <c r="A158" s="2" t="s">
        <v>135</v>
      </c>
      <c r="B158" s="2" t="s">
        <v>141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hidden="1" customHeight="1">
      <c r="A159" s="2" t="s">
        <v>135</v>
      </c>
      <c r="B159" s="1" t="s">
        <v>35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hidden="1" customHeight="1">
      <c r="A160" s="2" t="s">
        <v>135</v>
      </c>
      <c r="B160" s="1" t="s">
        <v>46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hidden="1" customHeight="1">
      <c r="A161" s="2" t="s">
        <v>135</v>
      </c>
      <c r="B161" s="1" t="s">
        <v>75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135</v>
      </c>
      <c r="B162" s="1" t="s">
        <v>111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hidden="1" customHeight="1">
      <c r="A163" s="2" t="s">
        <v>135</v>
      </c>
      <c r="B163" s="1" t="s">
        <v>63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hidden="1" customHeight="1">
      <c r="A164" s="2" t="s">
        <v>135</v>
      </c>
      <c r="B164" s="1" t="s">
        <v>78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hidden="1" customHeight="1">
      <c r="A165" s="2" t="s">
        <v>135</v>
      </c>
      <c r="B165" s="1" t="s">
        <v>52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hidden="1" customHeight="1">
      <c r="A166" s="2" t="s">
        <v>135</v>
      </c>
      <c r="B166" s="1" t="s">
        <v>56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hidden="1" customHeight="1">
      <c r="A167" s="2" t="s">
        <v>135</v>
      </c>
      <c r="B167" s="1" t="s">
        <v>72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hidden="1" customHeight="1">
      <c r="A168" s="2" t="s">
        <v>135</v>
      </c>
      <c r="B168" s="1" t="s">
        <v>107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hidden="1" customHeight="1">
      <c r="A169" s="2" t="s">
        <v>135</v>
      </c>
      <c r="B169" s="1" t="s">
        <v>136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hidden="1" customHeight="1">
      <c r="A170" s="2" t="s">
        <v>135</v>
      </c>
      <c r="B170" s="1" t="s">
        <v>137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hidden="1" customHeight="1">
      <c r="A171" s="2" t="s">
        <v>135</v>
      </c>
      <c r="B171" s="1" t="s">
        <v>138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hidden="1" customHeight="1">
      <c r="A172" s="2" t="s">
        <v>135</v>
      </c>
      <c r="B172" s="1" t="s">
        <v>90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hidden="1" customHeight="1">
      <c r="A173" s="2" t="s">
        <v>135</v>
      </c>
      <c r="B173" s="1" t="s">
        <v>87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hidden="1" customHeight="1">
      <c r="A174" s="2" t="s">
        <v>135</v>
      </c>
      <c r="B174" s="2" t="s">
        <v>141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hidden="1" customHeight="1">
      <c r="A175" s="2" t="s">
        <v>135</v>
      </c>
      <c r="B175" s="1" t="s">
        <v>35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hidden="1" customHeight="1">
      <c r="A176" s="2" t="s">
        <v>135</v>
      </c>
      <c r="B176" s="1" t="s">
        <v>46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hidden="1" customHeight="1">
      <c r="A177" s="2" t="s">
        <v>135</v>
      </c>
      <c r="B177" s="1" t="s">
        <v>75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135</v>
      </c>
      <c r="B178" s="1" t="s">
        <v>111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hidden="1" customHeight="1">
      <c r="A179" s="2" t="s">
        <v>135</v>
      </c>
      <c r="B179" s="1" t="s">
        <v>63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hidden="1" customHeight="1">
      <c r="A180" s="2" t="s">
        <v>135</v>
      </c>
      <c r="B180" s="1" t="s">
        <v>78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hidden="1" customHeight="1">
      <c r="A181" s="2" t="s">
        <v>135</v>
      </c>
      <c r="B181" s="1" t="s">
        <v>52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hidden="1" customHeight="1">
      <c r="A182" s="2" t="s">
        <v>135</v>
      </c>
      <c r="B182" s="1" t="s">
        <v>56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hidden="1" customHeight="1">
      <c r="A183" s="2" t="s">
        <v>135</v>
      </c>
      <c r="B183" s="1" t="s">
        <v>72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hidden="1" customHeight="1">
      <c r="A184" s="2" t="s">
        <v>135</v>
      </c>
      <c r="B184" s="1" t="s">
        <v>107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hidden="1" customHeight="1">
      <c r="A185" s="2" t="s">
        <v>135</v>
      </c>
      <c r="B185" s="1" t="s">
        <v>136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hidden="1" customHeight="1">
      <c r="A186" s="2" t="s">
        <v>135</v>
      </c>
      <c r="B186" s="1" t="s">
        <v>137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hidden="1" customHeight="1">
      <c r="A187" s="2" t="s">
        <v>135</v>
      </c>
      <c r="B187" s="1" t="s">
        <v>138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hidden="1" customHeight="1">
      <c r="A188" s="2" t="s">
        <v>135</v>
      </c>
      <c r="B188" s="1" t="s">
        <v>90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hidden="1" customHeight="1">
      <c r="A189" s="2" t="s">
        <v>135</v>
      </c>
      <c r="B189" s="1" t="s">
        <v>87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hidden="1" customHeight="1">
      <c r="A190" s="2" t="s">
        <v>135</v>
      </c>
      <c r="B190" s="2" t="s">
        <v>141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hidden="1" customHeight="1">
      <c r="A191" s="2" t="s">
        <v>135</v>
      </c>
      <c r="B191" s="2" t="s">
        <v>142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hidden="1" customHeight="1">
      <c r="A192" s="2" t="s">
        <v>135</v>
      </c>
      <c r="B192" s="1" t="s">
        <v>35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hidden="1" customHeight="1">
      <c r="A193" s="2" t="s">
        <v>135</v>
      </c>
      <c r="B193" s="1" t="s">
        <v>46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hidden="1" customHeight="1">
      <c r="A194" s="2" t="s">
        <v>135</v>
      </c>
      <c r="B194" s="1" t="s">
        <v>75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135</v>
      </c>
      <c r="B195" s="1" t="s">
        <v>111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hidden="1" customHeight="1">
      <c r="A196" s="2" t="s">
        <v>135</v>
      </c>
      <c r="B196" s="1" t="s">
        <v>63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hidden="1" customHeight="1">
      <c r="A197" s="2" t="s">
        <v>135</v>
      </c>
      <c r="B197" s="1" t="s">
        <v>78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hidden="1" customHeight="1">
      <c r="A198" s="2" t="s">
        <v>135</v>
      </c>
      <c r="B198" s="1" t="s">
        <v>52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hidden="1" customHeight="1">
      <c r="A199" s="2" t="s">
        <v>135</v>
      </c>
      <c r="B199" s="1" t="s">
        <v>56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hidden="1" customHeight="1">
      <c r="A200" s="2" t="s">
        <v>135</v>
      </c>
      <c r="B200" s="1" t="s">
        <v>72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hidden="1" customHeight="1">
      <c r="A201" s="2" t="s">
        <v>135</v>
      </c>
      <c r="B201" s="1" t="s">
        <v>107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hidden="1" customHeight="1">
      <c r="A202" s="2" t="s">
        <v>135</v>
      </c>
      <c r="B202" s="1" t="s">
        <v>136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hidden="1" customHeight="1">
      <c r="A203" s="2" t="s">
        <v>135</v>
      </c>
      <c r="B203" s="1" t="s">
        <v>137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hidden="1" customHeight="1">
      <c r="A204" s="2" t="s">
        <v>135</v>
      </c>
      <c r="B204" s="1" t="s">
        <v>138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hidden="1" customHeight="1">
      <c r="A205" s="2" t="s">
        <v>135</v>
      </c>
      <c r="B205" s="1" t="s">
        <v>90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hidden="1" customHeight="1">
      <c r="A206" s="2" t="s">
        <v>135</v>
      </c>
      <c r="B206" s="1" t="s">
        <v>87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hidden="1" customHeight="1">
      <c r="A207" s="2" t="s">
        <v>135</v>
      </c>
      <c r="B207" s="2" t="s">
        <v>141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hidden="1" customHeight="1">
      <c r="A208" s="2" t="s">
        <v>135</v>
      </c>
      <c r="B208" s="2" t="s">
        <v>142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hidden="1" customHeight="1">
      <c r="A209" s="2" t="s">
        <v>135</v>
      </c>
      <c r="B209" s="1" t="s">
        <v>35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hidden="1" customHeight="1">
      <c r="A210" s="2" t="s">
        <v>135</v>
      </c>
      <c r="B210" s="1" t="s">
        <v>46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hidden="1" customHeight="1">
      <c r="A211" s="2" t="s">
        <v>135</v>
      </c>
      <c r="B211" s="1" t="s">
        <v>75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135</v>
      </c>
      <c r="B212" s="1" t="s">
        <v>111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hidden="1" customHeight="1">
      <c r="A213" s="2" t="s">
        <v>135</v>
      </c>
      <c r="B213" s="1" t="s">
        <v>63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hidden="1" customHeight="1">
      <c r="A214" s="2" t="s">
        <v>135</v>
      </c>
      <c r="B214" s="1" t="s">
        <v>78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143</v>
      </c>
    </row>
    <row r="215" ht="15.75" hidden="1" customHeight="1">
      <c r="A215" s="2" t="s">
        <v>135</v>
      </c>
      <c r="B215" s="1" t="s">
        <v>52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hidden="1" customHeight="1">
      <c r="A216" s="2" t="s">
        <v>135</v>
      </c>
      <c r="B216" s="1" t="s">
        <v>56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hidden="1" customHeight="1">
      <c r="A217" s="2" t="s">
        <v>135</v>
      </c>
      <c r="B217" s="1" t="s">
        <v>72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hidden="1" customHeight="1">
      <c r="A218" s="2" t="s">
        <v>135</v>
      </c>
      <c r="B218" s="1" t="s">
        <v>107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hidden="1" customHeight="1">
      <c r="A219" s="2" t="s">
        <v>135</v>
      </c>
      <c r="B219" s="1" t="s">
        <v>136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hidden="1" customHeight="1">
      <c r="A220" s="2" t="s">
        <v>135</v>
      </c>
      <c r="B220" s="1" t="s">
        <v>137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hidden="1" customHeight="1">
      <c r="A221" s="2" t="s">
        <v>135</v>
      </c>
      <c r="B221" s="1" t="s">
        <v>138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hidden="1" customHeight="1">
      <c r="A222" s="2" t="s">
        <v>135</v>
      </c>
      <c r="B222" s="1" t="s">
        <v>90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hidden="1" customHeight="1">
      <c r="A223" s="2" t="s">
        <v>135</v>
      </c>
      <c r="B223" s="1" t="s">
        <v>87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hidden="1" customHeight="1">
      <c r="A224" s="2" t="s">
        <v>135</v>
      </c>
      <c r="B224" s="2" t="s">
        <v>141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hidden="1" customHeight="1">
      <c r="A225" s="2" t="s">
        <v>135</v>
      </c>
      <c r="B225" s="2" t="s">
        <v>142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hidden="1" customHeight="1">
      <c r="A226" s="2" t="s">
        <v>135</v>
      </c>
      <c r="B226" s="2" t="s">
        <v>144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hidden="1" customHeight="1">
      <c r="A227" s="2" t="s">
        <v>135</v>
      </c>
      <c r="B227" s="2" t="s">
        <v>145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hidden="1" customHeight="1">
      <c r="A228" s="2" t="s">
        <v>135</v>
      </c>
      <c r="B228" s="1" t="s">
        <v>35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hidden="1" customHeight="1">
      <c r="A229" s="2" t="s">
        <v>135</v>
      </c>
      <c r="B229" s="1" t="s">
        <v>46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hidden="1" customHeight="1">
      <c r="A230" s="2" t="s">
        <v>135</v>
      </c>
      <c r="B230" s="1" t="s">
        <v>75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135</v>
      </c>
      <c r="B231" s="1" t="s">
        <v>111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hidden="1" customHeight="1">
      <c r="A232" s="2" t="s">
        <v>135</v>
      </c>
      <c r="B232" s="1" t="s">
        <v>63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hidden="1" customHeight="1">
      <c r="A233" s="2" t="s">
        <v>135</v>
      </c>
      <c r="B233" s="1" t="s">
        <v>78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hidden="1" customHeight="1">
      <c r="A234" s="2" t="s">
        <v>135</v>
      </c>
      <c r="B234" s="1" t="s">
        <v>52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hidden="1" customHeight="1">
      <c r="A235" s="2" t="s">
        <v>135</v>
      </c>
      <c r="B235" s="1" t="s">
        <v>56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hidden="1" customHeight="1">
      <c r="A236" s="2" t="s">
        <v>135</v>
      </c>
      <c r="B236" s="1" t="s">
        <v>72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hidden="1" customHeight="1">
      <c r="A237" s="2" t="s">
        <v>135</v>
      </c>
      <c r="B237" s="1" t="s">
        <v>107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hidden="1" customHeight="1">
      <c r="A238" s="2" t="s">
        <v>135</v>
      </c>
      <c r="B238" s="1" t="s">
        <v>136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hidden="1" customHeight="1">
      <c r="A239" s="2" t="s">
        <v>135</v>
      </c>
      <c r="B239" s="1" t="s">
        <v>137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hidden="1" customHeight="1">
      <c r="A240" s="2" t="s">
        <v>135</v>
      </c>
      <c r="B240" s="1" t="s">
        <v>138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hidden="1" customHeight="1">
      <c r="A241" s="2" t="s">
        <v>135</v>
      </c>
      <c r="B241" s="1" t="s">
        <v>90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hidden="1" customHeight="1">
      <c r="A242" s="2" t="s">
        <v>135</v>
      </c>
      <c r="B242" s="1" t="s">
        <v>87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hidden="1" customHeight="1">
      <c r="A243" s="2" t="s">
        <v>135</v>
      </c>
      <c r="B243" s="2" t="s">
        <v>141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hidden="1" customHeight="1">
      <c r="A244" s="2" t="s">
        <v>135</v>
      </c>
      <c r="B244" s="2" t="s">
        <v>142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hidden="1" customHeight="1">
      <c r="A245" s="2" t="s">
        <v>135</v>
      </c>
      <c r="B245" s="2" t="s">
        <v>144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hidden="1" customHeight="1">
      <c r="A246" s="2" t="s">
        <v>135</v>
      </c>
      <c r="B246" s="2" t="s">
        <v>145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hidden="1" customHeight="1">
      <c r="A247" s="2" t="s">
        <v>135</v>
      </c>
      <c r="B247" s="1" t="s">
        <v>35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hidden="1" customHeight="1">
      <c r="A248" s="2" t="s">
        <v>135</v>
      </c>
      <c r="B248" s="1" t="s">
        <v>46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hidden="1" customHeight="1">
      <c r="A249" s="2" t="s">
        <v>135</v>
      </c>
      <c r="B249" s="1" t="s">
        <v>75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135</v>
      </c>
      <c r="B250" s="1" t="s">
        <v>111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hidden="1" customHeight="1">
      <c r="A251" s="2" t="s">
        <v>135</v>
      </c>
      <c r="B251" s="1" t="s">
        <v>63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hidden="1" customHeight="1">
      <c r="A252" s="2" t="s">
        <v>135</v>
      </c>
      <c r="B252" s="1" t="s">
        <v>78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hidden="1" customHeight="1">
      <c r="A253" s="2" t="s">
        <v>135</v>
      </c>
      <c r="B253" s="1" t="s">
        <v>52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hidden="1" customHeight="1">
      <c r="A254" s="2" t="s">
        <v>135</v>
      </c>
      <c r="B254" s="1" t="s">
        <v>56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hidden="1" customHeight="1">
      <c r="A255" s="2" t="s">
        <v>135</v>
      </c>
      <c r="B255" s="1" t="s">
        <v>72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hidden="1" customHeight="1">
      <c r="A256" s="2" t="s">
        <v>135</v>
      </c>
      <c r="B256" s="1" t="s">
        <v>107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hidden="1" customHeight="1">
      <c r="A257" s="2" t="s">
        <v>135</v>
      </c>
      <c r="B257" s="1" t="s">
        <v>136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hidden="1" customHeight="1">
      <c r="A258" s="2" t="s">
        <v>135</v>
      </c>
      <c r="B258" s="1" t="s">
        <v>137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hidden="1" customHeight="1">
      <c r="A259" s="2" t="s">
        <v>135</v>
      </c>
      <c r="B259" s="1" t="s">
        <v>138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hidden="1" customHeight="1">
      <c r="A260" s="2" t="s">
        <v>135</v>
      </c>
      <c r="B260" s="1" t="s">
        <v>90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hidden="1" customHeight="1">
      <c r="A261" s="2" t="s">
        <v>135</v>
      </c>
      <c r="B261" s="1" t="s">
        <v>87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hidden="1" customHeight="1">
      <c r="A262" s="2" t="s">
        <v>135</v>
      </c>
      <c r="B262" s="2" t="s">
        <v>141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hidden="1" customHeight="1">
      <c r="A263" s="2" t="s">
        <v>135</v>
      </c>
      <c r="B263" s="2" t="s">
        <v>142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hidden="1" customHeight="1">
      <c r="A264" s="2" t="s">
        <v>135</v>
      </c>
      <c r="B264" s="2" t="s">
        <v>144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hidden="1" customHeight="1">
      <c r="A265" s="2" t="s">
        <v>135</v>
      </c>
      <c r="B265" s="2" t="s">
        <v>145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hidden="1" customHeight="1">
      <c r="A266" s="2" t="s">
        <v>135</v>
      </c>
      <c r="B266" s="1" t="s">
        <v>35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hidden="1" customHeight="1">
      <c r="A267" s="2" t="s">
        <v>135</v>
      </c>
      <c r="B267" s="1" t="s">
        <v>46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hidden="1" customHeight="1">
      <c r="A268" s="2" t="s">
        <v>135</v>
      </c>
      <c r="B268" s="1" t="s">
        <v>75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135</v>
      </c>
      <c r="B269" s="1" t="s">
        <v>111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hidden="1" customHeight="1">
      <c r="A270" s="2" t="s">
        <v>135</v>
      </c>
      <c r="B270" s="1" t="s">
        <v>63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hidden="1" customHeight="1">
      <c r="A271" s="2" t="s">
        <v>135</v>
      </c>
      <c r="B271" s="1" t="s">
        <v>78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hidden="1" customHeight="1">
      <c r="A272" s="2" t="s">
        <v>135</v>
      </c>
      <c r="B272" s="1" t="s">
        <v>52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hidden="1" customHeight="1">
      <c r="A273" s="2" t="s">
        <v>135</v>
      </c>
      <c r="B273" s="1" t="s">
        <v>56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hidden="1" customHeight="1">
      <c r="A274" s="2" t="s">
        <v>135</v>
      </c>
      <c r="B274" s="1" t="s">
        <v>72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hidden="1" customHeight="1">
      <c r="A275" s="2" t="s">
        <v>135</v>
      </c>
      <c r="B275" s="1" t="s">
        <v>107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hidden="1" customHeight="1">
      <c r="A276" s="2" t="s">
        <v>135</v>
      </c>
      <c r="B276" s="1" t="s">
        <v>136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hidden="1" customHeight="1">
      <c r="A277" s="2" t="s">
        <v>135</v>
      </c>
      <c r="B277" s="1" t="s">
        <v>137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hidden="1" customHeight="1">
      <c r="A278" s="2" t="s">
        <v>135</v>
      </c>
      <c r="B278" s="1" t="s">
        <v>138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hidden="1" customHeight="1">
      <c r="A279" s="2" t="s">
        <v>135</v>
      </c>
      <c r="B279" s="1" t="s">
        <v>90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hidden="1" customHeight="1">
      <c r="A280" s="2" t="s">
        <v>135</v>
      </c>
      <c r="B280" s="1" t="s">
        <v>87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hidden="1" customHeight="1">
      <c r="A281" s="2" t="s">
        <v>135</v>
      </c>
      <c r="B281" s="2" t="s">
        <v>141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hidden="1" customHeight="1">
      <c r="A282" s="2" t="s">
        <v>135</v>
      </c>
      <c r="B282" s="2" t="s">
        <v>142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hidden="1" customHeight="1">
      <c r="A283" s="2" t="s">
        <v>135</v>
      </c>
      <c r="B283" s="2" t="s">
        <v>144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hidden="1" customHeight="1">
      <c r="A284" s="2" t="s">
        <v>135</v>
      </c>
      <c r="B284" s="2" t="s">
        <v>145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hidden="1" customHeight="1">
      <c r="A285" s="2" t="s">
        <v>135</v>
      </c>
      <c r="B285" s="2" t="s">
        <v>146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hidden="1" customHeight="1">
      <c r="A286" s="2" t="s">
        <v>135</v>
      </c>
      <c r="B286" s="1" t="s">
        <v>35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hidden="1" customHeight="1">
      <c r="A287" s="2" t="s">
        <v>135</v>
      </c>
      <c r="B287" s="1" t="s">
        <v>46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hidden="1" customHeight="1">
      <c r="A288" s="2" t="s">
        <v>135</v>
      </c>
      <c r="B288" s="1" t="s">
        <v>75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135</v>
      </c>
      <c r="B289" s="1" t="s">
        <v>111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hidden="1" customHeight="1">
      <c r="A290" s="2" t="s">
        <v>135</v>
      </c>
      <c r="B290" s="1" t="s">
        <v>63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147</v>
      </c>
    </row>
    <row r="291" ht="15.75" hidden="1" customHeight="1">
      <c r="A291" s="2" t="s">
        <v>135</v>
      </c>
      <c r="B291" s="1" t="s">
        <v>78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hidden="1" customHeight="1">
      <c r="A292" s="2" t="s">
        <v>135</v>
      </c>
      <c r="B292" s="1" t="s">
        <v>52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hidden="1" customHeight="1">
      <c r="A293" s="2" t="s">
        <v>135</v>
      </c>
      <c r="B293" s="1" t="s">
        <v>56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hidden="1" customHeight="1">
      <c r="A294" s="2" t="s">
        <v>135</v>
      </c>
      <c r="B294" s="1" t="s">
        <v>72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hidden="1" customHeight="1">
      <c r="A295" s="2" t="s">
        <v>135</v>
      </c>
      <c r="B295" s="1" t="s">
        <v>107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hidden="1" customHeight="1">
      <c r="A296" s="2" t="s">
        <v>135</v>
      </c>
      <c r="B296" s="1" t="s">
        <v>136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hidden="1" customHeight="1">
      <c r="A297" s="2" t="s">
        <v>135</v>
      </c>
      <c r="B297" s="1" t="s">
        <v>137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hidden="1" customHeight="1">
      <c r="A298" s="2" t="s">
        <v>135</v>
      </c>
      <c r="B298" s="1" t="s">
        <v>138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hidden="1" customHeight="1">
      <c r="A299" s="2" t="s">
        <v>135</v>
      </c>
      <c r="B299" s="1" t="s">
        <v>90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hidden="1" customHeight="1">
      <c r="A300" s="2" t="s">
        <v>135</v>
      </c>
      <c r="B300" s="1" t="s">
        <v>87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hidden="1" customHeight="1">
      <c r="A301" s="2" t="s">
        <v>135</v>
      </c>
      <c r="B301" s="2" t="s">
        <v>141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hidden="1" customHeight="1">
      <c r="A302" s="2" t="s">
        <v>135</v>
      </c>
      <c r="B302" s="2" t="s">
        <v>142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hidden="1" customHeight="1">
      <c r="A303" s="2" t="s">
        <v>135</v>
      </c>
      <c r="B303" s="2" t="s">
        <v>144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hidden="1" customHeight="1">
      <c r="A304" s="2" t="s">
        <v>135</v>
      </c>
      <c r="B304" s="2" t="s">
        <v>145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hidden="1" customHeight="1">
      <c r="A305" s="2" t="s">
        <v>135</v>
      </c>
      <c r="B305" s="2" t="s">
        <v>146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hidden="1" customHeight="1">
      <c r="A306" s="2" t="s">
        <v>135</v>
      </c>
      <c r="B306" s="1" t="s">
        <v>35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hidden="1" customHeight="1">
      <c r="A307" s="2" t="s">
        <v>135</v>
      </c>
      <c r="B307" s="1" t="s">
        <v>72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hidden="1" customHeight="1">
      <c r="A308" s="2" t="s">
        <v>135</v>
      </c>
      <c r="B308" s="1" t="s">
        <v>107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hidden="1" customHeight="1">
      <c r="A309" s="2" t="s">
        <v>135</v>
      </c>
      <c r="B309" s="2" t="s">
        <v>145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hidden="1" customHeight="1">
      <c r="A310" s="2" t="s">
        <v>135</v>
      </c>
      <c r="B310" s="2" t="s">
        <v>141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hidden="1" customHeight="1">
      <c r="A311" s="2" t="s">
        <v>135</v>
      </c>
      <c r="B311" s="1" t="s">
        <v>78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hidden="1" customHeight="1">
      <c r="A312" s="2" t="s">
        <v>135</v>
      </c>
      <c r="B312" s="1" t="s">
        <v>56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hidden="1" customHeight="1">
      <c r="A313" s="2" t="s">
        <v>135</v>
      </c>
      <c r="B313" s="2" t="s">
        <v>146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hidden="1" customHeight="1">
      <c r="A314" s="2" t="s">
        <v>135</v>
      </c>
      <c r="B314" s="1" t="s">
        <v>136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hidden="1" customHeight="1">
      <c r="A315" s="2" t="s">
        <v>135</v>
      </c>
      <c r="B315" s="1" t="s">
        <v>137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135</v>
      </c>
      <c r="B316" s="1" t="s">
        <v>111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hidden="1" customHeight="1">
      <c r="A317" s="2" t="s">
        <v>135</v>
      </c>
      <c r="B317" s="1" t="s">
        <v>52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hidden="1" customHeight="1">
      <c r="A318" s="2" t="s">
        <v>135</v>
      </c>
      <c r="B318" s="1" t="s">
        <v>63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hidden="1" customHeight="1">
      <c r="A319" s="2" t="s">
        <v>135</v>
      </c>
      <c r="B319" s="1" t="s">
        <v>75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hidden="1" customHeight="1">
      <c r="A320" s="2" t="s">
        <v>135</v>
      </c>
      <c r="B320" s="1" t="s">
        <v>138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hidden="1" customHeight="1">
      <c r="A321" s="2" t="s">
        <v>135</v>
      </c>
      <c r="B321" s="2" t="s">
        <v>142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hidden="1" customHeight="1">
      <c r="A322" s="2" t="s">
        <v>135</v>
      </c>
      <c r="B322" s="1" t="s">
        <v>46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hidden="1" customHeight="1">
      <c r="A323" s="2" t="s">
        <v>135</v>
      </c>
      <c r="B323" s="1" t="s">
        <v>90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hidden="1" customHeight="1">
      <c r="A324" s="2" t="s">
        <v>135</v>
      </c>
      <c r="B324" s="2" t="s">
        <v>144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hidden="1" customHeight="1">
      <c r="A325" s="2" t="s">
        <v>135</v>
      </c>
      <c r="B325" s="1" t="s">
        <v>87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hidden="1" customHeight="1">
      <c r="A326" s="2" t="s">
        <v>135</v>
      </c>
      <c r="B326" s="2" t="s">
        <v>148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hidden="1" customHeight="1">
      <c r="A327" s="2" t="s">
        <v>135</v>
      </c>
      <c r="B327" s="1" t="s">
        <v>35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hidden="1" customHeight="1">
      <c r="A328" s="2" t="s">
        <v>135</v>
      </c>
      <c r="B328" s="1" t="s">
        <v>72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hidden="1" customHeight="1">
      <c r="A329" s="2" t="s">
        <v>135</v>
      </c>
      <c r="B329" s="1" t="s">
        <v>107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hidden="1" customHeight="1">
      <c r="A330" s="2" t="s">
        <v>135</v>
      </c>
      <c r="B330" s="2" t="s">
        <v>145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hidden="1" customHeight="1">
      <c r="A331" s="2" t="s">
        <v>135</v>
      </c>
      <c r="B331" s="2" t="s">
        <v>141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hidden="1" customHeight="1">
      <c r="A332" s="2" t="s">
        <v>135</v>
      </c>
      <c r="B332" s="1" t="s">
        <v>78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149</v>
      </c>
    </row>
    <row r="333" ht="15.75" hidden="1" customHeight="1">
      <c r="A333" s="2" t="s">
        <v>135</v>
      </c>
      <c r="B333" s="1" t="s">
        <v>56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hidden="1" customHeight="1">
      <c r="A334" s="2" t="s">
        <v>135</v>
      </c>
      <c r="B334" s="2" t="s">
        <v>146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hidden="1" customHeight="1">
      <c r="A335" s="2" t="s">
        <v>135</v>
      </c>
      <c r="B335" s="1" t="s">
        <v>136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hidden="1" customHeight="1">
      <c r="A336" s="2" t="s">
        <v>135</v>
      </c>
      <c r="B336" s="1" t="s">
        <v>137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135</v>
      </c>
      <c r="B337" s="1" t="s">
        <v>111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hidden="1" customHeight="1">
      <c r="A338" s="2" t="s">
        <v>135</v>
      </c>
      <c r="B338" s="1" t="s">
        <v>52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hidden="1" customHeight="1">
      <c r="A339" s="2" t="s">
        <v>135</v>
      </c>
      <c r="B339" s="1" t="s">
        <v>63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hidden="1" customHeight="1">
      <c r="A340" s="2" t="s">
        <v>135</v>
      </c>
      <c r="B340" s="1" t="s">
        <v>75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hidden="1" customHeight="1">
      <c r="A341" s="2" t="s">
        <v>135</v>
      </c>
      <c r="B341" s="1" t="s">
        <v>138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hidden="1" customHeight="1">
      <c r="A342" s="2" t="s">
        <v>135</v>
      </c>
      <c r="B342" s="2" t="s">
        <v>142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hidden="1" customHeight="1">
      <c r="A343" s="2" t="s">
        <v>135</v>
      </c>
      <c r="B343" s="1" t="s">
        <v>46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hidden="1" customHeight="1">
      <c r="A344" s="2" t="s">
        <v>135</v>
      </c>
      <c r="B344" s="1" t="s">
        <v>90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hidden="1" customHeight="1">
      <c r="A345" s="2" t="s">
        <v>135</v>
      </c>
      <c r="B345" s="2" t="s">
        <v>144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hidden="1" customHeight="1">
      <c r="A346" s="2" t="s">
        <v>135</v>
      </c>
      <c r="B346" s="1" t="s">
        <v>87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hidden="1" customHeight="1">
      <c r="A347" s="2" t="s">
        <v>135</v>
      </c>
      <c r="B347" s="2" t="s">
        <v>148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hidden="1" customHeight="1">
      <c r="A348" s="2" t="s">
        <v>135</v>
      </c>
      <c r="B348" s="1" t="s">
        <v>35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hidden="1" customHeight="1">
      <c r="A349" s="2" t="s">
        <v>135</v>
      </c>
      <c r="B349" s="1" t="s">
        <v>72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hidden="1" customHeight="1">
      <c r="A350" s="2" t="s">
        <v>135</v>
      </c>
      <c r="B350" s="1" t="s">
        <v>107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hidden="1" customHeight="1">
      <c r="A351" s="2" t="s">
        <v>135</v>
      </c>
      <c r="B351" s="2" t="s">
        <v>145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hidden="1" customHeight="1">
      <c r="A352" s="2" t="s">
        <v>135</v>
      </c>
      <c r="B352" s="2" t="s">
        <v>141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hidden="1" customHeight="1">
      <c r="A353" s="2" t="s">
        <v>135</v>
      </c>
      <c r="B353" s="1" t="s">
        <v>78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hidden="1" customHeight="1">
      <c r="A354" s="2" t="s">
        <v>135</v>
      </c>
      <c r="B354" s="1" t="s">
        <v>56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hidden="1" customHeight="1">
      <c r="A355" s="2" t="s">
        <v>135</v>
      </c>
      <c r="B355" s="2" t="s">
        <v>146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hidden="1" customHeight="1">
      <c r="A356" s="2" t="s">
        <v>135</v>
      </c>
      <c r="B356" s="1" t="s">
        <v>136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hidden="1" customHeight="1">
      <c r="A357" s="2" t="s">
        <v>135</v>
      </c>
      <c r="B357" s="1" t="s">
        <v>137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135</v>
      </c>
      <c r="B358" s="1" t="s">
        <v>111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hidden="1" customHeight="1">
      <c r="A359" s="2" t="s">
        <v>135</v>
      </c>
      <c r="B359" s="1" t="s">
        <v>52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hidden="1" customHeight="1">
      <c r="A360" s="2" t="s">
        <v>135</v>
      </c>
      <c r="B360" s="1" t="s">
        <v>63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hidden="1" customHeight="1">
      <c r="A361" s="2" t="s">
        <v>135</v>
      </c>
      <c r="B361" s="1" t="s">
        <v>75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hidden="1" customHeight="1">
      <c r="A362" s="2" t="s">
        <v>135</v>
      </c>
      <c r="B362" s="1" t="s">
        <v>138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hidden="1" customHeight="1">
      <c r="A363" s="2" t="s">
        <v>135</v>
      </c>
      <c r="B363" s="2" t="s">
        <v>142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hidden="1" customHeight="1">
      <c r="A364" s="2" t="s">
        <v>135</v>
      </c>
      <c r="B364" s="1" t="s">
        <v>46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hidden="1" customHeight="1">
      <c r="A365" s="2" t="s">
        <v>135</v>
      </c>
      <c r="B365" s="1" t="s">
        <v>90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hidden="1" customHeight="1">
      <c r="A366" s="2" t="s">
        <v>135</v>
      </c>
      <c r="B366" s="2" t="s">
        <v>144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hidden="1" customHeight="1">
      <c r="A367" s="2" t="s">
        <v>135</v>
      </c>
      <c r="B367" s="1" t="s">
        <v>87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hidden="1" customHeight="1">
      <c r="A368" s="2" t="s">
        <v>135</v>
      </c>
      <c r="B368" s="2" t="s">
        <v>148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hidden="1" customHeight="1">
      <c r="A369" s="2" t="s">
        <v>135</v>
      </c>
      <c r="B369" s="2" t="s">
        <v>150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hidden="1" customHeight="1">
      <c r="A370" s="2" t="s">
        <v>135</v>
      </c>
      <c r="B370" s="1" t="s">
        <v>35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hidden="1" customHeight="1">
      <c r="A371" s="2" t="s">
        <v>135</v>
      </c>
      <c r="B371" s="1" t="s">
        <v>72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hidden="1" customHeight="1">
      <c r="A372" s="2" t="s">
        <v>135</v>
      </c>
      <c r="B372" s="1" t="s">
        <v>107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hidden="1" customHeight="1">
      <c r="A373" s="2" t="s">
        <v>135</v>
      </c>
      <c r="B373" s="2" t="s">
        <v>145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hidden="1" customHeight="1">
      <c r="A374" s="2" t="s">
        <v>135</v>
      </c>
      <c r="B374" s="2" t="s">
        <v>141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hidden="1" customHeight="1">
      <c r="A375" s="2" t="s">
        <v>135</v>
      </c>
      <c r="B375" s="1" t="s">
        <v>78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hidden="1" customHeight="1">
      <c r="A376" s="2" t="s">
        <v>135</v>
      </c>
      <c r="B376" s="1" t="s">
        <v>56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hidden="1" customHeight="1">
      <c r="A377" s="2" t="s">
        <v>135</v>
      </c>
      <c r="B377" s="2" t="s">
        <v>146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hidden="1" customHeight="1">
      <c r="A378" s="2" t="s">
        <v>135</v>
      </c>
      <c r="B378" s="1" t="s">
        <v>136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hidden="1" customHeight="1">
      <c r="A379" s="2" t="s">
        <v>135</v>
      </c>
      <c r="B379" s="1" t="s">
        <v>137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135</v>
      </c>
      <c r="B380" s="1" t="s">
        <v>111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hidden="1" customHeight="1">
      <c r="A381" s="2" t="s">
        <v>135</v>
      </c>
      <c r="B381" s="1" t="s">
        <v>52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hidden="1" customHeight="1">
      <c r="A382" s="2" t="s">
        <v>135</v>
      </c>
      <c r="B382" s="1" t="s">
        <v>63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hidden="1" customHeight="1">
      <c r="A383" s="2" t="s">
        <v>135</v>
      </c>
      <c r="B383" s="1" t="s">
        <v>75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hidden="1" customHeight="1">
      <c r="A384" s="2" t="s">
        <v>135</v>
      </c>
      <c r="B384" s="1" t="s">
        <v>138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hidden="1" customHeight="1">
      <c r="A385" s="2" t="s">
        <v>135</v>
      </c>
      <c r="B385" s="2" t="s">
        <v>142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hidden="1" customHeight="1">
      <c r="A386" s="2" t="s">
        <v>135</v>
      </c>
      <c r="B386" s="1" t="s">
        <v>46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hidden="1" customHeight="1">
      <c r="A387" s="2" t="s">
        <v>135</v>
      </c>
      <c r="B387" s="1" t="s">
        <v>90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hidden="1" customHeight="1">
      <c r="A388" s="2" t="s">
        <v>135</v>
      </c>
      <c r="B388" s="2" t="s">
        <v>144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hidden="1" customHeight="1">
      <c r="A389" s="2" t="s">
        <v>135</v>
      </c>
      <c r="B389" s="1" t="s">
        <v>87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hidden="1" customHeight="1">
      <c r="A390" s="2" t="s">
        <v>135</v>
      </c>
      <c r="B390" s="2" t="s">
        <v>148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hidden="1" customHeight="1">
      <c r="A391" s="2" t="s">
        <v>135</v>
      </c>
      <c r="B391" s="2" t="s">
        <v>150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hidden="1" customHeight="1">
      <c r="A392" s="2" t="s">
        <v>135</v>
      </c>
      <c r="B392" s="1" t="s">
        <v>35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hidden="1" customHeight="1">
      <c r="A393" s="2" t="s">
        <v>135</v>
      </c>
      <c r="B393" s="1" t="s">
        <v>72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hidden="1" customHeight="1">
      <c r="A394" s="2" t="s">
        <v>135</v>
      </c>
      <c r="B394" s="1" t="s">
        <v>107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hidden="1" customHeight="1">
      <c r="A395" s="2" t="s">
        <v>135</v>
      </c>
      <c r="B395" s="2" t="s">
        <v>145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hidden="1" customHeight="1">
      <c r="A396" s="2" t="s">
        <v>135</v>
      </c>
      <c r="B396" s="2" t="s">
        <v>141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hidden="1" customHeight="1">
      <c r="A397" s="2" t="s">
        <v>135</v>
      </c>
      <c r="B397" s="1" t="s">
        <v>78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hidden="1" customHeight="1">
      <c r="A398" s="2" t="s">
        <v>135</v>
      </c>
      <c r="B398" s="1" t="s">
        <v>56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hidden="1" customHeight="1">
      <c r="A399" s="2" t="s">
        <v>135</v>
      </c>
      <c r="B399" s="2" t="s">
        <v>146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hidden="1" customHeight="1">
      <c r="A400" s="2" t="s">
        <v>135</v>
      </c>
      <c r="B400" s="1" t="s">
        <v>136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hidden="1" customHeight="1">
      <c r="A401" s="2" t="s">
        <v>135</v>
      </c>
      <c r="B401" s="1" t="s">
        <v>137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135</v>
      </c>
      <c r="B402" s="1" t="s">
        <v>111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hidden="1" customHeight="1">
      <c r="A403" s="2" t="s">
        <v>135</v>
      </c>
      <c r="B403" s="1" t="s">
        <v>52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hidden="1" customHeight="1">
      <c r="A404" s="2" t="s">
        <v>135</v>
      </c>
      <c r="B404" s="1" t="s">
        <v>63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hidden="1" customHeight="1">
      <c r="A405" s="2" t="s">
        <v>135</v>
      </c>
      <c r="B405" s="1" t="s">
        <v>75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hidden="1" customHeight="1">
      <c r="A406" s="2" t="s">
        <v>135</v>
      </c>
      <c r="B406" s="1" t="s">
        <v>138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hidden="1" customHeight="1">
      <c r="A407" s="2" t="s">
        <v>135</v>
      </c>
      <c r="B407" s="2" t="s">
        <v>142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hidden="1" customHeight="1">
      <c r="A408" s="2" t="s">
        <v>135</v>
      </c>
      <c r="B408" s="1" t="s">
        <v>46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hidden="1" customHeight="1">
      <c r="A409" s="2" t="s">
        <v>135</v>
      </c>
      <c r="B409" s="1" t="s">
        <v>90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hidden="1" customHeight="1">
      <c r="A410" s="2" t="s">
        <v>135</v>
      </c>
      <c r="B410" s="2" t="s">
        <v>144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hidden="1" customHeight="1">
      <c r="A411" s="2" t="s">
        <v>135</v>
      </c>
      <c r="B411" s="1" t="s">
        <v>87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hidden="1" customHeight="1">
      <c r="A412" s="2" t="s">
        <v>135</v>
      </c>
      <c r="B412" s="2" t="s">
        <v>148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hidden="1" customHeight="1">
      <c r="A413" s="2" t="s">
        <v>135</v>
      </c>
      <c r="B413" s="2" t="s">
        <v>150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hidden="1" customHeight="1">
      <c r="A414" s="2" t="s">
        <v>135</v>
      </c>
      <c r="B414" s="2" t="s">
        <v>151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hidden="1" customHeight="1">
      <c r="A415" s="2" t="s">
        <v>135</v>
      </c>
      <c r="B415" s="1" t="s">
        <v>35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hidden="1" customHeight="1">
      <c r="A416" s="2" t="s">
        <v>135</v>
      </c>
      <c r="B416" s="1" t="s">
        <v>72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hidden="1" customHeight="1">
      <c r="A417" s="2" t="s">
        <v>135</v>
      </c>
      <c r="B417" s="1" t="s">
        <v>107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hidden="1" customHeight="1">
      <c r="A418" s="2" t="s">
        <v>135</v>
      </c>
      <c r="B418" s="2" t="s">
        <v>145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hidden="1" customHeight="1">
      <c r="A419" s="2" t="s">
        <v>135</v>
      </c>
      <c r="B419" s="2" t="s">
        <v>141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hidden="1" customHeight="1">
      <c r="A420" s="2" t="s">
        <v>135</v>
      </c>
      <c r="B420" s="1" t="s">
        <v>78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hidden="1" customHeight="1">
      <c r="A421" s="2" t="s">
        <v>135</v>
      </c>
      <c r="B421" s="1" t="s">
        <v>56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hidden="1" customHeight="1">
      <c r="A422" s="2" t="s">
        <v>135</v>
      </c>
      <c r="B422" s="2" t="s">
        <v>146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hidden="1" customHeight="1">
      <c r="A423" s="2" t="s">
        <v>135</v>
      </c>
      <c r="B423" s="1" t="s">
        <v>136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hidden="1" customHeight="1">
      <c r="A424" s="2" t="s">
        <v>135</v>
      </c>
      <c r="B424" s="1" t="s">
        <v>137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135</v>
      </c>
      <c r="B425" s="1" t="s">
        <v>111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hidden="1" customHeight="1">
      <c r="A426" s="2" t="s">
        <v>135</v>
      </c>
      <c r="B426" s="1" t="s">
        <v>52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hidden="1" customHeight="1">
      <c r="A427" s="2" t="s">
        <v>135</v>
      </c>
      <c r="B427" s="1" t="s">
        <v>63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hidden="1" customHeight="1">
      <c r="A428" s="2" t="s">
        <v>135</v>
      </c>
      <c r="B428" s="1" t="s">
        <v>75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hidden="1" customHeight="1">
      <c r="A429" s="2" t="s">
        <v>135</v>
      </c>
      <c r="B429" s="1" t="s">
        <v>138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hidden="1" customHeight="1">
      <c r="A430" s="2" t="s">
        <v>135</v>
      </c>
      <c r="B430" s="2" t="s">
        <v>142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hidden="1" customHeight="1">
      <c r="A431" s="2" t="s">
        <v>135</v>
      </c>
      <c r="B431" s="1" t="s">
        <v>46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hidden="1" customHeight="1">
      <c r="A432" s="2" t="s">
        <v>135</v>
      </c>
      <c r="B432" s="1" t="s">
        <v>90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hidden="1" customHeight="1">
      <c r="A433" s="2" t="s">
        <v>135</v>
      </c>
      <c r="B433" s="2" t="s">
        <v>144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hidden="1" customHeight="1">
      <c r="A434" s="2" t="s">
        <v>135</v>
      </c>
      <c r="B434" s="1" t="s">
        <v>87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hidden="1" customHeight="1">
      <c r="A435" s="2" t="s">
        <v>135</v>
      </c>
      <c r="B435" s="2" t="s">
        <v>148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hidden="1" customHeight="1">
      <c r="A436" s="2" t="s">
        <v>135</v>
      </c>
      <c r="B436" s="2" t="s">
        <v>150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hidden="1" customHeight="1">
      <c r="A437" s="2" t="s">
        <v>135</v>
      </c>
      <c r="B437" s="2" t="s">
        <v>151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hidden="1" customHeight="1">
      <c r="A438" s="2" t="s">
        <v>135</v>
      </c>
      <c r="B438" s="2" t="s">
        <v>152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hidden="1" customHeight="1">
      <c r="A439" s="2" t="s">
        <v>135</v>
      </c>
      <c r="B439" s="1" t="s">
        <v>35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hidden="1" customHeight="1">
      <c r="A440" s="2" t="s">
        <v>135</v>
      </c>
      <c r="B440" s="1" t="s">
        <v>72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hidden="1" customHeight="1">
      <c r="A441" s="2" t="s">
        <v>135</v>
      </c>
      <c r="B441" s="1" t="s">
        <v>107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hidden="1" customHeight="1">
      <c r="A442" s="2" t="s">
        <v>135</v>
      </c>
      <c r="B442" s="2" t="s">
        <v>145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hidden="1" customHeight="1">
      <c r="A443" s="2" t="s">
        <v>135</v>
      </c>
      <c r="B443" s="2" t="s">
        <v>141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hidden="1" customHeight="1">
      <c r="A444" s="2" t="s">
        <v>135</v>
      </c>
      <c r="B444" s="1" t="s">
        <v>78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hidden="1" customHeight="1">
      <c r="A445" s="2" t="s">
        <v>135</v>
      </c>
      <c r="B445" s="1" t="s">
        <v>56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hidden="1" customHeight="1">
      <c r="A446" s="2" t="s">
        <v>135</v>
      </c>
      <c r="B446" s="2" t="s">
        <v>146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hidden="1" customHeight="1">
      <c r="A447" s="2" t="s">
        <v>135</v>
      </c>
      <c r="B447" s="1" t="s">
        <v>136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hidden="1" customHeight="1">
      <c r="A448" s="2" t="s">
        <v>135</v>
      </c>
      <c r="B448" s="1" t="s">
        <v>137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135</v>
      </c>
      <c r="B449" s="1" t="s">
        <v>111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hidden="1" customHeight="1">
      <c r="A450" s="2" t="s">
        <v>135</v>
      </c>
      <c r="B450" s="1" t="s">
        <v>52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hidden="1" customHeight="1">
      <c r="A451" s="2" t="s">
        <v>135</v>
      </c>
      <c r="B451" s="1" t="s">
        <v>63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hidden="1" customHeight="1">
      <c r="A452" s="2" t="s">
        <v>135</v>
      </c>
      <c r="B452" s="1" t="s">
        <v>75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hidden="1" customHeight="1">
      <c r="A453" s="2" t="s">
        <v>135</v>
      </c>
      <c r="B453" s="1" t="s">
        <v>138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hidden="1" customHeight="1">
      <c r="A454" s="2" t="s">
        <v>135</v>
      </c>
      <c r="B454" s="2" t="s">
        <v>142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hidden="1" customHeight="1">
      <c r="A455" s="2" t="s">
        <v>135</v>
      </c>
      <c r="B455" s="1" t="s">
        <v>46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hidden="1" customHeight="1">
      <c r="A456" s="2" t="s">
        <v>135</v>
      </c>
      <c r="B456" s="1" t="s">
        <v>90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hidden="1" customHeight="1">
      <c r="A457" s="2" t="s">
        <v>135</v>
      </c>
      <c r="B457" s="2" t="s">
        <v>144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hidden="1" customHeight="1">
      <c r="A458" s="2" t="s">
        <v>135</v>
      </c>
      <c r="B458" s="1" t="s">
        <v>87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hidden="1" customHeight="1">
      <c r="A459" s="2" t="s">
        <v>135</v>
      </c>
      <c r="B459" s="2" t="s">
        <v>148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hidden="1" customHeight="1">
      <c r="A460" s="2" t="s">
        <v>135</v>
      </c>
      <c r="B460" s="2" t="s">
        <v>150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hidden="1" customHeight="1">
      <c r="A461" s="2" t="s">
        <v>135</v>
      </c>
      <c r="B461" s="2" t="s">
        <v>151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hidden="1" customHeight="1">
      <c r="A462" s="2" t="s">
        <v>135</v>
      </c>
      <c r="B462" s="2" t="s">
        <v>152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153</v>
      </c>
    </row>
    <row r="463" ht="15.75" hidden="1" customHeight="1">
      <c r="A463" s="2" t="s">
        <v>135</v>
      </c>
      <c r="B463" s="1" t="s">
        <v>35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hidden="1" customHeight="1">
      <c r="A464" s="2" t="s">
        <v>135</v>
      </c>
      <c r="B464" s="1" t="s">
        <v>72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hidden="1" customHeight="1">
      <c r="A465" s="2" t="s">
        <v>135</v>
      </c>
      <c r="B465" s="1" t="s">
        <v>107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hidden="1" customHeight="1">
      <c r="A466" s="2" t="s">
        <v>135</v>
      </c>
      <c r="B466" s="2" t="s">
        <v>145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hidden="1" customHeight="1">
      <c r="A467" s="2" t="s">
        <v>135</v>
      </c>
      <c r="B467" s="2" t="s">
        <v>141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hidden="1" customHeight="1">
      <c r="A468" s="2" t="s">
        <v>135</v>
      </c>
      <c r="B468" s="1" t="s">
        <v>78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hidden="1" customHeight="1">
      <c r="A469" s="2" t="s">
        <v>135</v>
      </c>
      <c r="B469" s="1" t="s">
        <v>56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hidden="1" customHeight="1">
      <c r="A470" s="2" t="s">
        <v>135</v>
      </c>
      <c r="B470" s="2" t="s">
        <v>146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hidden="1" customHeight="1">
      <c r="A471" s="2" t="s">
        <v>135</v>
      </c>
      <c r="B471" s="1" t="s">
        <v>136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hidden="1" customHeight="1">
      <c r="A472" s="2" t="s">
        <v>135</v>
      </c>
      <c r="B472" s="1" t="s">
        <v>137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135</v>
      </c>
      <c r="B473" s="1" t="s">
        <v>111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hidden="1" customHeight="1">
      <c r="A474" s="2" t="s">
        <v>135</v>
      </c>
      <c r="B474" s="1" t="s">
        <v>52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hidden="1" customHeight="1">
      <c r="A475" s="2" t="s">
        <v>135</v>
      </c>
      <c r="B475" s="1" t="s">
        <v>63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hidden="1" customHeight="1">
      <c r="A476" s="2" t="s">
        <v>135</v>
      </c>
      <c r="B476" s="1" t="s">
        <v>75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hidden="1" customHeight="1">
      <c r="A477" s="2" t="s">
        <v>135</v>
      </c>
      <c r="B477" s="1" t="s">
        <v>138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hidden="1" customHeight="1">
      <c r="A478" s="2" t="s">
        <v>135</v>
      </c>
      <c r="B478" s="2" t="s">
        <v>142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hidden="1" customHeight="1">
      <c r="A479" s="2" t="s">
        <v>135</v>
      </c>
      <c r="B479" s="1" t="s">
        <v>46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hidden="1" customHeight="1">
      <c r="A480" s="2" t="s">
        <v>135</v>
      </c>
      <c r="B480" s="1" t="s">
        <v>90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hidden="1" customHeight="1">
      <c r="A481" s="2" t="s">
        <v>135</v>
      </c>
      <c r="B481" s="2" t="s">
        <v>144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hidden="1" customHeight="1">
      <c r="A482" s="2" t="s">
        <v>135</v>
      </c>
      <c r="B482" s="1" t="s">
        <v>87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hidden="1" customHeight="1">
      <c r="A483" s="2" t="s">
        <v>135</v>
      </c>
      <c r="B483" s="2" t="s">
        <v>148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hidden="1" customHeight="1">
      <c r="A484" s="2" t="s">
        <v>135</v>
      </c>
      <c r="B484" s="2" t="s">
        <v>150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hidden="1" customHeight="1">
      <c r="A485" s="2" t="s">
        <v>135</v>
      </c>
      <c r="B485" s="2" t="s">
        <v>151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hidden="1" customHeight="1">
      <c r="A486" s="2" t="s">
        <v>135</v>
      </c>
      <c r="B486" s="2" t="s">
        <v>152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hidden="1" customHeight="1">
      <c r="A487" s="2" t="s">
        <v>135</v>
      </c>
      <c r="B487" s="2" t="s">
        <v>154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hidden="1" customHeight="1">
      <c r="A488" s="2" t="s">
        <v>135</v>
      </c>
      <c r="B488" s="1" t="s">
        <v>35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hidden="1" customHeight="1">
      <c r="A489" s="2" t="s">
        <v>135</v>
      </c>
      <c r="B489" s="1" t="s">
        <v>72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155</v>
      </c>
    </row>
    <row r="490" ht="15.75" hidden="1" customHeight="1">
      <c r="A490" s="2" t="s">
        <v>135</v>
      </c>
      <c r="B490" s="1" t="s">
        <v>107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hidden="1" customHeight="1">
      <c r="A491" s="2" t="s">
        <v>135</v>
      </c>
      <c r="B491" s="2" t="s">
        <v>145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156</v>
      </c>
    </row>
    <row r="492" ht="15.75" hidden="1" customHeight="1">
      <c r="A492" s="2" t="s">
        <v>135</v>
      </c>
      <c r="B492" s="2" t="s">
        <v>141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hidden="1" customHeight="1">
      <c r="A493" s="2" t="s">
        <v>135</v>
      </c>
      <c r="B493" s="1" t="s">
        <v>78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hidden="1" customHeight="1">
      <c r="A494" s="2" t="s">
        <v>135</v>
      </c>
      <c r="B494" s="1" t="s">
        <v>56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hidden="1" customHeight="1">
      <c r="A495" s="2" t="s">
        <v>135</v>
      </c>
      <c r="B495" s="2" t="s">
        <v>146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hidden="1" customHeight="1">
      <c r="A496" s="2" t="s">
        <v>135</v>
      </c>
      <c r="B496" s="1" t="s">
        <v>136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hidden="1" customHeight="1">
      <c r="A497" s="2" t="s">
        <v>135</v>
      </c>
      <c r="B497" s="1" t="s">
        <v>137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135</v>
      </c>
      <c r="B498" s="1" t="s">
        <v>111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hidden="1" customHeight="1">
      <c r="A499" s="2" t="s">
        <v>135</v>
      </c>
      <c r="B499" s="1" t="s">
        <v>52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hidden="1" customHeight="1">
      <c r="A500" s="2" t="s">
        <v>135</v>
      </c>
      <c r="B500" s="1" t="s">
        <v>63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hidden="1" customHeight="1">
      <c r="A501" s="2" t="s">
        <v>135</v>
      </c>
      <c r="B501" s="1" t="s">
        <v>75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hidden="1" customHeight="1">
      <c r="A502" s="2" t="s">
        <v>135</v>
      </c>
      <c r="B502" s="1" t="s">
        <v>138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157</v>
      </c>
    </row>
    <row r="503" ht="15.75" hidden="1" customHeight="1">
      <c r="A503" s="2" t="s">
        <v>135</v>
      </c>
      <c r="B503" s="2" t="s">
        <v>142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hidden="1" customHeight="1">
      <c r="A504" s="2" t="s">
        <v>135</v>
      </c>
      <c r="B504" s="1" t="s">
        <v>46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hidden="1" customHeight="1">
      <c r="A505" s="2" t="s">
        <v>135</v>
      </c>
      <c r="B505" s="1" t="s">
        <v>90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hidden="1" customHeight="1">
      <c r="A506" s="2" t="s">
        <v>135</v>
      </c>
      <c r="B506" s="2" t="s">
        <v>144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hidden="1" customHeight="1">
      <c r="A507" s="2" t="s">
        <v>135</v>
      </c>
      <c r="B507" s="1" t="s">
        <v>87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hidden="1" customHeight="1">
      <c r="A508" s="2" t="s">
        <v>135</v>
      </c>
      <c r="B508" s="2" t="s">
        <v>148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hidden="1" customHeight="1">
      <c r="A509" s="2" t="s">
        <v>135</v>
      </c>
      <c r="B509" s="2" t="s">
        <v>150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hidden="1" customHeight="1">
      <c r="A510" s="2" t="s">
        <v>135</v>
      </c>
      <c r="B510" s="2" t="s">
        <v>151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hidden="1" customHeight="1">
      <c r="A511" s="2" t="s">
        <v>135</v>
      </c>
      <c r="B511" s="2" t="s">
        <v>152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158</v>
      </c>
    </row>
    <row r="512" ht="15.75" hidden="1" customHeight="1">
      <c r="A512" s="2" t="s">
        <v>135</v>
      </c>
      <c r="B512" s="2" t="s">
        <v>154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hidden="1" customHeight="1">
      <c r="A513" s="2" t="s">
        <v>135</v>
      </c>
      <c r="B513" s="1" t="s">
        <v>35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hidden="1" customHeight="1">
      <c r="A514" s="2" t="s">
        <v>135</v>
      </c>
      <c r="B514" s="1" t="s">
        <v>72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159</v>
      </c>
    </row>
    <row r="515" ht="15.75" hidden="1" customHeight="1">
      <c r="A515" s="2" t="s">
        <v>135</v>
      </c>
      <c r="B515" s="1" t="s">
        <v>107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hidden="1" customHeight="1">
      <c r="A516" s="2" t="s">
        <v>135</v>
      </c>
      <c r="B516" s="2" t="s">
        <v>145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160</v>
      </c>
    </row>
    <row r="517" ht="15.75" hidden="1" customHeight="1">
      <c r="A517" s="2" t="s">
        <v>135</v>
      </c>
      <c r="B517" s="2" t="s">
        <v>141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161</v>
      </c>
    </row>
    <row r="518" ht="15.75" hidden="1" customHeight="1">
      <c r="A518" s="2" t="s">
        <v>135</v>
      </c>
      <c r="B518" s="1" t="s">
        <v>78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hidden="1" customHeight="1">
      <c r="A519" s="2" t="s">
        <v>135</v>
      </c>
      <c r="B519" s="1" t="s">
        <v>56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hidden="1" customHeight="1">
      <c r="A520" s="2" t="s">
        <v>135</v>
      </c>
      <c r="B520" s="2" t="s">
        <v>146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hidden="1" customHeight="1">
      <c r="A521" s="2" t="s">
        <v>135</v>
      </c>
      <c r="B521" s="1" t="s">
        <v>136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hidden="1" customHeight="1">
      <c r="A522" s="2" t="s">
        <v>135</v>
      </c>
      <c r="B522" s="1" t="s">
        <v>137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135</v>
      </c>
      <c r="B523" s="1" t="s">
        <v>111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hidden="1" customHeight="1">
      <c r="A524" s="2" t="s">
        <v>135</v>
      </c>
      <c r="B524" s="1" t="s">
        <v>52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hidden="1" customHeight="1">
      <c r="A525" s="2" t="s">
        <v>135</v>
      </c>
      <c r="B525" s="1" t="s">
        <v>63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162</v>
      </c>
    </row>
    <row r="526" ht="15.75" hidden="1" customHeight="1">
      <c r="A526" s="2" t="s">
        <v>135</v>
      </c>
      <c r="B526" s="1" t="s">
        <v>75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hidden="1" customHeight="1">
      <c r="A527" s="2" t="s">
        <v>135</v>
      </c>
      <c r="B527" s="1" t="s">
        <v>138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163</v>
      </c>
    </row>
    <row r="528" ht="15.75" hidden="1" customHeight="1">
      <c r="A528" s="2" t="s">
        <v>135</v>
      </c>
      <c r="B528" s="2" t="s">
        <v>142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hidden="1" customHeight="1">
      <c r="A529" s="2" t="s">
        <v>135</v>
      </c>
      <c r="B529" s="1" t="s">
        <v>46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hidden="1" customHeight="1">
      <c r="A530" s="2" t="s">
        <v>135</v>
      </c>
      <c r="B530" s="1" t="s">
        <v>90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hidden="1" customHeight="1">
      <c r="A531" s="2" t="s">
        <v>135</v>
      </c>
      <c r="B531" s="2" t="s">
        <v>144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hidden="1" customHeight="1">
      <c r="A532" s="2" t="s">
        <v>135</v>
      </c>
      <c r="B532" s="1" t="s">
        <v>87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164</v>
      </c>
    </row>
    <row r="533" ht="15.75" hidden="1" customHeight="1">
      <c r="A533" s="2" t="s">
        <v>135</v>
      </c>
      <c r="B533" s="2" t="s">
        <v>148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hidden="1" customHeight="1">
      <c r="A534" s="2" t="s">
        <v>135</v>
      </c>
      <c r="B534" s="2" t="s">
        <v>150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hidden="1" customHeight="1">
      <c r="A535" s="2" t="s">
        <v>135</v>
      </c>
      <c r="B535" s="2" t="s">
        <v>151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hidden="1" customHeight="1">
      <c r="A536" s="2" t="s">
        <v>135</v>
      </c>
      <c r="B536" s="2" t="s">
        <v>152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165</v>
      </c>
    </row>
    <row r="537" ht="15.75" hidden="1" customHeight="1">
      <c r="A537" s="2" t="s">
        <v>135</v>
      </c>
      <c r="B537" s="2" t="s">
        <v>154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hidden="1" customHeight="1">
      <c r="A538" s="2" t="s">
        <v>135</v>
      </c>
      <c r="B538" s="1" t="s">
        <v>35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hidden="1" customHeight="1">
      <c r="A539" s="2" t="s">
        <v>135</v>
      </c>
      <c r="B539" s="1" t="s">
        <v>72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hidden="1" customHeight="1">
      <c r="A540" s="2" t="s">
        <v>135</v>
      </c>
      <c r="B540" s="1" t="s">
        <v>107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hidden="1" customHeight="1">
      <c r="A541" s="2" t="s">
        <v>135</v>
      </c>
      <c r="B541" s="2" t="s">
        <v>145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hidden="1" customHeight="1">
      <c r="A542" s="2" t="s">
        <v>135</v>
      </c>
      <c r="B542" s="2" t="s">
        <v>141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hidden="1" customHeight="1">
      <c r="A543" s="2" t="s">
        <v>135</v>
      </c>
      <c r="B543" s="1" t="s">
        <v>78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hidden="1" customHeight="1">
      <c r="A544" s="2" t="s">
        <v>135</v>
      </c>
      <c r="B544" s="1" t="s">
        <v>56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hidden="1" customHeight="1">
      <c r="A545" s="2" t="s">
        <v>135</v>
      </c>
      <c r="B545" s="2" t="s">
        <v>146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hidden="1" customHeight="1">
      <c r="A546" s="2" t="s">
        <v>135</v>
      </c>
      <c r="B546" s="1" t="s">
        <v>136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hidden="1" customHeight="1">
      <c r="A547" s="2" t="s">
        <v>135</v>
      </c>
      <c r="B547" s="1" t="s">
        <v>137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135</v>
      </c>
      <c r="B548" s="1" t="s">
        <v>111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hidden="1" customHeight="1">
      <c r="A549" s="2" t="s">
        <v>135</v>
      </c>
      <c r="B549" s="1" t="s">
        <v>52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hidden="1" customHeight="1">
      <c r="A550" s="2" t="s">
        <v>135</v>
      </c>
      <c r="B550" s="1" t="s">
        <v>63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hidden="1" customHeight="1">
      <c r="A551" s="2" t="s">
        <v>135</v>
      </c>
      <c r="B551" s="1" t="s">
        <v>75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hidden="1" customHeight="1">
      <c r="A552" s="2" t="s">
        <v>135</v>
      </c>
      <c r="B552" s="1" t="s">
        <v>138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hidden="1" customHeight="1">
      <c r="A553" s="2" t="s">
        <v>135</v>
      </c>
      <c r="B553" s="2" t="s">
        <v>142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hidden="1" customHeight="1">
      <c r="A554" s="2" t="s">
        <v>135</v>
      </c>
      <c r="B554" s="1" t="s">
        <v>46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hidden="1" customHeight="1">
      <c r="A555" s="2" t="s">
        <v>135</v>
      </c>
      <c r="B555" s="1" t="s">
        <v>90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hidden="1" customHeight="1">
      <c r="A556" s="2" t="s">
        <v>135</v>
      </c>
      <c r="B556" s="2" t="s">
        <v>144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hidden="1" customHeight="1">
      <c r="A557" s="2" t="s">
        <v>135</v>
      </c>
      <c r="B557" s="1" t="s">
        <v>87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166</v>
      </c>
    </row>
    <row r="558" ht="15.75" hidden="1" customHeight="1">
      <c r="A558" s="2" t="s">
        <v>135</v>
      </c>
      <c r="B558" s="2" t="s">
        <v>148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hidden="1" customHeight="1">
      <c r="A559" s="2" t="s">
        <v>135</v>
      </c>
      <c r="B559" s="2" t="s">
        <v>150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hidden="1" customHeight="1">
      <c r="A560" s="2" t="s">
        <v>135</v>
      </c>
      <c r="B560" s="2" t="s">
        <v>151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hidden="1" customHeight="1">
      <c r="A561" s="2" t="s">
        <v>135</v>
      </c>
      <c r="B561" s="2" t="s">
        <v>152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hidden="1" customHeight="1">
      <c r="A562" s="2" t="s">
        <v>135</v>
      </c>
      <c r="B562" s="2" t="s">
        <v>154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hidden="1" customHeight="1">
      <c r="A563" s="2" t="s">
        <v>135</v>
      </c>
      <c r="B563" s="1" t="s">
        <v>35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hidden="1" customHeight="1">
      <c r="A564" s="2" t="s">
        <v>135</v>
      </c>
      <c r="B564" s="1" t="s">
        <v>72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hidden="1" customHeight="1">
      <c r="A565" s="2" t="s">
        <v>135</v>
      </c>
      <c r="B565" s="1" t="s">
        <v>107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167</v>
      </c>
    </row>
    <row r="566" ht="15.75" hidden="1" customHeight="1">
      <c r="A566" s="2" t="s">
        <v>135</v>
      </c>
      <c r="B566" s="2" t="s">
        <v>145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hidden="1" customHeight="1">
      <c r="A567" s="2" t="s">
        <v>135</v>
      </c>
      <c r="B567" s="2" t="s">
        <v>141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168</v>
      </c>
    </row>
    <row r="568" ht="15.75" hidden="1" customHeight="1">
      <c r="A568" s="2" t="s">
        <v>135</v>
      </c>
      <c r="B568" s="1" t="s">
        <v>78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hidden="1" customHeight="1">
      <c r="A569" s="2" t="s">
        <v>135</v>
      </c>
      <c r="B569" s="1" t="s">
        <v>56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hidden="1" customHeight="1">
      <c r="A570" s="2" t="s">
        <v>135</v>
      </c>
      <c r="B570" s="2" t="s">
        <v>146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hidden="1" customHeight="1">
      <c r="A571" s="2" t="s">
        <v>135</v>
      </c>
      <c r="B571" s="1" t="s">
        <v>136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hidden="1" customHeight="1">
      <c r="A572" s="2" t="s">
        <v>135</v>
      </c>
      <c r="B572" s="1" t="s">
        <v>137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135</v>
      </c>
      <c r="B573" s="1" t="s">
        <v>111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hidden="1" customHeight="1">
      <c r="A574" s="2" t="s">
        <v>135</v>
      </c>
      <c r="B574" s="1" t="s">
        <v>52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hidden="1" customHeight="1">
      <c r="A575" s="2" t="s">
        <v>135</v>
      </c>
      <c r="B575" s="1" t="s">
        <v>63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hidden="1" customHeight="1">
      <c r="A576" s="2" t="s">
        <v>135</v>
      </c>
      <c r="B576" s="1" t="s">
        <v>75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hidden="1" customHeight="1">
      <c r="A577" s="2" t="s">
        <v>135</v>
      </c>
      <c r="B577" s="1" t="s">
        <v>138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169</v>
      </c>
    </row>
    <row r="578" ht="15.75" hidden="1" customHeight="1">
      <c r="A578" s="2" t="s">
        <v>135</v>
      </c>
      <c r="B578" s="2" t="s">
        <v>142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hidden="1" customHeight="1">
      <c r="A579" s="2" t="s">
        <v>135</v>
      </c>
      <c r="B579" s="1" t="s">
        <v>46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hidden="1" customHeight="1">
      <c r="A580" s="2" t="s">
        <v>135</v>
      </c>
      <c r="B580" s="1" t="s">
        <v>90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hidden="1" customHeight="1">
      <c r="A581" s="2" t="s">
        <v>135</v>
      </c>
      <c r="B581" s="2" t="s">
        <v>144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hidden="1" customHeight="1">
      <c r="A582" s="2" t="s">
        <v>135</v>
      </c>
      <c r="B582" s="1" t="s">
        <v>87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170</v>
      </c>
    </row>
    <row r="583" ht="15.75" hidden="1" customHeight="1">
      <c r="A583" s="2" t="s">
        <v>135</v>
      </c>
      <c r="B583" s="2" t="s">
        <v>148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hidden="1" customHeight="1">
      <c r="A584" s="2" t="s">
        <v>135</v>
      </c>
      <c r="B584" s="2" t="s">
        <v>150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hidden="1" customHeight="1">
      <c r="A585" s="2" t="s">
        <v>135</v>
      </c>
      <c r="B585" s="2" t="s">
        <v>151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hidden="1" customHeight="1">
      <c r="A586" s="2" t="s">
        <v>135</v>
      </c>
      <c r="B586" s="2" t="s">
        <v>152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171</v>
      </c>
    </row>
    <row r="587" ht="15.75" hidden="1" customHeight="1">
      <c r="A587" s="2" t="s">
        <v>135</v>
      </c>
      <c r="B587" s="2" t="s">
        <v>154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hidden="1" customHeight="1">
      <c r="A588" s="2" t="s">
        <v>135</v>
      </c>
      <c r="B588" s="1" t="s">
        <v>35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hidden="1" customHeight="1">
      <c r="A589" s="2" t="s">
        <v>135</v>
      </c>
      <c r="B589" s="1" t="s">
        <v>72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hidden="1" customHeight="1">
      <c r="A590" s="2" t="s">
        <v>135</v>
      </c>
      <c r="B590" s="1" t="s">
        <v>107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172</v>
      </c>
    </row>
    <row r="591" ht="15.75" hidden="1" customHeight="1">
      <c r="A591" s="2" t="s">
        <v>135</v>
      </c>
      <c r="B591" s="2" t="s">
        <v>145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hidden="1" customHeight="1">
      <c r="A592" s="2" t="s">
        <v>135</v>
      </c>
      <c r="B592" s="2" t="s">
        <v>141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hidden="1" customHeight="1">
      <c r="A593" s="2" t="s">
        <v>135</v>
      </c>
      <c r="B593" s="1" t="s">
        <v>78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hidden="1" customHeight="1">
      <c r="A594" s="2" t="s">
        <v>135</v>
      </c>
      <c r="B594" s="1" t="s">
        <v>56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hidden="1" customHeight="1">
      <c r="A595" s="2" t="s">
        <v>135</v>
      </c>
      <c r="B595" s="2" t="s">
        <v>146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hidden="1" customHeight="1">
      <c r="A596" s="2" t="s">
        <v>135</v>
      </c>
      <c r="B596" s="1" t="s">
        <v>136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hidden="1" customHeight="1">
      <c r="A597" s="2" t="s">
        <v>135</v>
      </c>
      <c r="B597" s="1" t="s">
        <v>137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135</v>
      </c>
      <c r="B598" s="1" t="s">
        <v>111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hidden="1" customHeight="1">
      <c r="A599" s="2" t="s">
        <v>135</v>
      </c>
      <c r="B599" s="1" t="s">
        <v>52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hidden="1" customHeight="1">
      <c r="A600" s="2" t="s">
        <v>135</v>
      </c>
      <c r="B600" s="1" t="s">
        <v>63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hidden="1" customHeight="1">
      <c r="A601" s="2" t="s">
        <v>135</v>
      </c>
      <c r="B601" s="1" t="s">
        <v>75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hidden="1" customHeight="1">
      <c r="A602" s="2" t="s">
        <v>135</v>
      </c>
      <c r="B602" s="1" t="s">
        <v>138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hidden="1" customHeight="1">
      <c r="A603" s="2" t="s">
        <v>135</v>
      </c>
      <c r="B603" s="2" t="s">
        <v>142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hidden="1" customHeight="1">
      <c r="A604" s="2" t="s">
        <v>135</v>
      </c>
      <c r="B604" s="1" t="s">
        <v>46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hidden="1" customHeight="1">
      <c r="A605" s="2" t="s">
        <v>135</v>
      </c>
      <c r="B605" s="1" t="s">
        <v>90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173</v>
      </c>
    </row>
    <row r="606" ht="15.75" hidden="1" customHeight="1">
      <c r="A606" s="2" t="s">
        <v>135</v>
      </c>
      <c r="B606" s="2" t="s">
        <v>144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hidden="1" customHeight="1">
      <c r="A607" s="2" t="s">
        <v>135</v>
      </c>
      <c r="B607" s="1" t="s">
        <v>87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hidden="1" customHeight="1">
      <c r="A608" s="2" t="s">
        <v>135</v>
      </c>
      <c r="B608" s="2" t="s">
        <v>148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hidden="1" customHeight="1">
      <c r="A609" s="2" t="s">
        <v>135</v>
      </c>
      <c r="B609" s="2" t="s">
        <v>150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hidden="1" customHeight="1">
      <c r="A610" s="2" t="s">
        <v>135</v>
      </c>
      <c r="B610" s="2" t="s">
        <v>151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hidden="1" customHeight="1">
      <c r="A611" s="2" t="s">
        <v>135</v>
      </c>
      <c r="B611" s="2" t="s">
        <v>152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173</v>
      </c>
    </row>
    <row r="612" ht="15.75" hidden="1" customHeight="1">
      <c r="A612" s="2" t="s">
        <v>135</v>
      </c>
      <c r="B612" s="2" t="s">
        <v>154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hidden="1" customHeight="1">
      <c r="A613" s="2" t="s">
        <v>135</v>
      </c>
      <c r="B613" s="1" t="s">
        <v>35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hidden="1" customHeight="1">
      <c r="A614" s="2" t="s">
        <v>135</v>
      </c>
      <c r="B614" s="1" t="s">
        <v>72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hidden="1" customHeight="1">
      <c r="A615" s="2" t="s">
        <v>135</v>
      </c>
      <c r="B615" s="1" t="s">
        <v>107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hidden="1" customHeight="1">
      <c r="A616" s="2" t="s">
        <v>135</v>
      </c>
      <c r="B616" s="2" t="s">
        <v>145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hidden="1" customHeight="1">
      <c r="A617" s="2" t="s">
        <v>135</v>
      </c>
      <c r="B617" s="2" t="s">
        <v>141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hidden="1" customHeight="1">
      <c r="A618" s="2" t="s">
        <v>135</v>
      </c>
      <c r="B618" s="1" t="s">
        <v>78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hidden="1" customHeight="1">
      <c r="A619" s="2" t="s">
        <v>135</v>
      </c>
      <c r="B619" s="1" t="s">
        <v>56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hidden="1" customHeight="1">
      <c r="A620" s="2" t="s">
        <v>135</v>
      </c>
      <c r="B620" s="2" t="s">
        <v>146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hidden="1" customHeight="1">
      <c r="A621" s="2" t="s">
        <v>135</v>
      </c>
      <c r="B621" s="1" t="s">
        <v>136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hidden="1" customHeight="1">
      <c r="A622" s="2" t="s">
        <v>135</v>
      </c>
      <c r="B622" s="1" t="s">
        <v>137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135</v>
      </c>
      <c r="B623" s="1" t="s">
        <v>111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hidden="1" customHeight="1">
      <c r="A624" s="2" t="s">
        <v>135</v>
      </c>
      <c r="B624" s="1" t="s">
        <v>52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hidden="1" customHeight="1">
      <c r="A625" s="2" t="s">
        <v>135</v>
      </c>
      <c r="B625" s="1" t="s">
        <v>63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hidden="1" customHeight="1">
      <c r="A626" s="2" t="s">
        <v>135</v>
      </c>
      <c r="B626" s="1" t="s">
        <v>75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hidden="1" customHeight="1">
      <c r="A627" s="2" t="s">
        <v>135</v>
      </c>
      <c r="B627" s="1" t="s">
        <v>138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hidden="1" customHeight="1">
      <c r="A628" s="2" t="s">
        <v>135</v>
      </c>
      <c r="B628" s="2" t="s">
        <v>142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hidden="1" customHeight="1">
      <c r="A629" s="2" t="s">
        <v>135</v>
      </c>
      <c r="B629" s="1" t="s">
        <v>46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hidden="1" customHeight="1">
      <c r="A630" s="2" t="s">
        <v>135</v>
      </c>
      <c r="B630" s="1" t="s">
        <v>90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hidden="1" customHeight="1">
      <c r="A631" s="2" t="s">
        <v>135</v>
      </c>
      <c r="B631" s="2" t="s">
        <v>144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hidden="1" customHeight="1">
      <c r="A632" s="2" t="s">
        <v>135</v>
      </c>
      <c r="B632" s="1" t="s">
        <v>87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hidden="1" customHeight="1">
      <c r="A633" s="2" t="s">
        <v>135</v>
      </c>
      <c r="B633" s="2" t="s">
        <v>148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hidden="1" customHeight="1">
      <c r="A634" s="2" t="s">
        <v>135</v>
      </c>
      <c r="B634" s="2" t="s">
        <v>150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hidden="1" customHeight="1">
      <c r="A635" s="2" t="s">
        <v>135</v>
      </c>
      <c r="B635" s="2" t="s">
        <v>151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hidden="1" customHeight="1">
      <c r="A636" s="2" t="s">
        <v>135</v>
      </c>
      <c r="B636" s="2" t="s">
        <v>152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hidden="1" customHeight="1">
      <c r="A637" s="2" t="s">
        <v>135</v>
      </c>
      <c r="B637" s="2" t="s">
        <v>154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hidden="1" customHeight="1">
      <c r="A638" s="2" t="s">
        <v>135</v>
      </c>
      <c r="B638" s="1" t="s">
        <v>35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hidden="1" customHeight="1">
      <c r="A639" s="2" t="s">
        <v>135</v>
      </c>
      <c r="B639" s="1" t="s">
        <v>72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hidden="1" customHeight="1">
      <c r="A640" s="2" t="s">
        <v>135</v>
      </c>
      <c r="B640" s="1" t="s">
        <v>107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hidden="1" customHeight="1">
      <c r="A641" s="2" t="s">
        <v>135</v>
      </c>
      <c r="B641" s="2" t="s">
        <v>145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hidden="1" customHeight="1">
      <c r="A642" s="2" t="s">
        <v>135</v>
      </c>
      <c r="B642" s="2" t="s">
        <v>141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hidden="1" customHeight="1">
      <c r="A643" s="2" t="s">
        <v>135</v>
      </c>
      <c r="B643" s="1" t="s">
        <v>78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hidden="1" customHeight="1">
      <c r="A644" s="2" t="s">
        <v>135</v>
      </c>
      <c r="B644" s="1" t="s">
        <v>56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hidden="1" customHeight="1">
      <c r="A645" s="2" t="s">
        <v>135</v>
      </c>
      <c r="B645" s="2" t="s">
        <v>146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hidden="1" customHeight="1">
      <c r="A646" s="2" t="s">
        <v>135</v>
      </c>
      <c r="B646" s="1" t="s">
        <v>136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hidden="1" customHeight="1">
      <c r="A647" s="2" t="s">
        <v>135</v>
      </c>
      <c r="B647" s="1" t="s">
        <v>137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135</v>
      </c>
      <c r="B648" s="1" t="s">
        <v>111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hidden="1" customHeight="1">
      <c r="A649" s="2" t="s">
        <v>135</v>
      </c>
      <c r="B649" s="1" t="s">
        <v>52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hidden="1" customHeight="1">
      <c r="A650" s="2" t="s">
        <v>135</v>
      </c>
      <c r="B650" s="1" t="s">
        <v>63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hidden="1" customHeight="1">
      <c r="A651" s="2" t="s">
        <v>135</v>
      </c>
      <c r="B651" s="1" t="s">
        <v>75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hidden="1" customHeight="1">
      <c r="A652" s="2" t="s">
        <v>135</v>
      </c>
      <c r="B652" s="1" t="s">
        <v>138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174</v>
      </c>
    </row>
    <row r="653" ht="15.75" hidden="1" customHeight="1">
      <c r="A653" s="2" t="s">
        <v>135</v>
      </c>
      <c r="B653" s="2" t="s">
        <v>142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hidden="1" customHeight="1">
      <c r="A654" s="2" t="s">
        <v>135</v>
      </c>
      <c r="B654" s="1" t="s">
        <v>46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hidden="1" customHeight="1">
      <c r="A655" s="2" t="s">
        <v>135</v>
      </c>
      <c r="B655" s="1" t="s">
        <v>90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hidden="1" customHeight="1">
      <c r="A656" s="2" t="s">
        <v>135</v>
      </c>
      <c r="B656" s="2" t="s">
        <v>144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hidden="1" customHeight="1">
      <c r="A657" s="2" t="s">
        <v>135</v>
      </c>
      <c r="B657" s="1" t="s">
        <v>87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hidden="1" customHeight="1">
      <c r="A658" s="2" t="s">
        <v>135</v>
      </c>
      <c r="B658" s="2" t="s">
        <v>148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hidden="1" customHeight="1">
      <c r="A659" s="2" t="s">
        <v>135</v>
      </c>
      <c r="B659" s="2" t="s">
        <v>150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hidden="1" customHeight="1">
      <c r="A660" s="2" t="s">
        <v>135</v>
      </c>
      <c r="B660" s="2" t="s">
        <v>151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hidden="1" customHeight="1">
      <c r="A661" s="2" t="s">
        <v>135</v>
      </c>
      <c r="B661" s="2" t="s">
        <v>152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hidden="1" customHeight="1">
      <c r="A662" s="2" t="s">
        <v>135</v>
      </c>
      <c r="B662" s="2" t="s">
        <v>154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hidden="1" customHeight="1">
      <c r="A663" s="2" t="s">
        <v>135</v>
      </c>
      <c r="B663" s="1" t="s">
        <v>35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hidden="1" customHeight="1">
      <c r="A664" s="2" t="s">
        <v>135</v>
      </c>
      <c r="B664" s="1" t="s">
        <v>72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hidden="1" customHeight="1">
      <c r="A665" s="2" t="s">
        <v>135</v>
      </c>
      <c r="B665" s="1" t="s">
        <v>107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hidden="1" customHeight="1">
      <c r="A666" s="2" t="s">
        <v>135</v>
      </c>
      <c r="B666" s="2" t="s">
        <v>145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hidden="1" customHeight="1">
      <c r="A667" s="2" t="s">
        <v>135</v>
      </c>
      <c r="B667" s="2" t="s">
        <v>141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hidden="1" customHeight="1">
      <c r="A668" s="2" t="s">
        <v>135</v>
      </c>
      <c r="B668" s="1" t="s">
        <v>78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hidden="1" customHeight="1">
      <c r="A669" s="2" t="s">
        <v>135</v>
      </c>
      <c r="B669" s="1" t="s">
        <v>56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hidden="1" customHeight="1">
      <c r="A670" s="2" t="s">
        <v>135</v>
      </c>
      <c r="B670" s="2" t="s">
        <v>146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hidden="1" customHeight="1">
      <c r="A671" s="2" t="s">
        <v>135</v>
      </c>
      <c r="B671" s="1" t="s">
        <v>136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hidden="1" customHeight="1">
      <c r="A672" s="2" t="s">
        <v>135</v>
      </c>
      <c r="B672" s="1" t="s">
        <v>137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135</v>
      </c>
      <c r="B673" s="1" t="s">
        <v>111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hidden="1" customHeight="1">
      <c r="A674" s="2" t="s">
        <v>135</v>
      </c>
      <c r="B674" s="1" t="s">
        <v>52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hidden="1" customHeight="1">
      <c r="A675" s="2" t="s">
        <v>135</v>
      </c>
      <c r="B675" s="1" t="s">
        <v>63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hidden="1" customHeight="1">
      <c r="A676" s="2" t="s">
        <v>135</v>
      </c>
      <c r="B676" s="1" t="s">
        <v>75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175</v>
      </c>
    </row>
    <row r="677" ht="15.75" hidden="1" customHeight="1">
      <c r="A677" s="2" t="s">
        <v>135</v>
      </c>
      <c r="B677" s="1" t="s">
        <v>138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hidden="1" customHeight="1">
      <c r="A678" s="2" t="s">
        <v>135</v>
      </c>
      <c r="B678" s="2" t="s">
        <v>142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hidden="1" customHeight="1">
      <c r="A679" s="2" t="s">
        <v>135</v>
      </c>
      <c r="B679" s="1" t="s">
        <v>46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hidden="1" customHeight="1">
      <c r="A680" s="2" t="s">
        <v>135</v>
      </c>
      <c r="B680" s="1" t="s">
        <v>90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hidden="1" customHeight="1">
      <c r="A681" s="2" t="s">
        <v>135</v>
      </c>
      <c r="B681" s="2" t="s">
        <v>144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hidden="1" customHeight="1">
      <c r="A682" s="2" t="s">
        <v>135</v>
      </c>
      <c r="B682" s="1" t="s">
        <v>87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hidden="1" customHeight="1">
      <c r="A683" s="2" t="s">
        <v>135</v>
      </c>
      <c r="B683" s="2" t="s">
        <v>148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hidden="1" customHeight="1">
      <c r="A684" s="2" t="s">
        <v>135</v>
      </c>
      <c r="B684" s="2" t="s">
        <v>150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hidden="1" customHeight="1">
      <c r="A685" s="2" t="s">
        <v>135</v>
      </c>
      <c r="B685" s="2" t="s">
        <v>151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hidden="1" customHeight="1">
      <c r="A686" s="2" t="s">
        <v>135</v>
      </c>
      <c r="B686" s="2" t="s">
        <v>152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hidden="1" customHeight="1">
      <c r="A687" s="2" t="s">
        <v>135</v>
      </c>
      <c r="B687" s="2" t="s">
        <v>154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hidden="1" customHeight="1">
      <c r="A688" s="2" t="s">
        <v>135</v>
      </c>
      <c r="B688" s="1" t="s">
        <v>35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hidden="1" customHeight="1">
      <c r="A689" s="2" t="s">
        <v>135</v>
      </c>
      <c r="B689" s="1" t="s">
        <v>72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hidden="1" customHeight="1">
      <c r="A690" s="2" t="s">
        <v>135</v>
      </c>
      <c r="B690" s="1" t="s">
        <v>107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hidden="1" customHeight="1">
      <c r="A691" s="2" t="s">
        <v>135</v>
      </c>
      <c r="B691" s="2" t="s">
        <v>145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hidden="1" customHeight="1">
      <c r="A692" s="2" t="s">
        <v>135</v>
      </c>
      <c r="B692" s="2" t="s">
        <v>141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hidden="1" customHeight="1">
      <c r="A693" s="2" t="s">
        <v>135</v>
      </c>
      <c r="B693" s="1" t="s">
        <v>78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hidden="1" customHeight="1">
      <c r="A694" s="2" t="s">
        <v>135</v>
      </c>
      <c r="B694" s="1" t="s">
        <v>56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hidden="1" customHeight="1">
      <c r="A695" s="2" t="s">
        <v>135</v>
      </c>
      <c r="B695" s="2" t="s">
        <v>146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hidden="1" customHeight="1">
      <c r="A696" s="2" t="s">
        <v>135</v>
      </c>
      <c r="B696" s="1" t="s">
        <v>136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hidden="1" customHeight="1">
      <c r="A697" s="2" t="s">
        <v>135</v>
      </c>
      <c r="B697" s="1" t="s">
        <v>137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135</v>
      </c>
      <c r="B698" s="1" t="s">
        <v>111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hidden="1" customHeight="1">
      <c r="A699" s="2" t="s">
        <v>135</v>
      </c>
      <c r="B699" s="1" t="s">
        <v>52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hidden="1" customHeight="1">
      <c r="A700" s="2" t="s">
        <v>135</v>
      </c>
      <c r="B700" s="1" t="s">
        <v>63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hidden="1" customHeight="1">
      <c r="A701" s="2" t="s">
        <v>135</v>
      </c>
      <c r="B701" s="1" t="s">
        <v>75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176</v>
      </c>
    </row>
    <row r="702" ht="15.75" hidden="1" customHeight="1">
      <c r="A702" s="2" t="s">
        <v>135</v>
      </c>
      <c r="B702" s="1" t="s">
        <v>138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hidden="1" customHeight="1">
      <c r="A703" s="2" t="s">
        <v>135</v>
      </c>
      <c r="B703" s="2" t="s">
        <v>142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hidden="1" customHeight="1">
      <c r="A704" s="2" t="s">
        <v>135</v>
      </c>
      <c r="B704" s="1" t="s">
        <v>46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hidden="1" customHeight="1">
      <c r="A705" s="2" t="s">
        <v>135</v>
      </c>
      <c r="B705" s="1" t="s">
        <v>90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hidden="1" customHeight="1">
      <c r="A706" s="2" t="s">
        <v>135</v>
      </c>
      <c r="B706" s="2" t="s">
        <v>144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hidden="1" customHeight="1">
      <c r="A707" s="2" t="s">
        <v>135</v>
      </c>
      <c r="B707" s="1" t="s">
        <v>87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hidden="1" customHeight="1">
      <c r="A708" s="2" t="s">
        <v>135</v>
      </c>
      <c r="B708" s="2" t="s">
        <v>148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hidden="1" customHeight="1">
      <c r="A709" s="2" t="s">
        <v>135</v>
      </c>
      <c r="B709" s="2" t="s">
        <v>150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hidden="1" customHeight="1">
      <c r="A710" s="2" t="s">
        <v>135</v>
      </c>
      <c r="B710" s="2" t="s">
        <v>151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hidden="1" customHeight="1">
      <c r="A711" s="2" t="s">
        <v>135</v>
      </c>
      <c r="B711" s="2" t="s">
        <v>152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hidden="1" customHeight="1">
      <c r="A712" s="2" t="s">
        <v>135</v>
      </c>
      <c r="B712" s="2" t="s">
        <v>154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hidden="1" customHeight="1">
      <c r="A713" s="2" t="s">
        <v>135</v>
      </c>
      <c r="B713" s="1" t="s">
        <v>35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hidden="1" customHeight="1">
      <c r="A714" s="2" t="s">
        <v>135</v>
      </c>
      <c r="B714" s="1" t="s">
        <v>72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hidden="1" customHeight="1">
      <c r="A715" s="2" t="s">
        <v>135</v>
      </c>
      <c r="B715" s="1" t="s">
        <v>107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hidden="1" customHeight="1">
      <c r="A716" s="2" t="s">
        <v>135</v>
      </c>
      <c r="B716" s="2" t="s">
        <v>145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hidden="1" customHeight="1">
      <c r="A717" s="2" t="s">
        <v>135</v>
      </c>
      <c r="B717" s="2" t="s">
        <v>141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hidden="1" customHeight="1">
      <c r="A718" s="2" t="s">
        <v>135</v>
      </c>
      <c r="B718" s="1" t="s">
        <v>78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hidden="1" customHeight="1">
      <c r="A719" s="2" t="s">
        <v>135</v>
      </c>
      <c r="B719" s="1" t="s">
        <v>56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hidden="1" customHeight="1">
      <c r="A720" s="2" t="s">
        <v>135</v>
      </c>
      <c r="B720" s="2" t="s">
        <v>146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hidden="1" customHeight="1">
      <c r="A721" s="2" t="s">
        <v>135</v>
      </c>
      <c r="B721" s="1" t="s">
        <v>136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hidden="1" customHeight="1">
      <c r="A722" s="2" t="s">
        <v>135</v>
      </c>
      <c r="B722" s="1" t="s">
        <v>137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135</v>
      </c>
      <c r="B723" s="1" t="s">
        <v>111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hidden="1" customHeight="1">
      <c r="A724" s="2" t="s">
        <v>135</v>
      </c>
      <c r="B724" s="1" t="s">
        <v>52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hidden="1" customHeight="1">
      <c r="A725" s="2" t="s">
        <v>135</v>
      </c>
      <c r="B725" s="1" t="s">
        <v>63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hidden="1" customHeight="1">
      <c r="A726" s="2" t="s">
        <v>135</v>
      </c>
      <c r="B726" s="1" t="s">
        <v>75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hidden="1" customHeight="1">
      <c r="A727" s="2" t="s">
        <v>135</v>
      </c>
      <c r="B727" s="1" t="s">
        <v>138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hidden="1" customHeight="1">
      <c r="A728" s="2" t="s">
        <v>135</v>
      </c>
      <c r="B728" s="2" t="s">
        <v>142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hidden="1" customHeight="1">
      <c r="A729" s="2" t="s">
        <v>135</v>
      </c>
      <c r="B729" s="1" t="s">
        <v>46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hidden="1" customHeight="1">
      <c r="A730" s="2" t="s">
        <v>135</v>
      </c>
      <c r="B730" s="1" t="s">
        <v>90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hidden="1" customHeight="1">
      <c r="A731" s="2" t="s">
        <v>135</v>
      </c>
      <c r="B731" s="2" t="s">
        <v>144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hidden="1" customHeight="1">
      <c r="A732" s="2" t="s">
        <v>135</v>
      </c>
      <c r="B732" s="1" t="s">
        <v>87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hidden="1" customHeight="1">
      <c r="A733" s="2" t="s">
        <v>135</v>
      </c>
      <c r="B733" s="2" t="s">
        <v>148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hidden="1" customHeight="1">
      <c r="A734" s="2" t="s">
        <v>135</v>
      </c>
      <c r="B734" s="2" t="s">
        <v>150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hidden="1" customHeight="1">
      <c r="A735" s="2" t="s">
        <v>135</v>
      </c>
      <c r="B735" s="2" t="s">
        <v>151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hidden="1" customHeight="1">
      <c r="A736" s="2" t="s">
        <v>135</v>
      </c>
      <c r="B736" s="2" t="s">
        <v>152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hidden="1" customHeight="1">
      <c r="A737" s="2" t="s">
        <v>135</v>
      </c>
      <c r="B737" s="2" t="s">
        <v>154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hidden="1" customHeight="1">
      <c r="A738" s="2" t="s">
        <v>135</v>
      </c>
      <c r="B738" s="1" t="s">
        <v>35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hidden="1" customHeight="1">
      <c r="A739" s="2" t="s">
        <v>135</v>
      </c>
      <c r="B739" s="1" t="s">
        <v>72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hidden="1" customHeight="1">
      <c r="A740" s="2" t="s">
        <v>135</v>
      </c>
      <c r="B740" s="1" t="s">
        <v>107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hidden="1" customHeight="1">
      <c r="A741" s="2" t="s">
        <v>135</v>
      </c>
      <c r="B741" s="2" t="s">
        <v>145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hidden="1" customHeight="1">
      <c r="A742" s="2" t="s">
        <v>135</v>
      </c>
      <c r="B742" s="2" t="s">
        <v>141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hidden="1" customHeight="1">
      <c r="A743" s="2" t="s">
        <v>135</v>
      </c>
      <c r="B743" s="1" t="s">
        <v>78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hidden="1" customHeight="1">
      <c r="A744" s="2" t="s">
        <v>135</v>
      </c>
      <c r="B744" s="1" t="s">
        <v>56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hidden="1" customHeight="1">
      <c r="A745" s="2" t="s">
        <v>135</v>
      </c>
      <c r="B745" s="2" t="s">
        <v>146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177</v>
      </c>
    </row>
    <row r="746" ht="15.75" hidden="1" customHeight="1">
      <c r="A746" s="2" t="s">
        <v>135</v>
      </c>
      <c r="B746" s="1" t="s">
        <v>136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hidden="1" customHeight="1">
      <c r="A747" s="2" t="s">
        <v>135</v>
      </c>
      <c r="B747" s="1" t="s">
        <v>137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135</v>
      </c>
      <c r="B748" s="1" t="s">
        <v>111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hidden="1" customHeight="1">
      <c r="A749" s="2" t="s">
        <v>135</v>
      </c>
      <c r="B749" s="1" t="s">
        <v>52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hidden="1" customHeight="1">
      <c r="A750" s="2" t="s">
        <v>135</v>
      </c>
      <c r="B750" s="1" t="s">
        <v>63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hidden="1" customHeight="1">
      <c r="A751" s="2" t="s">
        <v>135</v>
      </c>
      <c r="B751" s="1" t="s">
        <v>75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hidden="1" customHeight="1">
      <c r="A752" s="2" t="s">
        <v>135</v>
      </c>
      <c r="B752" s="1" t="s">
        <v>138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hidden="1" customHeight="1">
      <c r="A753" s="2" t="s">
        <v>135</v>
      </c>
      <c r="B753" s="2" t="s">
        <v>142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hidden="1" customHeight="1">
      <c r="A754" s="2" t="s">
        <v>135</v>
      </c>
      <c r="B754" s="1" t="s">
        <v>46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hidden="1" customHeight="1">
      <c r="A755" s="2" t="s">
        <v>135</v>
      </c>
      <c r="B755" s="1" t="s">
        <v>90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hidden="1" customHeight="1">
      <c r="A756" s="2" t="s">
        <v>135</v>
      </c>
      <c r="B756" s="2" t="s">
        <v>144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hidden="1" customHeight="1">
      <c r="A757" s="2" t="s">
        <v>135</v>
      </c>
      <c r="B757" s="1" t="s">
        <v>87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hidden="1" customHeight="1">
      <c r="A758" s="2" t="s">
        <v>135</v>
      </c>
      <c r="B758" s="2" t="s">
        <v>148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hidden="1" customHeight="1">
      <c r="A759" s="2" t="s">
        <v>135</v>
      </c>
      <c r="B759" s="2" t="s">
        <v>150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hidden="1" customHeight="1">
      <c r="A760" s="2" t="s">
        <v>135</v>
      </c>
      <c r="B760" s="2" t="s">
        <v>151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hidden="1" customHeight="1">
      <c r="A761" s="2" t="s">
        <v>135</v>
      </c>
      <c r="B761" s="2" t="s">
        <v>152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hidden="1" customHeight="1">
      <c r="A762" s="2" t="s">
        <v>135</v>
      </c>
      <c r="B762" s="2" t="s">
        <v>154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hidden="1" customHeight="1">
      <c r="A763" s="2" t="s">
        <v>135</v>
      </c>
      <c r="B763" s="2" t="s">
        <v>152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hidden="1" customHeight="1">
      <c r="A764" s="2" t="s">
        <v>135</v>
      </c>
      <c r="B764" s="2" t="s">
        <v>72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178</v>
      </c>
    </row>
    <row r="765" ht="15.75" hidden="1" customHeight="1">
      <c r="A765" s="2" t="s">
        <v>135</v>
      </c>
      <c r="B765" s="2" t="s">
        <v>148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hidden="1" customHeight="1">
      <c r="A766" s="2" t="s">
        <v>135</v>
      </c>
      <c r="B766" s="2" t="s">
        <v>107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179</v>
      </c>
    </row>
    <row r="767" ht="15.75" hidden="1" customHeight="1">
      <c r="A767" s="2" t="s">
        <v>135</v>
      </c>
      <c r="B767" s="2" t="s">
        <v>145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hidden="1" customHeight="1">
      <c r="A768" s="2" t="s">
        <v>135</v>
      </c>
      <c r="B768" s="2" t="s">
        <v>141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hidden="1" customHeight="1">
      <c r="A769" s="2" t="s">
        <v>135</v>
      </c>
      <c r="B769" s="2" t="s">
        <v>78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hidden="1" customHeight="1">
      <c r="A770" s="2" t="s">
        <v>135</v>
      </c>
      <c r="B770" s="2" t="s">
        <v>56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hidden="1" customHeight="1">
      <c r="A771" s="2" t="s">
        <v>135</v>
      </c>
      <c r="B771" s="2" t="s">
        <v>146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180</v>
      </c>
    </row>
    <row r="772" ht="15.75" hidden="1" customHeight="1">
      <c r="A772" s="2" t="s">
        <v>135</v>
      </c>
      <c r="B772" s="2" t="s">
        <v>136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hidden="1" customHeight="1">
      <c r="A773" s="2" t="s">
        <v>135</v>
      </c>
      <c r="B773" s="2" t="s">
        <v>137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135</v>
      </c>
      <c r="B774" s="2" t="s">
        <v>111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hidden="1" customHeight="1">
      <c r="A775" s="2" t="s">
        <v>135</v>
      </c>
      <c r="B775" s="2" t="s">
        <v>52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hidden="1" customHeight="1">
      <c r="A776" s="2" t="s">
        <v>135</v>
      </c>
      <c r="B776" s="2" t="s">
        <v>63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hidden="1" customHeight="1">
      <c r="A777" s="2" t="s">
        <v>135</v>
      </c>
      <c r="B777" s="2" t="s">
        <v>35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hidden="1" customHeight="1">
      <c r="A778" s="2" t="s">
        <v>135</v>
      </c>
      <c r="B778" s="2" t="s">
        <v>75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hidden="1" customHeight="1">
      <c r="A779" s="2" t="s">
        <v>135</v>
      </c>
      <c r="B779" s="2" t="s">
        <v>138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hidden="1" customHeight="1">
      <c r="A780" s="2" t="s">
        <v>135</v>
      </c>
      <c r="B780" s="2" t="s">
        <v>150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hidden="1" customHeight="1">
      <c r="A781" s="2" t="s">
        <v>135</v>
      </c>
      <c r="B781" s="2" t="s">
        <v>142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hidden="1" customHeight="1">
      <c r="A782" s="2" t="s">
        <v>135</v>
      </c>
      <c r="B782" s="2" t="s">
        <v>46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hidden="1" customHeight="1">
      <c r="A783" s="2" t="s">
        <v>135</v>
      </c>
      <c r="B783" s="2" t="s">
        <v>151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hidden="1" customHeight="1">
      <c r="A784" s="2" t="s">
        <v>135</v>
      </c>
      <c r="B784" s="2" t="s">
        <v>90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hidden="1" customHeight="1">
      <c r="A785" s="2" t="s">
        <v>135</v>
      </c>
      <c r="B785" s="2" t="s">
        <v>144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181</v>
      </c>
    </row>
    <row r="786" ht="15.75" hidden="1" customHeight="1">
      <c r="A786" s="2" t="s">
        <v>135</v>
      </c>
      <c r="B786" s="2" t="s">
        <v>87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hidden="1" customHeight="1">
      <c r="A787" s="2" t="s">
        <v>135</v>
      </c>
      <c r="B787" s="2" t="s">
        <v>154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hidden="1" customHeight="1">
      <c r="A788" s="2" t="s">
        <v>135</v>
      </c>
      <c r="B788" s="2" t="s">
        <v>152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hidden="1" customHeight="1">
      <c r="A789" s="2" t="s">
        <v>135</v>
      </c>
      <c r="B789" s="2" t="s">
        <v>72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hidden="1" customHeight="1">
      <c r="A790" s="2" t="s">
        <v>135</v>
      </c>
      <c r="B790" s="2" t="s">
        <v>148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hidden="1" customHeight="1">
      <c r="A791" s="2" t="s">
        <v>135</v>
      </c>
      <c r="B791" s="2" t="s">
        <v>107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hidden="1" customHeight="1">
      <c r="A792" s="2" t="s">
        <v>135</v>
      </c>
      <c r="B792" s="2" t="s">
        <v>145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hidden="1" customHeight="1">
      <c r="A793" s="2" t="s">
        <v>135</v>
      </c>
      <c r="B793" s="2" t="s">
        <v>141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182</v>
      </c>
    </row>
    <row r="794" ht="15.75" hidden="1" customHeight="1">
      <c r="A794" s="2" t="s">
        <v>135</v>
      </c>
      <c r="B794" s="2" t="s">
        <v>78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hidden="1" customHeight="1">
      <c r="A795" s="2" t="s">
        <v>135</v>
      </c>
      <c r="B795" s="2" t="s">
        <v>56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hidden="1" customHeight="1">
      <c r="A796" s="2" t="s">
        <v>135</v>
      </c>
      <c r="B796" s="2" t="s">
        <v>146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hidden="1" customHeight="1">
      <c r="A797" s="2" t="s">
        <v>135</v>
      </c>
      <c r="B797" s="2" t="s">
        <v>136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hidden="1" customHeight="1">
      <c r="A798" s="2" t="s">
        <v>135</v>
      </c>
      <c r="B798" s="2" t="s">
        <v>137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135</v>
      </c>
      <c r="B799" s="2" t="s">
        <v>111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183</v>
      </c>
    </row>
    <row r="800" ht="15.75" hidden="1" customHeight="1">
      <c r="A800" s="2" t="s">
        <v>135</v>
      </c>
      <c r="B800" s="2" t="s">
        <v>52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hidden="1" customHeight="1">
      <c r="A801" s="2" t="s">
        <v>135</v>
      </c>
      <c r="B801" s="2" t="s">
        <v>63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hidden="1" customHeight="1">
      <c r="A802" s="2" t="s">
        <v>135</v>
      </c>
      <c r="B802" s="2" t="s">
        <v>35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hidden="1" customHeight="1">
      <c r="A803" s="2" t="s">
        <v>135</v>
      </c>
      <c r="B803" s="2" t="s">
        <v>75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hidden="1" customHeight="1">
      <c r="A804" s="2" t="s">
        <v>135</v>
      </c>
      <c r="B804" s="2" t="s">
        <v>138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hidden="1" customHeight="1">
      <c r="A805" s="2" t="s">
        <v>135</v>
      </c>
      <c r="B805" s="2" t="s">
        <v>150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hidden="1" customHeight="1">
      <c r="A806" s="2" t="s">
        <v>135</v>
      </c>
      <c r="B806" s="2" t="s">
        <v>142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hidden="1" customHeight="1">
      <c r="A807" s="2" t="s">
        <v>135</v>
      </c>
      <c r="B807" s="2" t="s">
        <v>46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hidden="1" customHeight="1">
      <c r="A808" s="2" t="s">
        <v>135</v>
      </c>
      <c r="B808" s="2" t="s">
        <v>151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hidden="1" customHeight="1">
      <c r="A809" s="2" t="s">
        <v>135</v>
      </c>
      <c r="B809" s="2" t="s">
        <v>90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hidden="1" customHeight="1">
      <c r="A810" s="2" t="s">
        <v>135</v>
      </c>
      <c r="B810" s="2" t="s">
        <v>144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hidden="1" customHeight="1">
      <c r="A811" s="2" t="s">
        <v>135</v>
      </c>
      <c r="B811" s="2" t="s">
        <v>87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hidden="1" customHeight="1">
      <c r="A812" s="2" t="s">
        <v>135</v>
      </c>
      <c r="B812" s="2" t="s">
        <v>154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hidden="1" customHeight="1">
      <c r="A813" s="2" t="s">
        <v>135</v>
      </c>
      <c r="B813" s="2" t="s">
        <v>152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hidden="1" customHeight="1">
      <c r="A814" s="2" t="s">
        <v>135</v>
      </c>
      <c r="B814" s="2" t="s">
        <v>72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hidden="1" customHeight="1">
      <c r="A815" s="2" t="s">
        <v>135</v>
      </c>
      <c r="B815" s="2" t="s">
        <v>148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hidden="1" customHeight="1">
      <c r="A816" s="2" t="s">
        <v>135</v>
      </c>
      <c r="B816" s="2" t="s">
        <v>107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184</v>
      </c>
    </row>
    <row r="817" ht="15.75" hidden="1" customHeight="1">
      <c r="A817" s="2" t="s">
        <v>135</v>
      </c>
      <c r="B817" s="2" t="s">
        <v>145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hidden="1" customHeight="1">
      <c r="A818" s="2" t="s">
        <v>135</v>
      </c>
      <c r="B818" s="2" t="s">
        <v>141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hidden="1" customHeight="1">
      <c r="A819" s="2" t="s">
        <v>135</v>
      </c>
      <c r="B819" s="2" t="s">
        <v>78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hidden="1" customHeight="1">
      <c r="A820" s="2" t="s">
        <v>135</v>
      </c>
      <c r="B820" s="2" t="s">
        <v>56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hidden="1" customHeight="1">
      <c r="A821" s="2" t="s">
        <v>135</v>
      </c>
      <c r="B821" s="2" t="s">
        <v>146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hidden="1" customHeight="1">
      <c r="A822" s="2" t="s">
        <v>135</v>
      </c>
      <c r="B822" s="2" t="s">
        <v>136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hidden="1" customHeight="1">
      <c r="A823" s="2" t="s">
        <v>135</v>
      </c>
      <c r="B823" s="2" t="s">
        <v>137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135</v>
      </c>
      <c r="B824" s="2" t="s">
        <v>111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hidden="1" customHeight="1">
      <c r="A825" s="2" t="s">
        <v>135</v>
      </c>
      <c r="B825" s="2" t="s">
        <v>52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hidden="1" customHeight="1">
      <c r="A826" s="2" t="s">
        <v>135</v>
      </c>
      <c r="B826" s="2" t="s">
        <v>63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185</v>
      </c>
    </row>
    <row r="827" ht="15.75" hidden="1" customHeight="1">
      <c r="A827" s="2" t="s">
        <v>135</v>
      </c>
      <c r="B827" s="2" t="s">
        <v>35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hidden="1" customHeight="1">
      <c r="A828" s="2" t="s">
        <v>135</v>
      </c>
      <c r="B828" s="2" t="s">
        <v>75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hidden="1" customHeight="1">
      <c r="A829" s="2" t="s">
        <v>135</v>
      </c>
      <c r="B829" s="2" t="s">
        <v>138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hidden="1" customHeight="1">
      <c r="A830" s="2" t="s">
        <v>135</v>
      </c>
      <c r="B830" s="2" t="s">
        <v>150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hidden="1" customHeight="1">
      <c r="A831" s="2" t="s">
        <v>135</v>
      </c>
      <c r="B831" s="2" t="s">
        <v>142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hidden="1" customHeight="1">
      <c r="A832" s="2" t="s">
        <v>135</v>
      </c>
      <c r="B832" s="2" t="s">
        <v>46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hidden="1" customHeight="1">
      <c r="A833" s="2" t="s">
        <v>135</v>
      </c>
      <c r="B833" s="2" t="s">
        <v>151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hidden="1" customHeight="1">
      <c r="A834" s="2" t="s">
        <v>135</v>
      </c>
      <c r="B834" s="2" t="s">
        <v>90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hidden="1" customHeight="1">
      <c r="A835" s="2" t="s">
        <v>135</v>
      </c>
      <c r="B835" s="2" t="s">
        <v>144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hidden="1" customHeight="1">
      <c r="A836" s="2" t="s">
        <v>135</v>
      </c>
      <c r="B836" s="2" t="s">
        <v>87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hidden="1" customHeight="1">
      <c r="A837" s="2" t="s">
        <v>135</v>
      </c>
      <c r="B837" s="2" t="s">
        <v>154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hidden="1" customHeight="1">
      <c r="A838" s="2" t="s">
        <v>135</v>
      </c>
      <c r="B838" s="2" t="s">
        <v>152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hidden="1" customHeight="1">
      <c r="A839" s="2" t="s">
        <v>135</v>
      </c>
      <c r="B839" s="2" t="s">
        <v>72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hidden="1" customHeight="1">
      <c r="A840" s="2" t="s">
        <v>135</v>
      </c>
      <c r="B840" s="2" t="s">
        <v>148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hidden="1" customHeight="1">
      <c r="A841" s="2" t="s">
        <v>135</v>
      </c>
      <c r="B841" s="2" t="s">
        <v>107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hidden="1" customHeight="1">
      <c r="A842" s="2" t="s">
        <v>135</v>
      </c>
      <c r="B842" s="2" t="s">
        <v>145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hidden="1" customHeight="1">
      <c r="A843" s="2" t="s">
        <v>135</v>
      </c>
      <c r="B843" s="2" t="s">
        <v>141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hidden="1" customHeight="1">
      <c r="A844" s="2" t="s">
        <v>135</v>
      </c>
      <c r="B844" s="2" t="s">
        <v>78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hidden="1" customHeight="1">
      <c r="A845" s="2" t="s">
        <v>135</v>
      </c>
      <c r="B845" s="2" t="s">
        <v>56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hidden="1" customHeight="1">
      <c r="A846" s="2" t="s">
        <v>135</v>
      </c>
      <c r="B846" s="2" t="s">
        <v>146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hidden="1" customHeight="1">
      <c r="A847" s="2" t="s">
        <v>135</v>
      </c>
      <c r="B847" s="2" t="s">
        <v>136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hidden="1" customHeight="1">
      <c r="A848" s="2" t="s">
        <v>135</v>
      </c>
      <c r="B848" s="2" t="s">
        <v>137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135</v>
      </c>
      <c r="B849" s="2" t="s">
        <v>111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hidden="1" customHeight="1">
      <c r="A850" s="2" t="s">
        <v>135</v>
      </c>
      <c r="B850" s="2" t="s">
        <v>52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hidden="1" customHeight="1">
      <c r="A851" s="2" t="s">
        <v>135</v>
      </c>
      <c r="B851" s="2" t="s">
        <v>63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hidden="1" customHeight="1">
      <c r="A852" s="2" t="s">
        <v>135</v>
      </c>
      <c r="B852" s="2" t="s">
        <v>35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hidden="1" customHeight="1">
      <c r="A853" s="2" t="s">
        <v>135</v>
      </c>
      <c r="B853" s="2" t="s">
        <v>75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hidden="1" customHeight="1">
      <c r="A854" s="2" t="s">
        <v>135</v>
      </c>
      <c r="B854" s="2" t="s">
        <v>138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hidden="1" customHeight="1">
      <c r="A855" s="2" t="s">
        <v>135</v>
      </c>
      <c r="B855" s="2" t="s">
        <v>150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hidden="1" customHeight="1">
      <c r="A856" s="2" t="s">
        <v>135</v>
      </c>
      <c r="B856" s="2" t="s">
        <v>142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hidden="1" customHeight="1">
      <c r="A857" s="2" t="s">
        <v>135</v>
      </c>
      <c r="B857" s="2" t="s">
        <v>46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hidden="1" customHeight="1">
      <c r="A858" s="2" t="s">
        <v>135</v>
      </c>
      <c r="B858" s="2" t="s">
        <v>151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hidden="1" customHeight="1">
      <c r="A859" s="2" t="s">
        <v>135</v>
      </c>
      <c r="B859" s="2" t="s">
        <v>90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hidden="1" customHeight="1">
      <c r="A860" s="2" t="s">
        <v>135</v>
      </c>
      <c r="B860" s="2" t="s">
        <v>144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hidden="1" customHeight="1">
      <c r="A861" s="2" t="s">
        <v>135</v>
      </c>
      <c r="B861" s="2" t="s">
        <v>87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hidden="1" customHeight="1">
      <c r="A862" s="2" t="s">
        <v>135</v>
      </c>
      <c r="B862" s="2" t="s">
        <v>154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hidden="1" customHeight="1">
      <c r="A863" s="2" t="s">
        <v>135</v>
      </c>
      <c r="B863" s="2" t="s">
        <v>152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hidden="1" customHeight="1">
      <c r="A864" s="2" t="s">
        <v>135</v>
      </c>
      <c r="B864" s="2" t="s">
        <v>72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hidden="1" customHeight="1">
      <c r="A865" s="2" t="s">
        <v>135</v>
      </c>
      <c r="B865" s="2" t="s">
        <v>148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hidden="1" customHeight="1">
      <c r="A866" s="2" t="s">
        <v>135</v>
      </c>
      <c r="B866" s="2" t="s">
        <v>107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hidden="1" customHeight="1">
      <c r="A867" s="2" t="s">
        <v>135</v>
      </c>
      <c r="B867" s="2" t="s">
        <v>145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186</v>
      </c>
    </row>
    <row r="868" ht="15.75" hidden="1" customHeight="1">
      <c r="A868" s="2" t="s">
        <v>135</v>
      </c>
      <c r="B868" s="2" t="s">
        <v>141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hidden="1" customHeight="1">
      <c r="A869" s="2" t="s">
        <v>135</v>
      </c>
      <c r="B869" s="2" t="s">
        <v>78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hidden="1" customHeight="1">
      <c r="A870" s="2" t="s">
        <v>135</v>
      </c>
      <c r="B870" s="2" t="s">
        <v>56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hidden="1" customHeight="1">
      <c r="A871" s="2" t="s">
        <v>135</v>
      </c>
      <c r="B871" s="2" t="s">
        <v>146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hidden="1" customHeight="1">
      <c r="A872" s="2" t="s">
        <v>135</v>
      </c>
      <c r="B872" s="2" t="s">
        <v>136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hidden="1" customHeight="1">
      <c r="A873" s="2" t="s">
        <v>135</v>
      </c>
      <c r="B873" s="2" t="s">
        <v>137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135</v>
      </c>
      <c r="B874" s="2" t="s">
        <v>111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hidden="1" customHeight="1">
      <c r="A875" s="2" t="s">
        <v>135</v>
      </c>
      <c r="B875" s="2" t="s">
        <v>52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hidden="1" customHeight="1">
      <c r="A876" s="2" t="s">
        <v>135</v>
      </c>
      <c r="B876" s="2" t="s">
        <v>63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hidden="1" customHeight="1">
      <c r="A877" s="2" t="s">
        <v>135</v>
      </c>
      <c r="B877" s="2" t="s">
        <v>35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hidden="1" customHeight="1">
      <c r="A878" s="2" t="s">
        <v>135</v>
      </c>
      <c r="B878" s="2" t="s">
        <v>75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187</v>
      </c>
    </row>
    <row r="879" ht="15.75" hidden="1" customHeight="1">
      <c r="A879" s="2" t="s">
        <v>135</v>
      </c>
      <c r="B879" s="2" t="s">
        <v>138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hidden="1" customHeight="1">
      <c r="A880" s="2" t="s">
        <v>135</v>
      </c>
      <c r="B880" s="2" t="s">
        <v>150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hidden="1" customHeight="1">
      <c r="A881" s="2" t="s">
        <v>135</v>
      </c>
      <c r="B881" s="2" t="s">
        <v>142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hidden="1" customHeight="1">
      <c r="A882" s="2" t="s">
        <v>135</v>
      </c>
      <c r="B882" s="2" t="s">
        <v>46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hidden="1" customHeight="1">
      <c r="A883" s="2" t="s">
        <v>135</v>
      </c>
      <c r="B883" s="2" t="s">
        <v>151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hidden="1" customHeight="1">
      <c r="A884" s="2" t="s">
        <v>135</v>
      </c>
      <c r="B884" s="2" t="s">
        <v>90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hidden="1" customHeight="1">
      <c r="A885" s="2" t="s">
        <v>135</v>
      </c>
      <c r="B885" s="2" t="s">
        <v>144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188</v>
      </c>
    </row>
    <row r="886" ht="15.75" hidden="1" customHeight="1">
      <c r="A886" s="2" t="s">
        <v>135</v>
      </c>
      <c r="B886" s="2" t="s">
        <v>87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hidden="1" customHeight="1">
      <c r="A887" s="2" t="s">
        <v>135</v>
      </c>
      <c r="B887" s="2" t="s">
        <v>154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hidden="1" customHeight="1">
      <c r="A888" s="2" t="s">
        <v>135</v>
      </c>
      <c r="B888" s="2" t="s">
        <v>152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hidden="1" customHeight="1">
      <c r="A889" s="2" t="s">
        <v>135</v>
      </c>
      <c r="B889" s="2" t="s">
        <v>72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hidden="1" customHeight="1">
      <c r="A890" s="2" t="s">
        <v>135</v>
      </c>
      <c r="B890" s="2" t="s">
        <v>148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hidden="1" customHeight="1">
      <c r="A891" s="2" t="s">
        <v>135</v>
      </c>
      <c r="B891" s="2" t="s">
        <v>107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hidden="1" customHeight="1">
      <c r="A892" s="2" t="s">
        <v>135</v>
      </c>
      <c r="B892" s="2" t="s">
        <v>145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hidden="1" customHeight="1">
      <c r="A893" s="2" t="s">
        <v>135</v>
      </c>
      <c r="B893" s="2" t="s">
        <v>141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hidden="1" customHeight="1">
      <c r="A894" s="2" t="s">
        <v>135</v>
      </c>
      <c r="B894" s="2" t="s">
        <v>78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hidden="1" customHeight="1">
      <c r="A895" s="2" t="s">
        <v>135</v>
      </c>
      <c r="B895" s="2" t="s">
        <v>56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hidden="1" customHeight="1">
      <c r="A896" s="2" t="s">
        <v>135</v>
      </c>
      <c r="B896" s="2" t="s">
        <v>146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hidden="1" customHeight="1">
      <c r="A897" s="2" t="s">
        <v>135</v>
      </c>
      <c r="B897" s="2" t="s">
        <v>136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hidden="1" customHeight="1">
      <c r="A898" s="2" t="s">
        <v>135</v>
      </c>
      <c r="B898" s="2" t="s">
        <v>137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135</v>
      </c>
      <c r="B899" s="2" t="s">
        <v>111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hidden="1" customHeight="1">
      <c r="A900" s="2" t="s">
        <v>135</v>
      </c>
      <c r="B900" s="2" t="s">
        <v>52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hidden="1" customHeight="1">
      <c r="A901" s="2" t="s">
        <v>135</v>
      </c>
      <c r="B901" s="2" t="s">
        <v>63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hidden="1" customHeight="1">
      <c r="A902" s="2" t="s">
        <v>135</v>
      </c>
      <c r="B902" s="2" t="s">
        <v>35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hidden="1" customHeight="1">
      <c r="A903" s="2" t="s">
        <v>135</v>
      </c>
      <c r="B903" s="2" t="s">
        <v>75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hidden="1" customHeight="1">
      <c r="A904" s="2" t="s">
        <v>135</v>
      </c>
      <c r="B904" s="2" t="s">
        <v>138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189</v>
      </c>
    </row>
    <row r="905" ht="15.75" hidden="1" customHeight="1">
      <c r="A905" s="2" t="s">
        <v>135</v>
      </c>
      <c r="B905" s="2" t="s">
        <v>150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hidden="1" customHeight="1">
      <c r="A906" s="2" t="s">
        <v>135</v>
      </c>
      <c r="B906" s="2" t="s">
        <v>142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hidden="1" customHeight="1">
      <c r="A907" s="2" t="s">
        <v>135</v>
      </c>
      <c r="B907" s="2" t="s">
        <v>46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hidden="1" customHeight="1">
      <c r="A908" s="2" t="s">
        <v>135</v>
      </c>
      <c r="B908" s="2" t="s">
        <v>151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190</v>
      </c>
    </row>
    <row r="909" ht="15.75" hidden="1" customHeight="1">
      <c r="A909" s="2" t="s">
        <v>135</v>
      </c>
      <c r="B909" s="2" t="s">
        <v>90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hidden="1" customHeight="1">
      <c r="A910" s="2" t="s">
        <v>135</v>
      </c>
      <c r="B910" s="2" t="s">
        <v>144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hidden="1" customHeight="1">
      <c r="A911" s="2" t="s">
        <v>135</v>
      </c>
      <c r="B911" s="2" t="s">
        <v>87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hidden="1" customHeight="1">
      <c r="A912" s="2" t="s">
        <v>135</v>
      </c>
      <c r="B912" s="2" t="s">
        <v>154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hidden="1" customHeight="1">
      <c r="A913" s="2" t="s">
        <v>135</v>
      </c>
      <c r="B913" s="2" t="s">
        <v>152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hidden="1" customHeight="1">
      <c r="A914" s="2" t="s">
        <v>135</v>
      </c>
      <c r="B914" s="2" t="s">
        <v>72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hidden="1" customHeight="1">
      <c r="A915" s="2" t="s">
        <v>135</v>
      </c>
      <c r="B915" s="2" t="s">
        <v>148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191</v>
      </c>
    </row>
    <row r="916" ht="15.75" hidden="1" customHeight="1">
      <c r="A916" s="2" t="s">
        <v>135</v>
      </c>
      <c r="B916" s="2" t="s">
        <v>107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hidden="1" customHeight="1">
      <c r="A917" s="2" t="s">
        <v>135</v>
      </c>
      <c r="B917" s="2" t="s">
        <v>145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hidden="1" customHeight="1">
      <c r="A918" s="2" t="s">
        <v>135</v>
      </c>
      <c r="B918" s="2" t="s">
        <v>141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hidden="1" customHeight="1">
      <c r="A919" s="2" t="s">
        <v>135</v>
      </c>
      <c r="B919" s="2" t="s">
        <v>78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hidden="1" customHeight="1">
      <c r="A920" s="2" t="s">
        <v>135</v>
      </c>
      <c r="B920" s="2" t="s">
        <v>56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hidden="1" customHeight="1">
      <c r="A921" s="2" t="s">
        <v>135</v>
      </c>
      <c r="B921" s="2" t="s">
        <v>146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hidden="1" customHeight="1">
      <c r="A922" s="2" t="s">
        <v>135</v>
      </c>
      <c r="B922" s="2" t="s">
        <v>136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hidden="1" customHeight="1">
      <c r="A923" s="2" t="s">
        <v>135</v>
      </c>
      <c r="B923" s="2" t="s">
        <v>137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135</v>
      </c>
      <c r="B924" s="2" t="s">
        <v>111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hidden="1" customHeight="1">
      <c r="A925" s="2" t="s">
        <v>135</v>
      </c>
      <c r="B925" s="2" t="s">
        <v>52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hidden="1" customHeight="1">
      <c r="A926" s="2" t="s">
        <v>135</v>
      </c>
      <c r="B926" s="2" t="s">
        <v>63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hidden="1" customHeight="1">
      <c r="A927" s="2" t="s">
        <v>135</v>
      </c>
      <c r="B927" s="2" t="s">
        <v>35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hidden="1" customHeight="1">
      <c r="A928" s="2" t="s">
        <v>135</v>
      </c>
      <c r="B928" s="2" t="s">
        <v>75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hidden="1" customHeight="1">
      <c r="A929" s="2" t="s">
        <v>135</v>
      </c>
      <c r="B929" s="2" t="s">
        <v>138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hidden="1" customHeight="1">
      <c r="A930" s="2" t="s">
        <v>135</v>
      </c>
      <c r="B930" s="2" t="s">
        <v>150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hidden="1" customHeight="1">
      <c r="A931" s="2" t="s">
        <v>135</v>
      </c>
      <c r="B931" s="2" t="s">
        <v>142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hidden="1" customHeight="1">
      <c r="A932" s="2" t="s">
        <v>135</v>
      </c>
      <c r="B932" s="2" t="s">
        <v>46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hidden="1" customHeight="1">
      <c r="A933" s="2" t="s">
        <v>135</v>
      </c>
      <c r="B933" s="2" t="s">
        <v>151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hidden="1" customHeight="1">
      <c r="A934" s="2" t="s">
        <v>135</v>
      </c>
      <c r="B934" s="2" t="s">
        <v>90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192</v>
      </c>
    </row>
    <row r="935" ht="15.75" hidden="1" customHeight="1">
      <c r="A935" s="2" t="s">
        <v>135</v>
      </c>
      <c r="B935" s="2" t="s">
        <v>144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hidden="1" customHeight="1">
      <c r="A936" s="2" t="s">
        <v>135</v>
      </c>
      <c r="B936" s="2" t="s">
        <v>87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hidden="1" customHeight="1">
      <c r="A937" s="2" t="s">
        <v>135</v>
      </c>
      <c r="B937" s="2" t="s">
        <v>154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hidden="1" customHeight="1">
      <c r="A938" s="2" t="s">
        <v>135</v>
      </c>
      <c r="B938" s="2" t="s">
        <v>152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hidden="1" customHeight="1">
      <c r="A939" s="2" t="s">
        <v>135</v>
      </c>
      <c r="B939" s="2" t="s">
        <v>72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hidden="1" customHeight="1">
      <c r="A940" s="2" t="s">
        <v>135</v>
      </c>
      <c r="B940" s="2" t="s">
        <v>148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193</v>
      </c>
    </row>
    <row r="941" ht="15.75" hidden="1" customHeight="1">
      <c r="A941" s="2" t="s">
        <v>135</v>
      </c>
      <c r="B941" s="2" t="s">
        <v>107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hidden="1" customHeight="1">
      <c r="A942" s="2" t="s">
        <v>135</v>
      </c>
      <c r="B942" s="2" t="s">
        <v>145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hidden="1" customHeight="1">
      <c r="A943" s="2" t="s">
        <v>135</v>
      </c>
      <c r="B943" s="2" t="s">
        <v>141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hidden="1" customHeight="1">
      <c r="A944" s="2" t="s">
        <v>135</v>
      </c>
      <c r="B944" s="2" t="s">
        <v>78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hidden="1" customHeight="1">
      <c r="A945" s="2" t="s">
        <v>135</v>
      </c>
      <c r="B945" s="2" t="s">
        <v>56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hidden="1" customHeight="1">
      <c r="A946" s="2" t="s">
        <v>135</v>
      </c>
      <c r="B946" s="2" t="s">
        <v>146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hidden="1" customHeight="1">
      <c r="A947" s="2" t="s">
        <v>135</v>
      </c>
      <c r="B947" s="2" t="s">
        <v>136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hidden="1" customHeight="1">
      <c r="A948" s="2" t="s">
        <v>135</v>
      </c>
      <c r="B948" s="2" t="s">
        <v>137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135</v>
      </c>
      <c r="B949" s="2" t="s">
        <v>111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hidden="1" customHeight="1">
      <c r="A950" s="2" t="s">
        <v>135</v>
      </c>
      <c r="B950" s="2" t="s">
        <v>52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hidden="1" customHeight="1">
      <c r="A951" s="2" t="s">
        <v>135</v>
      </c>
      <c r="B951" s="2" t="s">
        <v>63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hidden="1" customHeight="1">
      <c r="A952" s="2" t="s">
        <v>135</v>
      </c>
      <c r="B952" s="2" t="s">
        <v>35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hidden="1" customHeight="1">
      <c r="A953" s="2" t="s">
        <v>135</v>
      </c>
      <c r="B953" s="2" t="s">
        <v>75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hidden="1" customHeight="1">
      <c r="A954" s="2" t="s">
        <v>135</v>
      </c>
      <c r="B954" s="2" t="s">
        <v>138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hidden="1" customHeight="1">
      <c r="A955" s="2" t="s">
        <v>135</v>
      </c>
      <c r="B955" s="2" t="s">
        <v>150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hidden="1" customHeight="1">
      <c r="A956" s="2" t="s">
        <v>135</v>
      </c>
      <c r="B956" s="2" t="s">
        <v>142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hidden="1" customHeight="1">
      <c r="A957" s="2" t="s">
        <v>135</v>
      </c>
      <c r="B957" s="2" t="s">
        <v>46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hidden="1" customHeight="1">
      <c r="A958" s="2" t="s">
        <v>135</v>
      </c>
      <c r="B958" s="2" t="s">
        <v>151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hidden="1" customHeight="1">
      <c r="A959" s="2" t="s">
        <v>135</v>
      </c>
      <c r="B959" s="2" t="s">
        <v>90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hidden="1" customHeight="1">
      <c r="A960" s="2" t="s">
        <v>135</v>
      </c>
      <c r="B960" s="2" t="s">
        <v>144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hidden="1" customHeight="1">
      <c r="A961" s="2" t="s">
        <v>135</v>
      </c>
      <c r="B961" s="2" t="s">
        <v>87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194</v>
      </c>
    </row>
    <row r="962" ht="15.75" hidden="1" customHeight="1">
      <c r="A962" s="2" t="s">
        <v>135</v>
      </c>
      <c r="B962" s="2" t="s">
        <v>154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hidden="1" customHeight="1">
      <c r="A963" s="2" t="s">
        <v>135</v>
      </c>
      <c r="B963" s="2" t="s">
        <v>152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hidden="1" customHeight="1">
      <c r="A964" s="2" t="s">
        <v>135</v>
      </c>
      <c r="B964" s="2" t="s">
        <v>72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hidden="1" customHeight="1">
      <c r="A965" s="2" t="s">
        <v>135</v>
      </c>
      <c r="B965" s="2" t="s">
        <v>148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hidden="1" customHeight="1">
      <c r="A966" s="2" t="s">
        <v>135</v>
      </c>
      <c r="B966" s="2" t="s">
        <v>107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hidden="1" customHeight="1">
      <c r="A967" s="2" t="s">
        <v>135</v>
      </c>
      <c r="B967" s="2" t="s">
        <v>145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hidden="1" customHeight="1">
      <c r="A968" s="2" t="s">
        <v>135</v>
      </c>
      <c r="B968" s="2" t="s">
        <v>141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hidden="1" customHeight="1">
      <c r="A969" s="2" t="s">
        <v>135</v>
      </c>
      <c r="B969" s="2" t="s">
        <v>78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hidden="1" customHeight="1">
      <c r="A970" s="2" t="s">
        <v>135</v>
      </c>
      <c r="B970" s="2" t="s">
        <v>56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hidden="1" customHeight="1">
      <c r="A971" s="2" t="s">
        <v>135</v>
      </c>
      <c r="B971" s="2" t="s">
        <v>146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hidden="1" customHeight="1">
      <c r="A972" s="2" t="s">
        <v>135</v>
      </c>
      <c r="B972" s="2" t="s">
        <v>136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195</v>
      </c>
    </row>
    <row r="973" ht="15.75" hidden="1" customHeight="1">
      <c r="A973" s="2" t="s">
        <v>135</v>
      </c>
      <c r="B973" s="2" t="s">
        <v>137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135</v>
      </c>
      <c r="B974" s="2" t="s">
        <v>111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hidden="1" customHeight="1">
      <c r="A975" s="2" t="s">
        <v>135</v>
      </c>
      <c r="B975" s="2" t="s">
        <v>52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hidden="1" customHeight="1">
      <c r="A976" s="2" t="s">
        <v>135</v>
      </c>
      <c r="B976" s="2" t="s">
        <v>63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hidden="1" customHeight="1">
      <c r="A977" s="2" t="s">
        <v>135</v>
      </c>
      <c r="B977" s="2" t="s">
        <v>35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hidden="1" customHeight="1">
      <c r="A978" s="2" t="s">
        <v>135</v>
      </c>
      <c r="B978" s="2" t="s">
        <v>75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hidden="1" customHeight="1">
      <c r="A979" s="2" t="s">
        <v>135</v>
      </c>
      <c r="B979" s="2" t="s">
        <v>138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hidden="1" customHeight="1">
      <c r="A980" s="2" t="s">
        <v>135</v>
      </c>
      <c r="B980" s="2" t="s">
        <v>150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hidden="1" customHeight="1">
      <c r="A981" s="2" t="s">
        <v>135</v>
      </c>
      <c r="B981" s="2" t="s">
        <v>142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hidden="1" customHeight="1">
      <c r="A982" s="2" t="s">
        <v>135</v>
      </c>
      <c r="B982" s="2" t="s">
        <v>46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hidden="1" customHeight="1">
      <c r="A983" s="2" t="s">
        <v>135</v>
      </c>
      <c r="B983" s="2" t="s">
        <v>151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hidden="1" customHeight="1">
      <c r="A984" s="2" t="s">
        <v>135</v>
      </c>
      <c r="B984" s="2" t="s">
        <v>90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hidden="1" customHeight="1">
      <c r="A985" s="2" t="s">
        <v>135</v>
      </c>
      <c r="B985" s="2" t="s">
        <v>144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hidden="1" customHeight="1">
      <c r="A986" s="2" t="s">
        <v>135</v>
      </c>
      <c r="B986" s="2" t="s">
        <v>87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hidden="1" customHeight="1">
      <c r="A987" s="2" t="s">
        <v>135</v>
      </c>
      <c r="B987" s="2" t="s">
        <v>154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hidden="1" customHeight="1">
      <c r="A988" s="2" t="s">
        <v>135</v>
      </c>
      <c r="B988" s="2" t="s">
        <v>152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hidden="1" customHeight="1">
      <c r="A989" s="2" t="s">
        <v>135</v>
      </c>
      <c r="B989" s="2" t="s">
        <v>72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hidden="1" customHeight="1">
      <c r="A990" s="2" t="s">
        <v>135</v>
      </c>
      <c r="B990" s="2" t="s">
        <v>148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196</v>
      </c>
    </row>
    <row r="991" ht="15.75" hidden="1" customHeight="1">
      <c r="A991" s="2" t="s">
        <v>135</v>
      </c>
      <c r="B991" s="2" t="s">
        <v>107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hidden="1" customHeight="1">
      <c r="A992" s="2" t="s">
        <v>135</v>
      </c>
      <c r="B992" s="2" t="s">
        <v>145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hidden="1" customHeight="1">
      <c r="A993" s="2" t="s">
        <v>135</v>
      </c>
      <c r="B993" s="2" t="s">
        <v>141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hidden="1" customHeight="1">
      <c r="A994" s="2" t="s">
        <v>135</v>
      </c>
      <c r="B994" s="2" t="s">
        <v>78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hidden="1" customHeight="1">
      <c r="A995" s="2" t="s">
        <v>135</v>
      </c>
      <c r="B995" s="2" t="s">
        <v>56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hidden="1" customHeight="1">
      <c r="A996" s="2" t="s">
        <v>135</v>
      </c>
      <c r="B996" s="2" t="s">
        <v>146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hidden="1" customHeight="1">
      <c r="A997" s="2" t="s">
        <v>135</v>
      </c>
      <c r="B997" s="2" t="s">
        <v>136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hidden="1" customHeight="1">
      <c r="A998" s="2" t="s">
        <v>135</v>
      </c>
      <c r="B998" s="2" t="s">
        <v>137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135</v>
      </c>
      <c r="B999" s="2" t="s">
        <v>111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hidden="1" customHeight="1">
      <c r="A1000" s="2" t="s">
        <v>135</v>
      </c>
      <c r="B1000" s="2" t="s">
        <v>52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hidden="1" customHeight="1">
      <c r="A1001" s="2" t="s">
        <v>135</v>
      </c>
      <c r="B1001" s="2" t="s">
        <v>63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hidden="1" customHeight="1">
      <c r="A1002" s="2" t="s">
        <v>135</v>
      </c>
      <c r="B1002" s="2" t="s">
        <v>35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hidden="1" customHeight="1">
      <c r="A1003" s="2" t="s">
        <v>135</v>
      </c>
      <c r="B1003" s="2" t="s">
        <v>75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hidden="1" customHeight="1">
      <c r="A1004" s="2" t="s">
        <v>135</v>
      </c>
      <c r="B1004" s="2" t="s">
        <v>138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hidden="1" customHeight="1">
      <c r="A1005" s="2" t="s">
        <v>135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hidden="1" customHeight="1">
      <c r="A1006" s="2" t="s">
        <v>135</v>
      </c>
      <c r="B1006" s="2" t="s">
        <v>142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hidden="1" customHeight="1">
      <c r="A1007" s="2" t="s">
        <v>135</v>
      </c>
      <c r="B1007" s="2" t="s">
        <v>46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hidden="1" customHeight="1">
      <c r="A1008" s="2" t="s">
        <v>135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hidden="1" customHeight="1">
      <c r="A1009" s="2" t="s">
        <v>135</v>
      </c>
      <c r="B1009" s="2" t="s">
        <v>90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hidden="1" customHeight="1">
      <c r="A1010" s="2" t="s">
        <v>135</v>
      </c>
      <c r="B1010" s="2" t="s">
        <v>144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hidden="1" customHeight="1">
      <c r="A1011" s="2" t="s">
        <v>135</v>
      </c>
      <c r="B1011" s="2" t="s">
        <v>87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hidden="1" customHeight="1">
      <c r="A1012" s="2" t="s">
        <v>135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hidden="1" customHeight="1">
      <c r="A1013" s="2" t="s">
        <v>135</v>
      </c>
      <c r="B1013" s="2" t="s">
        <v>152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hidden="1" customHeight="1">
      <c r="A1014" s="2" t="s">
        <v>135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hidden="1" customHeight="1">
      <c r="A1015" s="2" t="s">
        <v>135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hidden="1" customHeight="1">
      <c r="A1016" s="2" t="s">
        <v>135</v>
      </c>
      <c r="B1016" s="2" t="s">
        <v>107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hidden="1" customHeight="1">
      <c r="A1017" s="2" t="s">
        <v>135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hidden="1" customHeight="1">
      <c r="A1018" s="2" t="s">
        <v>135</v>
      </c>
      <c r="B1018" s="2" t="s">
        <v>141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hidden="1" customHeight="1">
      <c r="A1019" s="2" t="s">
        <v>135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hidden="1" customHeight="1">
      <c r="A1020" s="2" t="s">
        <v>135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hidden="1" customHeight="1">
      <c r="A1021" s="2" t="s">
        <v>135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hidden="1" customHeight="1">
      <c r="A1022" s="2" t="s">
        <v>135</v>
      </c>
      <c r="B1022" s="2" t="s">
        <v>136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hidden="1" customHeight="1">
      <c r="A1023" s="2" t="s">
        <v>135</v>
      </c>
      <c r="B1023" s="2" t="s">
        <v>137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135</v>
      </c>
      <c r="B1024" s="2" t="s">
        <v>111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hidden="1" customHeight="1">
      <c r="A1025" s="2" t="s">
        <v>135</v>
      </c>
      <c r="B1025" s="2" t="s">
        <v>52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hidden="1" customHeight="1">
      <c r="A1026" s="2" t="s">
        <v>135</v>
      </c>
      <c r="B1026" s="2" t="s">
        <v>63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hidden="1" customHeight="1">
      <c r="A1027" s="2" t="s">
        <v>135</v>
      </c>
      <c r="B1027" s="2" t="s">
        <v>35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hidden="1" customHeight="1">
      <c r="A1028" s="2" t="s">
        <v>135</v>
      </c>
      <c r="B1028" s="2" t="s">
        <v>75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hidden="1" customHeight="1">
      <c r="A1029" s="2" t="s">
        <v>135</v>
      </c>
      <c r="B1029" s="2" t="s">
        <v>138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hidden="1" customHeight="1">
      <c r="A1030" s="2" t="s">
        <v>135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hidden="1" customHeight="1">
      <c r="A1031" s="2" t="s">
        <v>135</v>
      </c>
      <c r="B1031" s="2" t="s">
        <v>142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hidden="1" customHeight="1">
      <c r="A1032" s="2" t="s">
        <v>135</v>
      </c>
      <c r="B1032" s="2" t="s">
        <v>46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hidden="1" customHeight="1">
      <c r="A1033" s="2" t="s">
        <v>135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hidden="1" customHeight="1">
      <c r="A1034" s="2" t="s">
        <v>135</v>
      </c>
      <c r="B1034" s="2" t="s">
        <v>90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hidden="1" customHeight="1">
      <c r="A1035" s="2" t="s">
        <v>135</v>
      </c>
      <c r="B1035" s="2" t="s">
        <v>144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hidden="1" customHeight="1">
      <c r="A1036" s="2" t="s">
        <v>135</v>
      </c>
      <c r="B1036" s="2" t="s">
        <v>87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197</v>
      </c>
    </row>
    <row r="1037" ht="15.75" hidden="1" customHeight="1">
      <c r="A1037" s="2" t="s">
        <v>135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hidden="1" customHeight="1">
      <c r="A1038" s="2" t="s">
        <v>135</v>
      </c>
      <c r="B1038" s="2" t="s">
        <v>152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hidden="1" customHeight="1">
      <c r="A1039" s="2" t="s">
        <v>135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hidden="1" customHeight="1">
      <c r="A1040" s="2" t="s">
        <v>135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hidden="1" customHeight="1">
      <c r="A1041" s="2" t="s">
        <v>135</v>
      </c>
      <c r="B1041" s="2" t="s">
        <v>107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hidden="1" customHeight="1">
      <c r="A1042" s="2" t="s">
        <v>135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hidden="1" customHeight="1">
      <c r="A1043" s="2" t="s">
        <v>135</v>
      </c>
      <c r="B1043" s="2" t="s">
        <v>141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hidden="1" customHeight="1">
      <c r="A1044" s="2" t="s">
        <v>135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hidden="1" customHeight="1">
      <c r="A1045" s="2" t="s">
        <v>135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hidden="1" customHeight="1">
      <c r="A1046" s="2" t="s">
        <v>135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hidden="1" customHeight="1">
      <c r="A1047" s="2" t="s">
        <v>135</v>
      </c>
      <c r="B1047" s="2" t="s">
        <v>136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hidden="1" customHeight="1">
      <c r="A1048" s="2" t="s">
        <v>135</v>
      </c>
      <c r="B1048" s="2" t="s">
        <v>137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135</v>
      </c>
      <c r="B1049" s="2" t="s">
        <v>111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hidden="1" customHeight="1">
      <c r="A1050" s="2" t="s">
        <v>135</v>
      </c>
      <c r="B1050" s="2" t="s">
        <v>52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hidden="1" customHeight="1">
      <c r="A1051" s="2" t="s">
        <v>135</v>
      </c>
      <c r="B1051" s="2" t="s">
        <v>63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hidden="1" customHeight="1">
      <c r="A1052" s="2" t="s">
        <v>135</v>
      </c>
      <c r="B1052" s="2" t="s">
        <v>35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hidden="1" customHeight="1">
      <c r="A1053" s="2" t="s">
        <v>135</v>
      </c>
      <c r="B1053" s="2" t="s">
        <v>75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hidden="1" customHeight="1">
      <c r="A1054" s="2" t="s">
        <v>135</v>
      </c>
      <c r="B1054" s="2" t="s">
        <v>138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hidden="1" customHeight="1">
      <c r="A1055" s="2" t="s">
        <v>135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hidden="1" customHeight="1">
      <c r="A1056" s="2" t="s">
        <v>135</v>
      </c>
      <c r="B1056" s="2" t="s">
        <v>142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hidden="1" customHeight="1">
      <c r="A1057" s="2" t="s">
        <v>135</v>
      </c>
      <c r="B1057" s="2" t="s">
        <v>46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hidden="1" customHeight="1">
      <c r="A1058" s="2" t="s">
        <v>135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hidden="1" customHeight="1">
      <c r="A1059" s="2" t="s">
        <v>135</v>
      </c>
      <c r="B1059" s="2" t="s">
        <v>90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hidden="1" customHeight="1">
      <c r="A1060" s="2" t="s">
        <v>135</v>
      </c>
      <c r="B1060" s="2" t="s">
        <v>144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hidden="1" customHeight="1">
      <c r="A1061" s="2" t="s">
        <v>135</v>
      </c>
      <c r="B1061" s="2" t="s">
        <v>87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hidden="1" customHeight="1">
      <c r="A1062" s="2" t="s">
        <v>135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hidden="1" customHeight="1">
      <c r="A1063" s="2" t="s">
        <v>135</v>
      </c>
      <c r="B1063" s="2" t="s">
        <v>152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hidden="1" customHeight="1">
      <c r="A1064" s="2" t="s">
        <v>135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hidden="1" customHeight="1">
      <c r="A1065" s="2" t="s">
        <v>135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hidden="1" customHeight="1">
      <c r="A1066" s="2" t="s">
        <v>135</v>
      </c>
      <c r="B1066" s="2" t="s">
        <v>107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hidden="1" customHeight="1">
      <c r="A1067" s="2" t="s">
        <v>135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hidden="1" customHeight="1">
      <c r="A1068" s="2" t="s">
        <v>135</v>
      </c>
      <c r="B1068" s="2" t="s">
        <v>141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hidden="1" customHeight="1">
      <c r="A1069" s="2" t="s">
        <v>135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hidden="1" customHeight="1">
      <c r="A1070" s="2" t="s">
        <v>135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198</v>
      </c>
    </row>
    <row r="1071" ht="15.75" hidden="1" customHeight="1">
      <c r="A1071" s="2" t="s">
        <v>135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hidden="1" customHeight="1">
      <c r="A1072" s="2" t="s">
        <v>135</v>
      </c>
      <c r="B1072" s="2" t="s">
        <v>136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hidden="1" customHeight="1">
      <c r="A1073" s="2" t="s">
        <v>135</v>
      </c>
      <c r="B1073" s="2" t="s">
        <v>137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135</v>
      </c>
      <c r="B1074" s="2" t="s">
        <v>111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hidden="1" customHeight="1">
      <c r="A1075" s="2" t="s">
        <v>135</v>
      </c>
      <c r="B1075" s="2" t="s">
        <v>52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hidden="1" customHeight="1">
      <c r="A1076" s="2" t="s">
        <v>135</v>
      </c>
      <c r="B1076" s="2" t="s">
        <v>63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hidden="1" customHeight="1">
      <c r="A1077" s="2" t="s">
        <v>135</v>
      </c>
      <c r="B1077" s="2" t="s">
        <v>35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hidden="1" customHeight="1">
      <c r="A1078" s="2" t="s">
        <v>135</v>
      </c>
      <c r="B1078" s="2" t="s">
        <v>75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199</v>
      </c>
    </row>
    <row r="1079" ht="15.75" hidden="1" customHeight="1">
      <c r="A1079" s="2" t="s">
        <v>135</v>
      </c>
      <c r="B1079" s="2" t="s">
        <v>138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hidden="1" customHeight="1">
      <c r="A1080" s="2" t="s">
        <v>135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hidden="1" customHeight="1">
      <c r="A1081" s="2" t="s">
        <v>135</v>
      </c>
      <c r="B1081" s="2" t="s">
        <v>142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hidden="1" customHeight="1">
      <c r="A1082" s="2" t="s">
        <v>135</v>
      </c>
      <c r="B1082" s="2" t="s">
        <v>46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hidden="1" customHeight="1">
      <c r="A1083" s="2" t="s">
        <v>135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hidden="1" customHeight="1">
      <c r="A1084" s="2" t="s">
        <v>135</v>
      </c>
      <c r="B1084" s="2" t="s">
        <v>90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hidden="1" customHeight="1">
      <c r="A1085" s="2" t="s">
        <v>135</v>
      </c>
      <c r="B1085" s="2" t="s">
        <v>144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hidden="1" customHeight="1">
      <c r="A1086" s="2" t="s">
        <v>135</v>
      </c>
      <c r="B1086" s="2" t="s">
        <v>87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hidden="1" customHeight="1">
      <c r="A1087" s="2" t="s">
        <v>135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hidden="1" customHeight="1">
      <c r="A1088" s="2" t="s">
        <v>135</v>
      </c>
      <c r="B1088" s="27" t="s">
        <v>152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hidden="1" customHeight="1">
      <c r="A1089" s="2" t="s">
        <v>135</v>
      </c>
      <c r="B1089" s="28" t="s">
        <v>72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hidden="1" customHeight="1">
      <c r="A1090" s="2" t="s">
        <v>135</v>
      </c>
      <c r="B1090" s="28" t="s">
        <v>148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hidden="1" customHeight="1">
      <c r="A1091" s="2" t="s">
        <v>135</v>
      </c>
      <c r="B1091" s="28" t="s">
        <v>107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hidden="1" customHeight="1">
      <c r="A1092" s="2" t="s">
        <v>135</v>
      </c>
      <c r="B1092" s="28" t="s">
        <v>145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hidden="1" customHeight="1">
      <c r="A1093" s="2" t="s">
        <v>135</v>
      </c>
      <c r="B1093" s="28" t="s">
        <v>141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hidden="1" customHeight="1">
      <c r="A1094" s="2" t="s">
        <v>135</v>
      </c>
      <c r="B1094" s="28" t="s">
        <v>78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hidden="1" customHeight="1">
      <c r="A1095" s="2" t="s">
        <v>135</v>
      </c>
      <c r="B1095" s="28" t="s">
        <v>56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hidden="1" customHeight="1">
      <c r="A1096" s="2" t="s">
        <v>135</v>
      </c>
      <c r="B1096" s="28" t="s">
        <v>146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hidden="1" customHeight="1">
      <c r="A1097" s="2" t="s">
        <v>135</v>
      </c>
      <c r="B1097" s="28" t="s">
        <v>136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hidden="1" customHeight="1">
      <c r="A1098" s="2" t="s">
        <v>135</v>
      </c>
      <c r="B1098" s="28" t="s">
        <v>137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135</v>
      </c>
      <c r="B1099" s="28" t="s">
        <v>111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hidden="1" customHeight="1">
      <c r="A1100" s="2" t="s">
        <v>135</v>
      </c>
      <c r="B1100" s="28" t="s">
        <v>52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hidden="1" customHeight="1">
      <c r="A1101" s="2" t="s">
        <v>135</v>
      </c>
      <c r="B1101" s="28" t="s">
        <v>63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hidden="1" customHeight="1">
      <c r="A1102" s="2" t="s">
        <v>135</v>
      </c>
      <c r="B1102" s="30" t="s">
        <v>35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hidden="1" customHeight="1">
      <c r="A1103" s="2" t="s">
        <v>135</v>
      </c>
      <c r="B1103" s="28" t="s">
        <v>75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hidden="1" customHeight="1">
      <c r="A1104" s="2" t="s">
        <v>135</v>
      </c>
      <c r="B1104" s="28" t="s">
        <v>138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200</v>
      </c>
    </row>
    <row r="1105" ht="15.75" hidden="1" customHeight="1">
      <c r="A1105" s="2" t="s">
        <v>135</v>
      </c>
      <c r="B1105" s="28" t="s">
        <v>150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hidden="1" customHeight="1">
      <c r="A1106" s="2" t="s">
        <v>135</v>
      </c>
      <c r="B1106" s="28" t="s">
        <v>142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hidden="1" customHeight="1">
      <c r="A1107" s="2" t="s">
        <v>135</v>
      </c>
      <c r="B1107" s="28" t="s">
        <v>46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hidden="1" customHeight="1">
      <c r="A1108" s="2" t="s">
        <v>135</v>
      </c>
      <c r="B1108" s="28" t="s">
        <v>151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hidden="1" customHeight="1">
      <c r="A1109" s="2" t="s">
        <v>135</v>
      </c>
      <c r="B1109" s="28" t="s">
        <v>90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hidden="1" customHeight="1">
      <c r="A1110" s="2" t="s">
        <v>135</v>
      </c>
      <c r="B1110" s="28" t="s">
        <v>144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hidden="1" customHeight="1">
      <c r="A1111" s="2" t="s">
        <v>135</v>
      </c>
      <c r="B1111" s="28" t="s">
        <v>87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hidden="1" customHeight="1">
      <c r="A1112" s="2" t="s">
        <v>135</v>
      </c>
      <c r="B1112" s="28" t="s">
        <v>154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hidden="1" customHeight="1">
      <c r="A1113" s="2" t="s">
        <v>135</v>
      </c>
      <c r="B1113" s="2" t="s">
        <v>152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hidden="1" customHeight="1">
      <c r="A1114" s="2" t="s">
        <v>135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hidden="1" customHeight="1">
      <c r="A1115" s="2" t="s">
        <v>135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201</v>
      </c>
    </row>
    <row r="1116" ht="15.75" hidden="1" customHeight="1">
      <c r="A1116" s="2" t="s">
        <v>135</v>
      </c>
      <c r="B1116" s="2" t="s">
        <v>107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hidden="1" customHeight="1">
      <c r="A1117" s="2" t="s">
        <v>135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202</v>
      </c>
    </row>
    <row r="1118" ht="15.75" hidden="1" customHeight="1">
      <c r="A1118" s="2" t="s">
        <v>135</v>
      </c>
      <c r="B1118" s="2" t="s">
        <v>141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203</v>
      </c>
    </row>
    <row r="1119" ht="15.75" hidden="1" customHeight="1">
      <c r="A1119" s="2" t="s">
        <v>135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hidden="1" customHeight="1">
      <c r="A1120" s="2" t="s">
        <v>135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hidden="1" customHeight="1">
      <c r="A1121" s="2" t="s">
        <v>135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204</v>
      </c>
    </row>
    <row r="1122" ht="15.75" hidden="1" customHeight="1">
      <c r="A1122" s="2" t="s">
        <v>135</v>
      </c>
      <c r="B1122" s="2" t="s">
        <v>136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hidden="1" customHeight="1">
      <c r="A1123" s="2" t="s">
        <v>135</v>
      </c>
      <c r="B1123" s="2" t="s">
        <v>137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135</v>
      </c>
      <c r="B1124" s="2" t="s">
        <v>111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hidden="1" customHeight="1">
      <c r="A1125" s="2" t="s">
        <v>135</v>
      </c>
      <c r="B1125" s="2" t="s">
        <v>52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hidden="1" customHeight="1">
      <c r="A1126" s="2" t="s">
        <v>135</v>
      </c>
      <c r="B1126" s="2" t="s">
        <v>63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hidden="1" customHeight="1">
      <c r="A1127" s="2" t="s">
        <v>135</v>
      </c>
      <c r="B1127" s="2" t="s">
        <v>35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hidden="1" customHeight="1">
      <c r="A1128" s="2" t="s">
        <v>135</v>
      </c>
      <c r="B1128" s="2" t="s">
        <v>75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205</v>
      </c>
    </row>
    <row r="1129" ht="15.75" hidden="1" customHeight="1">
      <c r="A1129" s="2" t="s">
        <v>135</v>
      </c>
      <c r="B1129" s="2" t="s">
        <v>138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206</v>
      </c>
    </row>
    <row r="1130" ht="15.75" hidden="1" customHeight="1">
      <c r="A1130" s="2" t="s">
        <v>135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hidden="1" customHeight="1">
      <c r="A1131" s="2" t="s">
        <v>135</v>
      </c>
      <c r="B1131" s="2" t="s">
        <v>142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207</v>
      </c>
    </row>
    <row r="1132" ht="15.75" hidden="1" customHeight="1">
      <c r="A1132" s="2" t="s">
        <v>135</v>
      </c>
      <c r="B1132" s="2" t="s">
        <v>46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hidden="1" customHeight="1">
      <c r="A1133" s="2" t="s">
        <v>135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hidden="1" customHeight="1">
      <c r="A1134" s="2" t="s">
        <v>135</v>
      </c>
      <c r="B1134" s="2" t="s">
        <v>90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hidden="1" customHeight="1">
      <c r="A1135" s="2" t="s">
        <v>135</v>
      </c>
      <c r="B1135" s="2" t="s">
        <v>144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hidden="1" customHeight="1">
      <c r="A1136" s="2" t="s">
        <v>135</v>
      </c>
      <c r="B1136" s="2" t="s">
        <v>87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hidden="1" customHeight="1">
      <c r="A1137" s="2" t="s">
        <v>135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hidden="1" customHeight="1">
      <c r="A1138" s="2" t="s">
        <v>135</v>
      </c>
      <c r="B1138" s="2" t="s">
        <v>152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hidden="1" customHeight="1">
      <c r="A1139" s="2" t="s">
        <v>135</v>
      </c>
      <c r="B1139" s="2" t="s">
        <v>72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hidden="1" customHeight="1">
      <c r="A1140" s="2" t="s">
        <v>135</v>
      </c>
      <c r="B1140" s="2" t="s">
        <v>148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208</v>
      </c>
    </row>
    <row r="1141" ht="15.75" hidden="1" customHeight="1">
      <c r="A1141" s="2" t="s">
        <v>135</v>
      </c>
      <c r="B1141" s="2" t="s">
        <v>107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hidden="1" customHeight="1">
      <c r="A1142" s="2" t="s">
        <v>135</v>
      </c>
      <c r="B1142" s="2" t="s">
        <v>145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209</v>
      </c>
    </row>
    <row r="1143" ht="15.75" hidden="1" customHeight="1">
      <c r="A1143" s="2" t="s">
        <v>135</v>
      </c>
      <c r="B1143" s="2" t="s">
        <v>141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210</v>
      </c>
    </row>
    <row r="1144" ht="15.75" hidden="1" customHeight="1">
      <c r="A1144" s="2" t="s">
        <v>135</v>
      </c>
      <c r="B1144" s="2" t="s">
        <v>78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hidden="1" customHeight="1">
      <c r="A1145" s="2" t="s">
        <v>135</v>
      </c>
      <c r="B1145" s="2" t="s">
        <v>56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hidden="1" customHeight="1">
      <c r="A1146" s="2" t="s">
        <v>135</v>
      </c>
      <c r="B1146" s="2" t="s">
        <v>146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211</v>
      </c>
    </row>
    <row r="1147" ht="15.75" hidden="1" customHeight="1">
      <c r="A1147" s="2" t="s">
        <v>135</v>
      </c>
      <c r="B1147" s="2" t="s">
        <v>136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hidden="1" customHeight="1">
      <c r="A1148" s="2" t="s">
        <v>135</v>
      </c>
      <c r="B1148" s="2" t="s">
        <v>137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135</v>
      </c>
      <c r="B1149" s="2" t="s">
        <v>111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hidden="1" customHeight="1">
      <c r="A1150" s="2" t="s">
        <v>135</v>
      </c>
      <c r="B1150" s="2" t="s">
        <v>52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hidden="1" customHeight="1">
      <c r="A1151" s="2" t="s">
        <v>135</v>
      </c>
      <c r="B1151" s="2" t="s">
        <v>63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hidden="1" customHeight="1">
      <c r="A1152" s="2" t="s">
        <v>135</v>
      </c>
      <c r="B1152" s="2" t="s">
        <v>35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hidden="1" customHeight="1">
      <c r="A1153" s="2" t="s">
        <v>135</v>
      </c>
      <c r="B1153" s="2" t="s">
        <v>75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hidden="1" customHeight="1">
      <c r="A1154" s="2" t="s">
        <v>135</v>
      </c>
      <c r="B1154" s="2" t="s">
        <v>138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hidden="1" customHeight="1">
      <c r="A1155" s="2" t="s">
        <v>135</v>
      </c>
      <c r="B1155" s="2" t="s">
        <v>150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hidden="1" customHeight="1">
      <c r="A1156" s="2" t="s">
        <v>135</v>
      </c>
      <c r="B1156" s="2" t="s">
        <v>142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212</v>
      </c>
    </row>
    <row r="1157" ht="15.75" hidden="1" customHeight="1">
      <c r="A1157" s="2" t="s">
        <v>135</v>
      </c>
      <c r="B1157" s="2" t="s">
        <v>46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hidden="1" customHeight="1">
      <c r="A1158" s="2" t="s">
        <v>135</v>
      </c>
      <c r="B1158" s="2" t="s">
        <v>151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213</v>
      </c>
    </row>
    <row r="1159" ht="15.75" hidden="1" customHeight="1">
      <c r="A1159" s="2" t="s">
        <v>135</v>
      </c>
      <c r="B1159" s="2" t="s">
        <v>90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hidden="1" customHeight="1">
      <c r="A1160" s="2" t="s">
        <v>135</v>
      </c>
      <c r="B1160" s="2" t="s">
        <v>144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hidden="1" customHeight="1">
      <c r="A1161" s="2" t="s">
        <v>135</v>
      </c>
      <c r="B1161" s="2" t="s">
        <v>87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hidden="1" customHeight="1">
      <c r="A1162" s="2" t="s">
        <v>135</v>
      </c>
      <c r="B1162" s="2" t="s">
        <v>154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hidden="1" customHeight="1">
      <c r="A1163" s="2" t="s">
        <v>135</v>
      </c>
      <c r="B1163" s="2" t="s">
        <v>152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hidden="1" customHeight="1">
      <c r="A1164" s="2" t="s">
        <v>135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hidden="1" customHeight="1">
      <c r="A1165" s="2" t="s">
        <v>135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hidden="1" customHeight="1">
      <c r="A1166" s="2" t="s">
        <v>135</v>
      </c>
      <c r="B1166" s="2" t="s">
        <v>107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hidden="1" customHeight="1">
      <c r="A1167" s="2" t="s">
        <v>135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hidden="1" customHeight="1">
      <c r="A1168" s="2" t="s">
        <v>135</v>
      </c>
      <c r="B1168" s="2" t="s">
        <v>141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hidden="1" customHeight="1">
      <c r="A1169" s="2" t="s">
        <v>135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hidden="1" customHeight="1">
      <c r="A1170" s="2" t="s">
        <v>135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hidden="1" customHeight="1">
      <c r="A1171" s="2" t="s">
        <v>135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214</v>
      </c>
    </row>
    <row r="1172" ht="15.75" hidden="1" customHeight="1">
      <c r="A1172" s="2" t="s">
        <v>135</v>
      </c>
      <c r="B1172" s="2" t="s">
        <v>136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hidden="1" customHeight="1">
      <c r="A1173" s="2" t="s">
        <v>135</v>
      </c>
      <c r="B1173" s="2" t="s">
        <v>137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135</v>
      </c>
      <c r="B1174" s="2" t="s">
        <v>111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hidden="1" customHeight="1">
      <c r="A1175" s="2" t="s">
        <v>135</v>
      </c>
      <c r="B1175" s="2" t="s">
        <v>52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hidden="1" customHeight="1">
      <c r="A1176" s="2" t="s">
        <v>135</v>
      </c>
      <c r="B1176" s="2" t="s">
        <v>63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hidden="1" customHeight="1">
      <c r="A1177" s="2" t="s">
        <v>135</v>
      </c>
      <c r="B1177" s="2" t="s">
        <v>35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hidden="1" customHeight="1">
      <c r="A1178" s="2" t="s">
        <v>135</v>
      </c>
      <c r="B1178" s="2" t="s">
        <v>75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hidden="1" customHeight="1">
      <c r="A1179" s="2" t="s">
        <v>135</v>
      </c>
      <c r="B1179" s="2" t="s">
        <v>138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215</v>
      </c>
    </row>
    <row r="1180" ht="15.75" hidden="1" customHeight="1">
      <c r="A1180" s="2" t="s">
        <v>135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hidden="1" customHeight="1">
      <c r="A1181" s="2" t="s">
        <v>135</v>
      </c>
      <c r="B1181" s="2" t="s">
        <v>142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216</v>
      </c>
    </row>
    <row r="1182" ht="15.75" hidden="1" customHeight="1">
      <c r="A1182" s="2" t="s">
        <v>135</v>
      </c>
      <c r="B1182" s="2" t="s">
        <v>46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hidden="1" customHeight="1">
      <c r="A1183" s="2" t="s">
        <v>135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217</v>
      </c>
    </row>
    <row r="1184" ht="15.75" hidden="1" customHeight="1">
      <c r="A1184" s="2" t="s">
        <v>135</v>
      </c>
      <c r="B1184" s="2" t="s">
        <v>90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hidden="1" customHeight="1">
      <c r="A1185" s="2" t="s">
        <v>135</v>
      </c>
      <c r="B1185" s="2" t="s">
        <v>144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hidden="1" customHeight="1">
      <c r="A1186" s="2" t="s">
        <v>135</v>
      </c>
      <c r="B1186" s="2" t="s">
        <v>87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hidden="1" customHeight="1">
      <c r="A1187" s="2" t="s">
        <v>135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hidden="1" customHeight="1">
      <c r="A1188" s="2" t="s">
        <v>135</v>
      </c>
      <c r="B1188" s="2" t="s">
        <v>152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hidden="1" customHeight="1">
      <c r="A1189" s="2" t="s">
        <v>135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hidden="1" customHeight="1">
      <c r="A1190" s="2" t="s">
        <v>135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hidden="1" customHeight="1">
      <c r="A1191" s="2" t="s">
        <v>135</v>
      </c>
      <c r="B1191" s="2" t="s">
        <v>107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hidden="1" customHeight="1">
      <c r="A1192" s="2" t="s">
        <v>135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hidden="1" customHeight="1">
      <c r="A1193" s="2" t="s">
        <v>135</v>
      </c>
      <c r="B1193" s="2" t="s">
        <v>141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hidden="1" customHeight="1">
      <c r="A1194" s="2" t="s">
        <v>135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hidden="1" customHeight="1">
      <c r="A1195" s="2" t="s">
        <v>135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hidden="1" customHeight="1">
      <c r="A1196" s="2" t="s">
        <v>135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218</v>
      </c>
    </row>
    <row r="1197" ht="15.75" hidden="1" customHeight="1">
      <c r="A1197" s="2" t="s">
        <v>135</v>
      </c>
      <c r="B1197" s="2" t="s">
        <v>136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hidden="1" customHeight="1">
      <c r="A1198" s="2" t="s">
        <v>135</v>
      </c>
      <c r="B1198" s="2" t="s">
        <v>137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135</v>
      </c>
      <c r="B1199" s="2" t="s">
        <v>111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hidden="1" customHeight="1">
      <c r="A1200" s="2" t="s">
        <v>135</v>
      </c>
      <c r="B1200" s="2" t="s">
        <v>52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hidden="1" customHeight="1">
      <c r="A1201" s="2" t="s">
        <v>135</v>
      </c>
      <c r="B1201" s="2" t="s">
        <v>63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hidden="1" customHeight="1">
      <c r="A1202" s="2" t="s">
        <v>135</v>
      </c>
      <c r="B1202" s="2" t="s">
        <v>35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hidden="1" customHeight="1">
      <c r="A1203" s="2" t="s">
        <v>135</v>
      </c>
      <c r="B1203" s="2" t="s">
        <v>75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hidden="1" customHeight="1">
      <c r="A1204" s="2" t="s">
        <v>135</v>
      </c>
      <c r="B1204" s="2" t="s">
        <v>138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hidden="1" customHeight="1">
      <c r="A1205" s="2" t="s">
        <v>135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hidden="1" customHeight="1">
      <c r="A1206" s="2" t="s">
        <v>135</v>
      </c>
      <c r="B1206" s="2" t="s">
        <v>142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216</v>
      </c>
    </row>
    <row r="1207" ht="15.75" hidden="1" customHeight="1">
      <c r="A1207" s="2" t="s">
        <v>135</v>
      </c>
      <c r="B1207" s="2" t="s">
        <v>46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hidden="1" customHeight="1">
      <c r="A1208" s="2" t="s">
        <v>135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hidden="1" customHeight="1">
      <c r="A1209" s="2" t="s">
        <v>135</v>
      </c>
      <c r="B1209" s="2" t="s">
        <v>90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hidden="1" customHeight="1">
      <c r="A1210" s="2" t="s">
        <v>135</v>
      </c>
      <c r="B1210" s="2" t="s">
        <v>144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hidden="1" customHeight="1">
      <c r="A1211" s="2" t="s">
        <v>135</v>
      </c>
      <c r="B1211" s="2" t="s">
        <v>87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hidden="1" customHeight="1">
      <c r="A1212" s="2" t="s">
        <v>135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hidden="1" customHeight="1">
      <c r="A1213" s="2" t="s">
        <v>135</v>
      </c>
      <c r="B1213" s="2" t="s">
        <v>152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219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hidden="1" customHeight="1">
      <c r="A1214" s="2" t="s">
        <v>135</v>
      </c>
      <c r="B1214" s="2" t="s">
        <v>72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hidden="1" customHeight="1">
      <c r="A1215" s="2" t="s">
        <v>135</v>
      </c>
      <c r="B1215" s="2" t="s">
        <v>148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hidden="1" customHeight="1">
      <c r="A1216" s="2" t="s">
        <v>135</v>
      </c>
      <c r="B1216" s="2" t="s">
        <v>107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hidden="1" customHeight="1">
      <c r="A1217" s="2" t="s">
        <v>135</v>
      </c>
      <c r="B1217" s="2" t="s">
        <v>145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hidden="1" customHeight="1">
      <c r="A1218" s="2" t="s">
        <v>135</v>
      </c>
      <c r="B1218" s="2" t="s">
        <v>141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hidden="1" customHeight="1">
      <c r="A1219" s="2" t="s">
        <v>135</v>
      </c>
      <c r="B1219" s="2" t="s">
        <v>78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hidden="1" customHeight="1">
      <c r="A1220" s="2" t="s">
        <v>135</v>
      </c>
      <c r="B1220" s="2" t="s">
        <v>56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hidden="1" customHeight="1">
      <c r="A1221" s="2" t="s">
        <v>135</v>
      </c>
      <c r="B1221" s="2" t="s">
        <v>146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220</v>
      </c>
    </row>
    <row r="1222" ht="15.75" hidden="1" customHeight="1">
      <c r="A1222" s="2" t="s">
        <v>135</v>
      </c>
      <c r="B1222" s="2" t="s">
        <v>136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hidden="1" customHeight="1">
      <c r="A1223" s="2" t="s">
        <v>135</v>
      </c>
      <c r="B1223" s="2" t="s">
        <v>137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135</v>
      </c>
      <c r="B1224" s="2" t="s">
        <v>111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hidden="1" customHeight="1">
      <c r="A1225" s="2" t="s">
        <v>135</v>
      </c>
      <c r="B1225" s="2" t="s">
        <v>52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hidden="1" customHeight="1">
      <c r="A1226" s="2" t="s">
        <v>135</v>
      </c>
      <c r="B1226" s="2" t="s">
        <v>63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hidden="1" customHeight="1">
      <c r="A1227" s="2" t="s">
        <v>135</v>
      </c>
      <c r="B1227" s="2" t="s">
        <v>35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hidden="1" customHeight="1">
      <c r="A1228" s="2" t="s">
        <v>135</v>
      </c>
      <c r="B1228" s="2" t="s">
        <v>75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hidden="1" customHeight="1">
      <c r="A1229" s="2" t="s">
        <v>135</v>
      </c>
      <c r="B1229" s="2" t="s">
        <v>138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hidden="1" customHeight="1">
      <c r="A1230" s="2" t="s">
        <v>135</v>
      </c>
      <c r="B1230" s="2" t="s">
        <v>150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hidden="1" customHeight="1">
      <c r="A1231" s="2" t="s">
        <v>135</v>
      </c>
      <c r="B1231" s="2" t="s">
        <v>142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hidden="1" customHeight="1">
      <c r="A1232" s="2" t="s">
        <v>135</v>
      </c>
      <c r="B1232" s="2" t="s">
        <v>46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hidden="1" customHeight="1">
      <c r="A1233" s="2" t="s">
        <v>135</v>
      </c>
      <c r="B1233" s="2" t="s">
        <v>151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221</v>
      </c>
    </row>
    <row r="1234" ht="15.75" hidden="1" customHeight="1">
      <c r="A1234" s="2" t="s">
        <v>135</v>
      </c>
      <c r="B1234" s="2" t="s">
        <v>90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hidden="1" customHeight="1">
      <c r="A1235" s="2" t="s">
        <v>135</v>
      </c>
      <c r="B1235" s="2" t="s">
        <v>144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hidden="1" customHeight="1">
      <c r="A1236" s="2" t="s">
        <v>135</v>
      </c>
      <c r="B1236" s="2" t="s">
        <v>87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hidden="1" customHeight="1">
      <c r="A1237" s="2" t="s">
        <v>135</v>
      </c>
      <c r="B1237" s="2" t="s">
        <v>154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hidden="1" customHeight="1">
      <c r="A1238" s="2" t="s">
        <v>135</v>
      </c>
      <c r="B1238" s="2" t="s">
        <v>152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hidden="1" customHeight="1">
      <c r="A1239" s="2" t="s">
        <v>135</v>
      </c>
      <c r="B1239" s="2" t="s">
        <v>72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hidden="1" customHeight="1">
      <c r="A1240" s="2" t="s">
        <v>135</v>
      </c>
      <c r="B1240" s="2" t="s">
        <v>148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hidden="1" customHeight="1">
      <c r="A1241" s="2" t="s">
        <v>135</v>
      </c>
      <c r="B1241" s="2" t="s">
        <v>107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hidden="1" customHeight="1">
      <c r="A1242" s="2" t="s">
        <v>135</v>
      </c>
      <c r="B1242" s="2" t="s">
        <v>145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hidden="1" customHeight="1">
      <c r="A1243" s="2" t="s">
        <v>135</v>
      </c>
      <c r="B1243" s="2" t="s">
        <v>141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hidden="1" customHeight="1">
      <c r="A1244" s="2" t="s">
        <v>135</v>
      </c>
      <c r="B1244" s="2" t="s">
        <v>78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hidden="1" customHeight="1">
      <c r="A1245" s="2" t="s">
        <v>135</v>
      </c>
      <c r="B1245" s="2" t="s">
        <v>56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hidden="1" customHeight="1">
      <c r="A1246" s="2" t="s">
        <v>135</v>
      </c>
      <c r="B1246" s="2" t="s">
        <v>146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hidden="1" customHeight="1">
      <c r="A1247" s="2" t="s">
        <v>135</v>
      </c>
      <c r="B1247" s="2" t="s">
        <v>136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hidden="1" customHeight="1">
      <c r="A1248" s="2" t="s">
        <v>135</v>
      </c>
      <c r="B1248" s="2" t="s">
        <v>137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135</v>
      </c>
      <c r="B1249" s="2" t="s">
        <v>111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hidden="1" customHeight="1">
      <c r="A1250" s="2" t="s">
        <v>135</v>
      </c>
      <c r="B1250" s="2" t="s">
        <v>52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hidden="1" customHeight="1">
      <c r="A1251" s="2" t="s">
        <v>135</v>
      </c>
      <c r="B1251" s="2" t="s">
        <v>63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hidden="1" customHeight="1">
      <c r="A1252" s="2" t="s">
        <v>135</v>
      </c>
      <c r="B1252" s="2" t="s">
        <v>35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hidden="1" customHeight="1">
      <c r="A1253" s="2" t="s">
        <v>135</v>
      </c>
      <c r="B1253" s="2" t="s">
        <v>75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hidden="1" customHeight="1">
      <c r="A1254" s="2" t="s">
        <v>135</v>
      </c>
      <c r="B1254" s="2" t="s">
        <v>138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222</v>
      </c>
    </row>
    <row r="1255" ht="15.75" hidden="1" customHeight="1">
      <c r="A1255" s="2" t="s">
        <v>135</v>
      </c>
      <c r="B1255" s="2" t="s">
        <v>150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hidden="1" customHeight="1">
      <c r="A1256" s="2" t="s">
        <v>135</v>
      </c>
      <c r="B1256" s="2" t="s">
        <v>142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hidden="1" customHeight="1">
      <c r="A1257" s="2" t="s">
        <v>135</v>
      </c>
      <c r="B1257" s="2" t="s">
        <v>46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hidden="1" customHeight="1">
      <c r="A1258" s="2" t="s">
        <v>135</v>
      </c>
      <c r="B1258" s="2" t="s">
        <v>151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hidden="1" customHeight="1">
      <c r="A1259" s="2" t="s">
        <v>135</v>
      </c>
      <c r="B1259" s="2" t="s">
        <v>90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hidden="1" customHeight="1">
      <c r="A1260" s="2" t="s">
        <v>135</v>
      </c>
      <c r="B1260" s="2" t="s">
        <v>144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hidden="1" customHeight="1">
      <c r="A1261" s="2" t="s">
        <v>135</v>
      </c>
      <c r="B1261" s="2" t="s">
        <v>87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hidden="1" customHeight="1">
      <c r="A1262" s="2" t="s">
        <v>135</v>
      </c>
      <c r="B1262" s="2" t="s">
        <v>154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hidden="1" customHeight="1">
      <c r="A1263" s="2" t="s">
        <v>135</v>
      </c>
      <c r="B1263" s="2" t="s">
        <v>152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hidden="1" customHeight="1">
      <c r="A1264" s="2" t="s">
        <v>135</v>
      </c>
      <c r="B1264" s="2" t="s">
        <v>72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hidden="1" customHeight="1">
      <c r="A1265" s="2" t="s">
        <v>135</v>
      </c>
      <c r="B1265" s="2" t="s">
        <v>148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hidden="1" customHeight="1">
      <c r="A1266" s="2" t="s">
        <v>135</v>
      </c>
      <c r="B1266" s="2" t="s">
        <v>107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hidden="1" customHeight="1">
      <c r="A1267" s="2" t="s">
        <v>135</v>
      </c>
      <c r="B1267" s="2" t="s">
        <v>145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hidden="1" customHeight="1">
      <c r="A1268" s="2" t="s">
        <v>135</v>
      </c>
      <c r="B1268" s="2" t="s">
        <v>141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hidden="1" customHeight="1">
      <c r="A1269" s="2" t="s">
        <v>135</v>
      </c>
      <c r="B1269" s="2" t="s">
        <v>78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hidden="1" customHeight="1">
      <c r="A1270" s="2" t="s">
        <v>135</v>
      </c>
      <c r="B1270" s="2" t="s">
        <v>56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hidden="1" customHeight="1">
      <c r="A1271" s="2" t="s">
        <v>135</v>
      </c>
      <c r="B1271" s="2" t="s">
        <v>146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hidden="1" customHeight="1">
      <c r="A1272" s="2" t="s">
        <v>135</v>
      </c>
      <c r="B1272" s="2" t="s">
        <v>136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hidden="1" customHeight="1">
      <c r="A1273" s="2" t="s">
        <v>135</v>
      </c>
      <c r="B1273" s="2" t="s">
        <v>137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135</v>
      </c>
      <c r="B1274" s="2" t="s">
        <v>111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hidden="1" customHeight="1">
      <c r="A1275" s="2" t="s">
        <v>135</v>
      </c>
      <c r="B1275" s="2" t="s">
        <v>52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hidden="1" customHeight="1">
      <c r="A1276" s="2" t="s">
        <v>135</v>
      </c>
      <c r="B1276" s="2" t="s">
        <v>63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hidden="1" customHeight="1">
      <c r="A1277" s="2" t="s">
        <v>135</v>
      </c>
      <c r="B1277" s="2" t="s">
        <v>35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hidden="1" customHeight="1">
      <c r="A1278" s="2" t="s">
        <v>135</v>
      </c>
      <c r="B1278" s="2" t="s">
        <v>75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hidden="1" customHeight="1">
      <c r="A1279" s="2" t="s">
        <v>135</v>
      </c>
      <c r="B1279" s="2" t="s">
        <v>138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hidden="1" customHeight="1">
      <c r="A1280" s="2" t="s">
        <v>135</v>
      </c>
      <c r="B1280" s="2" t="s">
        <v>150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hidden="1" customHeight="1">
      <c r="A1281" s="2" t="s">
        <v>135</v>
      </c>
      <c r="B1281" s="2" t="s">
        <v>142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hidden="1" customHeight="1">
      <c r="A1282" s="2" t="s">
        <v>135</v>
      </c>
      <c r="B1282" s="2" t="s">
        <v>46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hidden="1" customHeight="1">
      <c r="A1283" s="2" t="s">
        <v>135</v>
      </c>
      <c r="B1283" s="2" t="s">
        <v>151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hidden="1" customHeight="1">
      <c r="A1284" s="2" t="s">
        <v>135</v>
      </c>
      <c r="B1284" s="2" t="s">
        <v>90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hidden="1" customHeight="1">
      <c r="A1285" s="2" t="s">
        <v>135</v>
      </c>
      <c r="B1285" s="2" t="s">
        <v>144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hidden="1" customHeight="1">
      <c r="A1286" s="2" t="s">
        <v>135</v>
      </c>
      <c r="B1286" s="2" t="s">
        <v>87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hidden="1" customHeight="1">
      <c r="A1287" s="2" t="s">
        <v>135</v>
      </c>
      <c r="B1287" s="2" t="s">
        <v>154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hidden="1" customHeight="1">
      <c r="A1288" s="2" t="s">
        <v>135</v>
      </c>
      <c r="B1288" s="2" t="s">
        <v>152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hidden="1" customHeight="1">
      <c r="A1289" s="2" t="s">
        <v>135</v>
      </c>
      <c r="B1289" s="2" t="s">
        <v>72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hidden="1" customHeight="1">
      <c r="A1290" s="2" t="s">
        <v>135</v>
      </c>
      <c r="B1290" s="2" t="s">
        <v>148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hidden="1" customHeight="1">
      <c r="A1291" s="2" t="s">
        <v>135</v>
      </c>
      <c r="B1291" s="2" t="s">
        <v>107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hidden="1" customHeight="1">
      <c r="A1292" s="2" t="s">
        <v>135</v>
      </c>
      <c r="B1292" s="2" t="s">
        <v>145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hidden="1" customHeight="1">
      <c r="A1293" s="2" t="s">
        <v>135</v>
      </c>
      <c r="B1293" s="2" t="s">
        <v>141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hidden="1" customHeight="1">
      <c r="A1294" s="2" t="s">
        <v>135</v>
      </c>
      <c r="B1294" s="2" t="s">
        <v>78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hidden="1" customHeight="1">
      <c r="A1295" s="2" t="s">
        <v>135</v>
      </c>
      <c r="B1295" s="2" t="s">
        <v>56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hidden="1" customHeight="1">
      <c r="A1296" s="2" t="s">
        <v>135</v>
      </c>
      <c r="B1296" s="2" t="s">
        <v>146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hidden="1" customHeight="1">
      <c r="A1297" s="2" t="s">
        <v>135</v>
      </c>
      <c r="B1297" s="2" t="s">
        <v>136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hidden="1" customHeight="1">
      <c r="A1298" s="2" t="s">
        <v>135</v>
      </c>
      <c r="B1298" s="2" t="s">
        <v>137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135</v>
      </c>
      <c r="B1299" s="2" t="s">
        <v>111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hidden="1" customHeight="1">
      <c r="A1300" s="2" t="s">
        <v>135</v>
      </c>
      <c r="B1300" s="2" t="s">
        <v>52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hidden="1" customHeight="1">
      <c r="A1301" s="2" t="s">
        <v>135</v>
      </c>
      <c r="B1301" s="2" t="s">
        <v>63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hidden="1" customHeight="1">
      <c r="A1302" s="2" t="s">
        <v>135</v>
      </c>
      <c r="B1302" s="2" t="s">
        <v>35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hidden="1" customHeight="1">
      <c r="A1303" s="2" t="s">
        <v>135</v>
      </c>
      <c r="B1303" s="2" t="s">
        <v>75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hidden="1" customHeight="1">
      <c r="A1304" s="2" t="s">
        <v>135</v>
      </c>
      <c r="B1304" s="2" t="s">
        <v>138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hidden="1" customHeight="1">
      <c r="A1305" s="2" t="s">
        <v>135</v>
      </c>
      <c r="B1305" s="2" t="s">
        <v>150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hidden="1" customHeight="1">
      <c r="A1306" s="2" t="s">
        <v>135</v>
      </c>
      <c r="B1306" s="2" t="s">
        <v>142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hidden="1" customHeight="1">
      <c r="A1307" s="2" t="s">
        <v>135</v>
      </c>
      <c r="B1307" s="2" t="s">
        <v>46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hidden="1" customHeight="1">
      <c r="A1308" s="2" t="s">
        <v>135</v>
      </c>
      <c r="B1308" s="2" t="s">
        <v>151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hidden="1" customHeight="1">
      <c r="A1309" s="2" t="s">
        <v>135</v>
      </c>
      <c r="B1309" s="2" t="s">
        <v>90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hidden="1" customHeight="1">
      <c r="A1310" s="2" t="s">
        <v>135</v>
      </c>
      <c r="B1310" s="2" t="s">
        <v>144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hidden="1" customHeight="1">
      <c r="A1311" s="2" t="s">
        <v>135</v>
      </c>
      <c r="B1311" s="2" t="s">
        <v>87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hidden="1" customHeight="1">
      <c r="A1312" s="2" t="s">
        <v>135</v>
      </c>
      <c r="B1312" s="2" t="s">
        <v>154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hidden="1" customHeight="1">
      <c r="A1313" s="2" t="s">
        <v>135</v>
      </c>
      <c r="B1313" s="2" t="s">
        <v>152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hidden="1" customHeight="1">
      <c r="A1314" s="2" t="s">
        <v>135</v>
      </c>
      <c r="B1314" s="2" t="s">
        <v>72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hidden="1" customHeight="1">
      <c r="A1315" s="2" t="s">
        <v>135</v>
      </c>
      <c r="B1315" s="2" t="s">
        <v>148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hidden="1" customHeight="1">
      <c r="A1316" s="2" t="s">
        <v>135</v>
      </c>
      <c r="B1316" s="2" t="s">
        <v>107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hidden="1" customHeight="1">
      <c r="A1317" s="2" t="s">
        <v>135</v>
      </c>
      <c r="B1317" s="2" t="s">
        <v>145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hidden="1" customHeight="1">
      <c r="A1318" s="2" t="s">
        <v>135</v>
      </c>
      <c r="B1318" s="2" t="s">
        <v>141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223</v>
      </c>
    </row>
    <row r="1319" ht="15.75" hidden="1" customHeight="1">
      <c r="A1319" s="2" t="s">
        <v>135</v>
      </c>
      <c r="B1319" s="2" t="s">
        <v>78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hidden="1" customHeight="1">
      <c r="A1320" s="2" t="s">
        <v>135</v>
      </c>
      <c r="B1320" s="2" t="s">
        <v>56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224</v>
      </c>
    </row>
    <row r="1321" ht="15.75" hidden="1" customHeight="1">
      <c r="A1321" s="2" t="s">
        <v>135</v>
      </c>
      <c r="B1321" s="2" t="s">
        <v>146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hidden="1" customHeight="1">
      <c r="A1322" s="2" t="s">
        <v>135</v>
      </c>
      <c r="B1322" s="2" t="s">
        <v>136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224</v>
      </c>
    </row>
    <row r="1323" ht="15.75" hidden="1" customHeight="1">
      <c r="A1323" s="2" t="s">
        <v>135</v>
      </c>
      <c r="B1323" s="2" t="s">
        <v>137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224</v>
      </c>
    </row>
    <row r="1324" ht="15.75" customHeight="1">
      <c r="A1324" s="2" t="s">
        <v>135</v>
      </c>
      <c r="B1324" s="2" t="s">
        <v>111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hidden="1" customHeight="1">
      <c r="A1325" s="2" t="s">
        <v>135</v>
      </c>
      <c r="B1325" s="2" t="s">
        <v>52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225</v>
      </c>
    </row>
    <row r="1326" ht="15.75" hidden="1" customHeight="1">
      <c r="A1326" s="2" t="s">
        <v>135</v>
      </c>
      <c r="B1326" s="2" t="s">
        <v>63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225</v>
      </c>
    </row>
    <row r="1327" ht="15.75" hidden="1" customHeight="1">
      <c r="A1327" s="2" t="s">
        <v>135</v>
      </c>
      <c r="B1327" s="2" t="s">
        <v>35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hidden="1" customHeight="1">
      <c r="A1328" s="2" t="s">
        <v>135</v>
      </c>
      <c r="B1328" s="2" t="s">
        <v>75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hidden="1" customHeight="1">
      <c r="A1329" s="2" t="s">
        <v>135</v>
      </c>
      <c r="B1329" s="2" t="s">
        <v>138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hidden="1" customHeight="1">
      <c r="A1330" s="2" t="s">
        <v>135</v>
      </c>
      <c r="B1330" s="2" t="s">
        <v>150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hidden="1" customHeight="1">
      <c r="A1331" s="2" t="s">
        <v>135</v>
      </c>
      <c r="B1331" s="2" t="s">
        <v>142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hidden="1" customHeight="1">
      <c r="A1332" s="2" t="s">
        <v>135</v>
      </c>
      <c r="B1332" s="2" t="s">
        <v>46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hidden="1" customHeight="1">
      <c r="A1333" s="2" t="s">
        <v>135</v>
      </c>
      <c r="B1333" s="2" t="s">
        <v>151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226</v>
      </c>
    </row>
    <row r="1334" ht="15.75" hidden="1" customHeight="1">
      <c r="A1334" s="2" t="s">
        <v>135</v>
      </c>
      <c r="B1334" s="2" t="s">
        <v>90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hidden="1" customHeight="1">
      <c r="A1335" s="2" t="s">
        <v>135</v>
      </c>
      <c r="B1335" s="2" t="s">
        <v>144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hidden="1" customHeight="1">
      <c r="A1336" s="2" t="s">
        <v>135</v>
      </c>
      <c r="B1336" s="2" t="s">
        <v>87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hidden="1" customHeight="1">
      <c r="A1337" s="2" t="s">
        <v>135</v>
      </c>
      <c r="B1337" s="2" t="s">
        <v>154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hidden="1" customHeight="1">
      <c r="A1338" s="2" t="s">
        <v>135</v>
      </c>
      <c r="B1338" s="2" t="s">
        <v>152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227</v>
      </c>
    </row>
    <row r="1339" ht="15.75" hidden="1" customHeight="1">
      <c r="A1339" s="2" t="s">
        <v>135</v>
      </c>
      <c r="B1339" s="2" t="s">
        <v>72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hidden="1" customHeight="1">
      <c r="A1340" s="2" t="s">
        <v>135</v>
      </c>
      <c r="B1340" s="2" t="s">
        <v>148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hidden="1" customHeight="1">
      <c r="A1341" s="2" t="s">
        <v>135</v>
      </c>
      <c r="B1341" s="2" t="s">
        <v>107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hidden="1" customHeight="1">
      <c r="A1342" s="2" t="s">
        <v>135</v>
      </c>
      <c r="B1342" s="2" t="s">
        <v>145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hidden="1" customHeight="1">
      <c r="A1343" s="2" t="s">
        <v>135</v>
      </c>
      <c r="B1343" s="2" t="s">
        <v>141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228</v>
      </c>
    </row>
    <row r="1344" ht="15.75" hidden="1" customHeight="1">
      <c r="A1344" s="2" t="s">
        <v>135</v>
      </c>
      <c r="B1344" s="2" t="s">
        <v>78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hidden="1" customHeight="1">
      <c r="A1345" s="2" t="s">
        <v>135</v>
      </c>
      <c r="B1345" s="2" t="s">
        <v>56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hidden="1" customHeight="1">
      <c r="A1346" s="2" t="s">
        <v>135</v>
      </c>
      <c r="B1346" s="2" t="s">
        <v>146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hidden="1" customHeight="1">
      <c r="A1347" s="2" t="s">
        <v>135</v>
      </c>
      <c r="B1347" s="2" t="s">
        <v>136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hidden="1" customHeight="1">
      <c r="A1348" s="2" t="s">
        <v>135</v>
      </c>
      <c r="B1348" s="2" t="s">
        <v>137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135</v>
      </c>
      <c r="B1349" s="2" t="s">
        <v>111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hidden="1" customHeight="1">
      <c r="A1350" s="2" t="s">
        <v>135</v>
      </c>
      <c r="B1350" s="2" t="s">
        <v>52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hidden="1" customHeight="1">
      <c r="A1351" s="2" t="s">
        <v>135</v>
      </c>
      <c r="B1351" s="2" t="s">
        <v>63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hidden="1" customHeight="1">
      <c r="A1352" s="2" t="s">
        <v>135</v>
      </c>
      <c r="B1352" s="2" t="s">
        <v>35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hidden="1" customHeight="1">
      <c r="A1353" s="2" t="s">
        <v>135</v>
      </c>
      <c r="B1353" s="2" t="s">
        <v>75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hidden="1" customHeight="1">
      <c r="A1354" s="2" t="s">
        <v>135</v>
      </c>
      <c r="B1354" s="2" t="s">
        <v>138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229</v>
      </c>
    </row>
    <row r="1355" ht="15.75" hidden="1" customHeight="1">
      <c r="A1355" s="2" t="s">
        <v>135</v>
      </c>
      <c r="B1355" s="2" t="s">
        <v>150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hidden="1" customHeight="1">
      <c r="A1356" s="2" t="s">
        <v>135</v>
      </c>
      <c r="B1356" s="2" t="s">
        <v>142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hidden="1" customHeight="1">
      <c r="A1357" s="2" t="s">
        <v>135</v>
      </c>
      <c r="B1357" s="2" t="s">
        <v>46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hidden="1" customHeight="1">
      <c r="A1358" s="2" t="s">
        <v>135</v>
      </c>
      <c r="B1358" s="2" t="s">
        <v>151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hidden="1" customHeight="1">
      <c r="A1359" s="2" t="s">
        <v>135</v>
      </c>
      <c r="B1359" s="2" t="s">
        <v>90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hidden="1" customHeight="1">
      <c r="A1360" s="2" t="s">
        <v>135</v>
      </c>
      <c r="B1360" s="2" t="s">
        <v>144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hidden="1" customHeight="1">
      <c r="A1361" s="2" t="s">
        <v>135</v>
      </c>
      <c r="B1361" s="2" t="s">
        <v>87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hidden="1" customHeight="1">
      <c r="A1362" s="2" t="s">
        <v>135</v>
      </c>
      <c r="B1362" s="2" t="s">
        <v>154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hidden="1" customHeight="1">
      <c r="A1363" s="2" t="s">
        <v>135</v>
      </c>
      <c r="B1363" s="2" t="s">
        <v>152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hidden="1" customHeight="1">
      <c r="A1364" s="2" t="s">
        <v>135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hidden="1" customHeight="1">
      <c r="A1365" s="2" t="s">
        <v>135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hidden="1" customHeight="1">
      <c r="A1366" s="2" t="s">
        <v>135</v>
      </c>
      <c r="B1366" s="2" t="s">
        <v>107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hidden="1" customHeight="1">
      <c r="A1367" s="2" t="s">
        <v>135</v>
      </c>
      <c r="B1367" s="2" t="s">
        <v>145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hidden="1" customHeight="1">
      <c r="A1368" s="2" t="s">
        <v>135</v>
      </c>
      <c r="B1368" s="2" t="s">
        <v>141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hidden="1" customHeight="1">
      <c r="A1369" s="2" t="s">
        <v>135</v>
      </c>
      <c r="B1369" s="2" t="s">
        <v>78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hidden="1" customHeight="1">
      <c r="A1370" s="2" t="s">
        <v>135</v>
      </c>
      <c r="B1370" s="2" t="s">
        <v>56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hidden="1" customHeight="1">
      <c r="A1371" s="2" t="s">
        <v>135</v>
      </c>
      <c r="B1371" s="2" t="s">
        <v>146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hidden="1" customHeight="1">
      <c r="A1372" s="2" t="s">
        <v>135</v>
      </c>
      <c r="B1372" s="2" t="s">
        <v>136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hidden="1" customHeight="1">
      <c r="A1373" s="2" t="s">
        <v>135</v>
      </c>
      <c r="B1373" s="2" t="s">
        <v>137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135</v>
      </c>
      <c r="B1374" s="2" t="s">
        <v>111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hidden="1" customHeight="1">
      <c r="A1375" s="2" t="s">
        <v>135</v>
      </c>
      <c r="B1375" s="2" t="s">
        <v>52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hidden="1" customHeight="1">
      <c r="A1376" s="2" t="s">
        <v>135</v>
      </c>
      <c r="B1376" s="2" t="s">
        <v>63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hidden="1" customHeight="1">
      <c r="A1377" s="2" t="s">
        <v>135</v>
      </c>
      <c r="B1377" s="2" t="s">
        <v>35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hidden="1" customHeight="1">
      <c r="A1378" s="2" t="s">
        <v>135</v>
      </c>
      <c r="B1378" s="2" t="s">
        <v>75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hidden="1" customHeight="1">
      <c r="A1379" s="2" t="s">
        <v>135</v>
      </c>
      <c r="B1379" s="2" t="s">
        <v>138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hidden="1" customHeight="1">
      <c r="A1380" s="2" t="s">
        <v>135</v>
      </c>
      <c r="B1380" s="2" t="s">
        <v>150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hidden="1" customHeight="1">
      <c r="A1381" s="2" t="s">
        <v>135</v>
      </c>
      <c r="B1381" s="2" t="s">
        <v>142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hidden="1" customHeight="1">
      <c r="A1382" s="2" t="s">
        <v>135</v>
      </c>
      <c r="B1382" s="2" t="s">
        <v>46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hidden="1" customHeight="1">
      <c r="A1383" s="2" t="s">
        <v>135</v>
      </c>
      <c r="B1383" s="2" t="s">
        <v>151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230</v>
      </c>
    </row>
    <row r="1384" ht="15.75" hidden="1" customHeight="1">
      <c r="A1384" s="2" t="s">
        <v>135</v>
      </c>
      <c r="B1384" s="2" t="s">
        <v>90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hidden="1" customHeight="1">
      <c r="A1385" s="2" t="s">
        <v>135</v>
      </c>
      <c r="B1385" s="2" t="s">
        <v>144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hidden="1" customHeight="1">
      <c r="A1386" s="2" t="s">
        <v>135</v>
      </c>
      <c r="B1386" s="2" t="s">
        <v>87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hidden="1" customHeight="1">
      <c r="A1387" s="2" t="s">
        <v>135</v>
      </c>
      <c r="B1387" s="2" t="s">
        <v>154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hidden="1" customHeight="1">
      <c r="A1388" s="2" t="s">
        <v>135</v>
      </c>
      <c r="B1388" s="2" t="s">
        <v>152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hidden="1" customHeight="1">
      <c r="A1389" s="2" t="s">
        <v>135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hidden="1" customHeight="1">
      <c r="A1390" s="2" t="s">
        <v>135</v>
      </c>
      <c r="B1390" s="2" t="s">
        <v>148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hidden="1" customHeight="1">
      <c r="A1391" s="2" t="s">
        <v>135</v>
      </c>
      <c r="B1391" s="2" t="s">
        <v>107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hidden="1" customHeight="1">
      <c r="A1392" s="2" t="s">
        <v>135</v>
      </c>
      <c r="B1392" s="2" t="s">
        <v>145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hidden="1" customHeight="1">
      <c r="A1393" s="2" t="s">
        <v>135</v>
      </c>
      <c r="B1393" s="2" t="s">
        <v>141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hidden="1" customHeight="1">
      <c r="A1394" s="2" t="s">
        <v>135</v>
      </c>
      <c r="B1394" s="2" t="s">
        <v>78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hidden="1" customHeight="1">
      <c r="A1395" s="2" t="s">
        <v>135</v>
      </c>
      <c r="B1395" s="2" t="s">
        <v>56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231</v>
      </c>
    </row>
    <row r="1396" ht="15.75" hidden="1" customHeight="1">
      <c r="A1396" s="2" t="s">
        <v>135</v>
      </c>
      <c r="B1396" s="2" t="s">
        <v>146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hidden="1" customHeight="1">
      <c r="A1397" s="2" t="s">
        <v>135</v>
      </c>
      <c r="B1397" s="2" t="s">
        <v>136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hidden="1" customHeight="1">
      <c r="A1398" s="2" t="s">
        <v>135</v>
      </c>
      <c r="B1398" s="2" t="s">
        <v>137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135</v>
      </c>
      <c r="B1399" s="2" t="s">
        <v>111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hidden="1" customHeight="1">
      <c r="A1400" s="2" t="s">
        <v>135</v>
      </c>
      <c r="B1400" s="2" t="s">
        <v>52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hidden="1" customHeight="1">
      <c r="A1401" s="2" t="s">
        <v>135</v>
      </c>
      <c r="B1401" s="2" t="s">
        <v>63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hidden="1" customHeight="1">
      <c r="A1402" s="2" t="s">
        <v>135</v>
      </c>
      <c r="B1402" s="2" t="s">
        <v>35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hidden="1" customHeight="1">
      <c r="A1403" s="2" t="s">
        <v>135</v>
      </c>
      <c r="B1403" s="2" t="s">
        <v>75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hidden="1" customHeight="1">
      <c r="A1404" s="2" t="s">
        <v>135</v>
      </c>
      <c r="B1404" s="2" t="s">
        <v>138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hidden="1" customHeight="1">
      <c r="A1405" s="2" t="s">
        <v>135</v>
      </c>
      <c r="B1405" s="2" t="s">
        <v>150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hidden="1" customHeight="1">
      <c r="A1406" s="2" t="s">
        <v>135</v>
      </c>
      <c r="B1406" s="2" t="s">
        <v>142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hidden="1" customHeight="1">
      <c r="A1407" s="2" t="s">
        <v>135</v>
      </c>
      <c r="B1407" s="2" t="s">
        <v>46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hidden="1" customHeight="1">
      <c r="A1408" s="2" t="s">
        <v>135</v>
      </c>
      <c r="B1408" s="2" t="s">
        <v>151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232</v>
      </c>
    </row>
    <row r="1409" ht="15.75" hidden="1" customHeight="1">
      <c r="A1409" s="2" t="s">
        <v>135</v>
      </c>
      <c r="B1409" s="2" t="s">
        <v>90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hidden="1" customHeight="1">
      <c r="A1410" s="2" t="s">
        <v>135</v>
      </c>
      <c r="B1410" s="2" t="s">
        <v>144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hidden="1" customHeight="1">
      <c r="A1411" s="2" t="s">
        <v>135</v>
      </c>
      <c r="B1411" s="2" t="s">
        <v>87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hidden="1" customHeight="1">
      <c r="A1412" s="2" t="s">
        <v>135</v>
      </c>
      <c r="B1412" s="2" t="s">
        <v>154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hidden="1" customHeight="1">
      <c r="A1413" s="2" t="s">
        <v>135</v>
      </c>
      <c r="B1413" s="2" t="s">
        <v>152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hidden="1" customHeight="1">
      <c r="A1414" s="2" t="s">
        <v>135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hidden="1" customHeight="1">
      <c r="A1415" s="2" t="s">
        <v>135</v>
      </c>
      <c r="B1415" s="2" t="s">
        <v>148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hidden="1" customHeight="1">
      <c r="A1416" s="2" t="s">
        <v>135</v>
      </c>
      <c r="B1416" s="2" t="s">
        <v>107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hidden="1" customHeight="1">
      <c r="A1417" s="2" t="s">
        <v>135</v>
      </c>
      <c r="B1417" s="2" t="s">
        <v>145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hidden="1" customHeight="1">
      <c r="A1418" s="2" t="s">
        <v>135</v>
      </c>
      <c r="B1418" s="2" t="s">
        <v>141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hidden="1" customHeight="1">
      <c r="A1419" s="2" t="s">
        <v>135</v>
      </c>
      <c r="B1419" s="2" t="s">
        <v>78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hidden="1" customHeight="1">
      <c r="A1420" s="2" t="s">
        <v>135</v>
      </c>
      <c r="B1420" s="2" t="s">
        <v>56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hidden="1" customHeight="1">
      <c r="A1421" s="2" t="s">
        <v>135</v>
      </c>
      <c r="B1421" s="2" t="s">
        <v>146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hidden="1" customHeight="1">
      <c r="A1422" s="2" t="s">
        <v>135</v>
      </c>
      <c r="B1422" s="2" t="s">
        <v>136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hidden="1" customHeight="1">
      <c r="A1423" s="2" t="s">
        <v>135</v>
      </c>
      <c r="B1423" s="2" t="s">
        <v>137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135</v>
      </c>
      <c r="B1424" s="2" t="s">
        <v>111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hidden="1" customHeight="1">
      <c r="A1425" s="2" t="s">
        <v>135</v>
      </c>
      <c r="B1425" s="2" t="s">
        <v>52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hidden="1" customHeight="1">
      <c r="A1426" s="2" t="s">
        <v>135</v>
      </c>
      <c r="B1426" s="2" t="s">
        <v>63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hidden="1" customHeight="1">
      <c r="A1427" s="2" t="s">
        <v>135</v>
      </c>
      <c r="B1427" s="2" t="s">
        <v>35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hidden="1" customHeight="1">
      <c r="A1428" s="2" t="s">
        <v>135</v>
      </c>
      <c r="B1428" s="2" t="s">
        <v>75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hidden="1" customHeight="1">
      <c r="A1429" s="2" t="s">
        <v>135</v>
      </c>
      <c r="B1429" s="2" t="s">
        <v>138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233</v>
      </c>
    </row>
    <row r="1430" ht="15.75" hidden="1" customHeight="1">
      <c r="A1430" s="2" t="s">
        <v>135</v>
      </c>
      <c r="B1430" s="2" t="s">
        <v>150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hidden="1" customHeight="1">
      <c r="A1431" s="2" t="s">
        <v>135</v>
      </c>
      <c r="B1431" s="2" t="s">
        <v>142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hidden="1" customHeight="1">
      <c r="A1432" s="2" t="s">
        <v>135</v>
      </c>
      <c r="B1432" s="2" t="s">
        <v>46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hidden="1" customHeight="1">
      <c r="A1433" s="2" t="s">
        <v>135</v>
      </c>
      <c r="B1433" s="2" t="s">
        <v>151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hidden="1" customHeight="1">
      <c r="A1434" s="2" t="s">
        <v>135</v>
      </c>
      <c r="B1434" s="2" t="s">
        <v>90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hidden="1" customHeight="1">
      <c r="A1435" s="2" t="s">
        <v>135</v>
      </c>
      <c r="B1435" s="2" t="s">
        <v>144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hidden="1" customHeight="1">
      <c r="A1436" s="2" t="s">
        <v>135</v>
      </c>
      <c r="B1436" s="2" t="s">
        <v>87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hidden="1" customHeight="1">
      <c r="A1437" s="2" t="s">
        <v>135</v>
      </c>
      <c r="B1437" s="2" t="s">
        <v>154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hidden="1" customHeight="1">
      <c r="A1438" s="2" t="s">
        <v>135</v>
      </c>
      <c r="B1438" s="2" t="s">
        <v>152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hidden="1" customHeight="1">
      <c r="A1439" s="2" t="s">
        <v>135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hidden="1" customHeight="1">
      <c r="A1440" s="2" t="s">
        <v>135</v>
      </c>
      <c r="B1440" s="2" t="s">
        <v>148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hidden="1" customHeight="1">
      <c r="A1441" s="2" t="s">
        <v>135</v>
      </c>
      <c r="B1441" s="2" t="s">
        <v>107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hidden="1" customHeight="1">
      <c r="A1442" s="2" t="s">
        <v>135</v>
      </c>
      <c r="B1442" s="2" t="s">
        <v>145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hidden="1" customHeight="1">
      <c r="A1443" s="2" t="s">
        <v>135</v>
      </c>
      <c r="B1443" s="2" t="s">
        <v>141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hidden="1" customHeight="1">
      <c r="A1444" s="2" t="s">
        <v>135</v>
      </c>
      <c r="B1444" s="2" t="s">
        <v>78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hidden="1" customHeight="1">
      <c r="A1445" s="2" t="s">
        <v>135</v>
      </c>
      <c r="B1445" s="2" t="s">
        <v>56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hidden="1" customHeight="1">
      <c r="A1446" s="2" t="s">
        <v>135</v>
      </c>
      <c r="B1446" s="2" t="s">
        <v>146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hidden="1" customHeight="1">
      <c r="A1447" s="2" t="s">
        <v>135</v>
      </c>
      <c r="B1447" s="2" t="s">
        <v>136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hidden="1" customHeight="1">
      <c r="A1448" s="2" t="s">
        <v>135</v>
      </c>
      <c r="B1448" s="2" t="s">
        <v>137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135</v>
      </c>
      <c r="B1449" s="2" t="s">
        <v>111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hidden="1" customHeight="1">
      <c r="A1450" s="2" t="s">
        <v>135</v>
      </c>
      <c r="B1450" s="2" t="s">
        <v>52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hidden="1" customHeight="1">
      <c r="A1451" s="2" t="s">
        <v>135</v>
      </c>
      <c r="B1451" s="2" t="s">
        <v>63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hidden="1" customHeight="1">
      <c r="A1452" s="2" t="s">
        <v>135</v>
      </c>
      <c r="B1452" s="2" t="s">
        <v>35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hidden="1" customHeight="1">
      <c r="A1453" s="2" t="s">
        <v>135</v>
      </c>
      <c r="B1453" s="2" t="s">
        <v>75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hidden="1" customHeight="1">
      <c r="A1454" s="2" t="s">
        <v>135</v>
      </c>
      <c r="B1454" s="2" t="s">
        <v>138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hidden="1" customHeight="1">
      <c r="A1455" s="2" t="s">
        <v>135</v>
      </c>
      <c r="B1455" s="2" t="s">
        <v>150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hidden="1" customHeight="1">
      <c r="A1456" s="2" t="s">
        <v>135</v>
      </c>
      <c r="B1456" s="2" t="s">
        <v>142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hidden="1" customHeight="1">
      <c r="A1457" s="2" t="s">
        <v>135</v>
      </c>
      <c r="B1457" s="2" t="s">
        <v>46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hidden="1" customHeight="1">
      <c r="A1458" s="2" t="s">
        <v>135</v>
      </c>
      <c r="B1458" s="2" t="s">
        <v>151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hidden="1" customHeight="1">
      <c r="A1459" s="2" t="s">
        <v>135</v>
      </c>
      <c r="B1459" s="2" t="s">
        <v>90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hidden="1" customHeight="1">
      <c r="A1460" s="2" t="s">
        <v>135</v>
      </c>
      <c r="B1460" s="2" t="s">
        <v>144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hidden="1" customHeight="1">
      <c r="A1461" s="2" t="s">
        <v>135</v>
      </c>
      <c r="B1461" s="2" t="s">
        <v>87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hidden="1" customHeight="1">
      <c r="A1462" s="2" t="s">
        <v>135</v>
      </c>
      <c r="B1462" s="2" t="s">
        <v>154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hidden="1" customHeight="1">
      <c r="A1463" s="2" t="s">
        <v>135</v>
      </c>
      <c r="B1463" s="2" t="s">
        <v>152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hidden="1" customHeight="1">
      <c r="A1464" s="2" t="s">
        <v>135</v>
      </c>
      <c r="B1464" s="2" t="s">
        <v>72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hidden="1" customHeight="1">
      <c r="A1465" s="2" t="s">
        <v>135</v>
      </c>
      <c r="B1465" s="2" t="s">
        <v>148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hidden="1" customHeight="1">
      <c r="A1466" s="2" t="s">
        <v>135</v>
      </c>
      <c r="B1466" s="2" t="s">
        <v>107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hidden="1" customHeight="1">
      <c r="A1467" s="2" t="s">
        <v>135</v>
      </c>
      <c r="B1467" s="2" t="s">
        <v>145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hidden="1" customHeight="1">
      <c r="A1468" s="2" t="s">
        <v>135</v>
      </c>
      <c r="B1468" s="2" t="s">
        <v>141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hidden="1" customHeight="1">
      <c r="A1469" s="2" t="s">
        <v>135</v>
      </c>
      <c r="B1469" s="2" t="s">
        <v>78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hidden="1" customHeight="1">
      <c r="A1470" s="2" t="s">
        <v>135</v>
      </c>
      <c r="B1470" s="2" t="s">
        <v>56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hidden="1" customHeight="1">
      <c r="A1471" s="2" t="s">
        <v>135</v>
      </c>
      <c r="B1471" s="2" t="s">
        <v>146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hidden="1" customHeight="1">
      <c r="A1472" s="2" t="s">
        <v>135</v>
      </c>
      <c r="B1472" s="2" t="s">
        <v>136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hidden="1" customHeight="1">
      <c r="A1473" s="2" t="s">
        <v>135</v>
      </c>
      <c r="B1473" s="2" t="s">
        <v>137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135</v>
      </c>
      <c r="B1474" s="2" t="s">
        <v>111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hidden="1" customHeight="1">
      <c r="A1475" s="2" t="s">
        <v>135</v>
      </c>
      <c r="B1475" s="2" t="s">
        <v>52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hidden="1" customHeight="1">
      <c r="A1476" s="2" t="s">
        <v>135</v>
      </c>
      <c r="B1476" s="2" t="s">
        <v>63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hidden="1" customHeight="1">
      <c r="A1477" s="2" t="s">
        <v>135</v>
      </c>
      <c r="B1477" s="2" t="s">
        <v>35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hidden="1" customHeight="1">
      <c r="A1478" s="2" t="s">
        <v>135</v>
      </c>
      <c r="B1478" s="2" t="s">
        <v>75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hidden="1" customHeight="1">
      <c r="A1479" s="2" t="s">
        <v>135</v>
      </c>
      <c r="B1479" s="2" t="s">
        <v>138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hidden="1" customHeight="1">
      <c r="A1480" s="2" t="s">
        <v>135</v>
      </c>
      <c r="B1480" s="2" t="s">
        <v>150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hidden="1" customHeight="1">
      <c r="A1481" s="2" t="s">
        <v>135</v>
      </c>
      <c r="B1481" s="2" t="s">
        <v>142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234</v>
      </c>
    </row>
    <row r="1482" ht="15.75" hidden="1" customHeight="1">
      <c r="A1482" s="2" t="s">
        <v>135</v>
      </c>
      <c r="B1482" s="2" t="s">
        <v>46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hidden="1" customHeight="1">
      <c r="A1483" s="2" t="s">
        <v>135</v>
      </c>
      <c r="B1483" s="2" t="s">
        <v>151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hidden="1" customHeight="1">
      <c r="A1484" s="2" t="s">
        <v>135</v>
      </c>
      <c r="B1484" s="2" t="s">
        <v>90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hidden="1" customHeight="1">
      <c r="A1485" s="2" t="s">
        <v>135</v>
      </c>
      <c r="B1485" s="2" t="s">
        <v>144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235</v>
      </c>
    </row>
    <row r="1486" ht="15.75" hidden="1" customHeight="1">
      <c r="A1486" s="2" t="s">
        <v>135</v>
      </c>
      <c r="B1486" s="2" t="s">
        <v>87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hidden="1" customHeight="1">
      <c r="A1487" s="2" t="s">
        <v>135</v>
      </c>
      <c r="B1487" s="2" t="s">
        <v>154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hidden="1" customHeight="1">
      <c r="A1488" s="2" t="s">
        <v>135</v>
      </c>
      <c r="B1488" s="2" t="s">
        <v>152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hidden="1" customHeight="1">
      <c r="A1489" s="2" t="s">
        <v>135</v>
      </c>
      <c r="B1489" s="2" t="s">
        <v>72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hidden="1" customHeight="1">
      <c r="A1490" s="2" t="s">
        <v>135</v>
      </c>
      <c r="B1490" s="2" t="s">
        <v>148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hidden="1" customHeight="1">
      <c r="A1491" s="2" t="s">
        <v>135</v>
      </c>
      <c r="B1491" s="2" t="s">
        <v>107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hidden="1" customHeight="1">
      <c r="A1492" s="2" t="s">
        <v>135</v>
      </c>
      <c r="B1492" s="2" t="s">
        <v>145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hidden="1" customHeight="1">
      <c r="A1493" s="2" t="s">
        <v>135</v>
      </c>
      <c r="B1493" s="2" t="s">
        <v>141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hidden="1" customHeight="1">
      <c r="A1494" s="2" t="s">
        <v>135</v>
      </c>
      <c r="B1494" s="2" t="s">
        <v>78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hidden="1" customHeight="1">
      <c r="A1495" s="2" t="s">
        <v>135</v>
      </c>
      <c r="B1495" s="2" t="s">
        <v>56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hidden="1" customHeight="1">
      <c r="A1496" s="2" t="s">
        <v>135</v>
      </c>
      <c r="B1496" s="2" t="s">
        <v>146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hidden="1" customHeight="1">
      <c r="A1497" s="2" t="s">
        <v>135</v>
      </c>
      <c r="B1497" s="2" t="s">
        <v>136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hidden="1" customHeight="1">
      <c r="A1498" s="2" t="s">
        <v>135</v>
      </c>
      <c r="B1498" s="2" t="s">
        <v>137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135</v>
      </c>
      <c r="B1499" s="2" t="s">
        <v>111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hidden="1" customHeight="1">
      <c r="A1500" s="2" t="s">
        <v>135</v>
      </c>
      <c r="B1500" s="2" t="s">
        <v>52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hidden="1" customHeight="1">
      <c r="A1501" s="2" t="s">
        <v>135</v>
      </c>
      <c r="B1501" s="2" t="s">
        <v>63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hidden="1" customHeight="1">
      <c r="A1502" s="2" t="s">
        <v>135</v>
      </c>
      <c r="B1502" s="2" t="s">
        <v>35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hidden="1" customHeight="1">
      <c r="A1503" s="2" t="s">
        <v>135</v>
      </c>
      <c r="B1503" s="2" t="s">
        <v>75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hidden="1" customHeight="1">
      <c r="A1504" s="2" t="s">
        <v>135</v>
      </c>
      <c r="B1504" s="2" t="s">
        <v>138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hidden="1" customHeight="1">
      <c r="A1505" s="2" t="s">
        <v>135</v>
      </c>
      <c r="B1505" s="2" t="s">
        <v>150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hidden="1" customHeight="1">
      <c r="A1506" s="2" t="s">
        <v>135</v>
      </c>
      <c r="B1506" s="2" t="s">
        <v>142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hidden="1" customHeight="1">
      <c r="A1507" s="2" t="s">
        <v>135</v>
      </c>
      <c r="B1507" s="2" t="s">
        <v>46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hidden="1" customHeight="1">
      <c r="A1508" s="2" t="s">
        <v>135</v>
      </c>
      <c r="B1508" s="2" t="s">
        <v>151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hidden="1" customHeight="1">
      <c r="A1509" s="2" t="s">
        <v>135</v>
      </c>
      <c r="B1509" s="2" t="s">
        <v>90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hidden="1" customHeight="1">
      <c r="A1510" s="2" t="s">
        <v>135</v>
      </c>
      <c r="B1510" s="2" t="s">
        <v>144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hidden="1" customHeight="1">
      <c r="A1511" s="2" t="s">
        <v>135</v>
      </c>
      <c r="B1511" s="2" t="s">
        <v>87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hidden="1" customHeight="1">
      <c r="A1512" s="2" t="s">
        <v>135</v>
      </c>
      <c r="B1512" s="2" t="s">
        <v>154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hidden="1" customHeight="1">
      <c r="A1513" s="2" t="s">
        <v>135</v>
      </c>
      <c r="B1513" s="2" t="s">
        <v>152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hidden="1" customHeight="1">
      <c r="A1514" s="2" t="s">
        <v>135</v>
      </c>
      <c r="B1514" s="2" t="s">
        <v>72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hidden="1" customHeight="1">
      <c r="A1515" s="2" t="s">
        <v>135</v>
      </c>
      <c r="B1515" s="2" t="s">
        <v>148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hidden="1" customHeight="1">
      <c r="A1516" s="2" t="s">
        <v>135</v>
      </c>
      <c r="B1516" s="2" t="s">
        <v>107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hidden="1" customHeight="1">
      <c r="A1517" s="2" t="s">
        <v>135</v>
      </c>
      <c r="B1517" s="2" t="s">
        <v>145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hidden="1" customHeight="1">
      <c r="A1518" s="2" t="s">
        <v>135</v>
      </c>
      <c r="B1518" s="2" t="s">
        <v>141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hidden="1" customHeight="1">
      <c r="A1519" s="2" t="s">
        <v>135</v>
      </c>
      <c r="B1519" s="2" t="s">
        <v>78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hidden="1" customHeight="1">
      <c r="A1520" s="2" t="s">
        <v>135</v>
      </c>
      <c r="B1520" s="2" t="s">
        <v>56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hidden="1" customHeight="1">
      <c r="A1521" s="2" t="s">
        <v>135</v>
      </c>
      <c r="B1521" s="2" t="s">
        <v>146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hidden="1" customHeight="1">
      <c r="A1522" s="2" t="s">
        <v>135</v>
      </c>
      <c r="B1522" s="2" t="s">
        <v>136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236</v>
      </c>
    </row>
    <row r="1523" ht="15.75" hidden="1" customHeight="1">
      <c r="A1523" s="2" t="s">
        <v>135</v>
      </c>
      <c r="B1523" s="2" t="s">
        <v>137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135</v>
      </c>
      <c r="B1524" s="2" t="s">
        <v>111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hidden="1" customHeight="1">
      <c r="A1525" s="2" t="s">
        <v>135</v>
      </c>
      <c r="B1525" s="2" t="s">
        <v>52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hidden="1" customHeight="1">
      <c r="A1526" s="2" t="s">
        <v>135</v>
      </c>
      <c r="B1526" s="2" t="s">
        <v>63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hidden="1" customHeight="1">
      <c r="A1527" s="2" t="s">
        <v>135</v>
      </c>
      <c r="B1527" s="2" t="s">
        <v>35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hidden="1" customHeight="1">
      <c r="A1528" s="2" t="s">
        <v>135</v>
      </c>
      <c r="B1528" s="2" t="s">
        <v>75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hidden="1" customHeight="1">
      <c r="A1529" s="2" t="s">
        <v>135</v>
      </c>
      <c r="B1529" s="2" t="s">
        <v>138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hidden="1" customHeight="1">
      <c r="A1530" s="2" t="s">
        <v>135</v>
      </c>
      <c r="B1530" s="2" t="s">
        <v>150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hidden="1" customHeight="1">
      <c r="A1531" s="2" t="s">
        <v>135</v>
      </c>
      <c r="B1531" s="2" t="s">
        <v>142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hidden="1" customHeight="1">
      <c r="A1532" s="2" t="s">
        <v>135</v>
      </c>
      <c r="B1532" s="2" t="s">
        <v>46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hidden="1" customHeight="1">
      <c r="A1533" s="2" t="s">
        <v>135</v>
      </c>
      <c r="B1533" s="2" t="s">
        <v>151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hidden="1" customHeight="1">
      <c r="A1534" s="2" t="s">
        <v>135</v>
      </c>
      <c r="B1534" s="2" t="s">
        <v>90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hidden="1" customHeight="1">
      <c r="A1535" s="2" t="s">
        <v>135</v>
      </c>
      <c r="B1535" s="2" t="s">
        <v>144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hidden="1" customHeight="1">
      <c r="A1536" s="2" t="s">
        <v>135</v>
      </c>
      <c r="B1536" s="2" t="s">
        <v>87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hidden="1" customHeight="1">
      <c r="A1537" s="2" t="s">
        <v>135</v>
      </c>
      <c r="B1537" s="2" t="s">
        <v>154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hidden="1" customHeight="1">
      <c r="A1538" s="2" t="s">
        <v>135</v>
      </c>
      <c r="B1538" s="2" t="s">
        <v>152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hidden="1" customHeight="1">
      <c r="A1539" s="2" t="s">
        <v>135</v>
      </c>
      <c r="B1539" s="2" t="s">
        <v>72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hidden="1" customHeight="1">
      <c r="A1540" s="2" t="s">
        <v>135</v>
      </c>
      <c r="B1540" s="2" t="s">
        <v>148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237</v>
      </c>
    </row>
    <row r="1541" ht="15.75" hidden="1" customHeight="1">
      <c r="A1541" s="2" t="s">
        <v>135</v>
      </c>
      <c r="B1541" s="2" t="s">
        <v>107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238</v>
      </c>
    </row>
    <row r="1542" ht="15.75" hidden="1" customHeight="1">
      <c r="A1542" s="2" t="s">
        <v>135</v>
      </c>
      <c r="B1542" s="2" t="s">
        <v>145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hidden="1" customHeight="1">
      <c r="A1543" s="2" t="s">
        <v>135</v>
      </c>
      <c r="B1543" s="2" t="s">
        <v>141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hidden="1" customHeight="1">
      <c r="A1544" s="2" t="s">
        <v>135</v>
      </c>
      <c r="B1544" s="2" t="s">
        <v>78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hidden="1" customHeight="1">
      <c r="A1545" s="2" t="s">
        <v>135</v>
      </c>
      <c r="B1545" s="2" t="s">
        <v>56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hidden="1" customHeight="1">
      <c r="A1546" s="2" t="s">
        <v>135</v>
      </c>
      <c r="B1546" s="2" t="s">
        <v>146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239</v>
      </c>
    </row>
    <row r="1547" ht="15.75" hidden="1" customHeight="1">
      <c r="A1547" s="2" t="s">
        <v>135</v>
      </c>
      <c r="B1547" s="2" t="s">
        <v>136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239</v>
      </c>
    </row>
    <row r="1548" ht="15.75" hidden="1" customHeight="1">
      <c r="A1548" s="2" t="s">
        <v>135</v>
      </c>
      <c r="B1548" s="2" t="s">
        <v>137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240</v>
      </c>
    </row>
    <row r="1549" ht="15.75" customHeight="1">
      <c r="A1549" s="2" t="s">
        <v>135</v>
      </c>
      <c r="B1549" s="2" t="s">
        <v>111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239</v>
      </c>
    </row>
    <row r="1550" ht="15.75" hidden="1" customHeight="1">
      <c r="A1550" s="2" t="s">
        <v>135</v>
      </c>
      <c r="B1550" s="2" t="s">
        <v>52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hidden="1" customHeight="1">
      <c r="A1551" s="2" t="s">
        <v>135</v>
      </c>
      <c r="B1551" s="2" t="s">
        <v>63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hidden="1" customHeight="1">
      <c r="A1552" s="2" t="s">
        <v>135</v>
      </c>
      <c r="B1552" s="2" t="s">
        <v>35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hidden="1" customHeight="1">
      <c r="A1553" s="2" t="s">
        <v>135</v>
      </c>
      <c r="B1553" s="2" t="s">
        <v>75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hidden="1" customHeight="1">
      <c r="A1554" s="2" t="s">
        <v>135</v>
      </c>
      <c r="B1554" s="2" t="s">
        <v>138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hidden="1" customHeight="1">
      <c r="A1555" s="2" t="s">
        <v>135</v>
      </c>
      <c r="B1555" s="2" t="s">
        <v>150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hidden="1" customHeight="1">
      <c r="A1556" s="2" t="s">
        <v>135</v>
      </c>
      <c r="B1556" s="2" t="s">
        <v>142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hidden="1" customHeight="1">
      <c r="A1557" s="2" t="s">
        <v>135</v>
      </c>
      <c r="B1557" s="2" t="s">
        <v>46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hidden="1" customHeight="1">
      <c r="A1558" s="2" t="s">
        <v>135</v>
      </c>
      <c r="B1558" s="2" t="s">
        <v>151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hidden="1" customHeight="1">
      <c r="A1559" s="2" t="s">
        <v>135</v>
      </c>
      <c r="B1559" s="2" t="s">
        <v>90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hidden="1" customHeight="1">
      <c r="A1560" s="2" t="s">
        <v>135</v>
      </c>
      <c r="B1560" s="2" t="s">
        <v>144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hidden="1" customHeight="1">
      <c r="A1561" s="2" t="s">
        <v>135</v>
      </c>
      <c r="B1561" s="2" t="s">
        <v>87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hidden="1" customHeight="1">
      <c r="A1562" s="2" t="s">
        <v>135</v>
      </c>
      <c r="B1562" s="2" t="s">
        <v>154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241</v>
      </c>
    </row>
    <row r="1563" ht="15.75" hidden="1" customHeight="1">
      <c r="A1563" s="2" t="s">
        <v>135</v>
      </c>
      <c r="B1563" s="2" t="s">
        <v>152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hidden="1" customHeight="1">
      <c r="A1564" s="2" t="s">
        <v>135</v>
      </c>
      <c r="B1564" s="2" t="s">
        <v>72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hidden="1" customHeight="1">
      <c r="A1565" s="2" t="s">
        <v>135</v>
      </c>
      <c r="B1565" s="2" t="s">
        <v>148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hidden="1" customHeight="1">
      <c r="A1566" s="2" t="s">
        <v>135</v>
      </c>
      <c r="B1566" s="2" t="s">
        <v>107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hidden="1" customHeight="1">
      <c r="A1567" s="2" t="s">
        <v>135</v>
      </c>
      <c r="B1567" s="2" t="s">
        <v>145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hidden="1" customHeight="1">
      <c r="A1568" s="2" t="s">
        <v>135</v>
      </c>
      <c r="B1568" s="2" t="s">
        <v>141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hidden="1" customHeight="1">
      <c r="A1569" s="2" t="s">
        <v>135</v>
      </c>
      <c r="B1569" s="2" t="s">
        <v>78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hidden="1" customHeight="1">
      <c r="A1570" s="2" t="s">
        <v>135</v>
      </c>
      <c r="B1570" s="2" t="s">
        <v>56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hidden="1" customHeight="1">
      <c r="A1571" s="2" t="s">
        <v>135</v>
      </c>
      <c r="B1571" s="2" t="s">
        <v>146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hidden="1" customHeight="1">
      <c r="A1572" s="2" t="s">
        <v>135</v>
      </c>
      <c r="B1572" s="2" t="s">
        <v>136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hidden="1" customHeight="1">
      <c r="A1573" s="2" t="s">
        <v>135</v>
      </c>
      <c r="B1573" s="2" t="s">
        <v>137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135</v>
      </c>
      <c r="B1574" s="2" t="s">
        <v>111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hidden="1" customHeight="1">
      <c r="A1575" s="2" t="s">
        <v>135</v>
      </c>
      <c r="B1575" s="2" t="s">
        <v>52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hidden="1" customHeight="1">
      <c r="A1576" s="2" t="s">
        <v>135</v>
      </c>
      <c r="B1576" s="2" t="s">
        <v>63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hidden="1" customHeight="1">
      <c r="A1577" s="2" t="s">
        <v>135</v>
      </c>
      <c r="B1577" s="2" t="s">
        <v>35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hidden="1" customHeight="1">
      <c r="A1578" s="2" t="s">
        <v>135</v>
      </c>
      <c r="B1578" s="2" t="s">
        <v>75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hidden="1" customHeight="1">
      <c r="A1579" s="2" t="s">
        <v>135</v>
      </c>
      <c r="B1579" s="2" t="s">
        <v>138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hidden="1" customHeight="1">
      <c r="A1580" s="2" t="s">
        <v>135</v>
      </c>
      <c r="B1580" s="2" t="s">
        <v>150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hidden="1" customHeight="1">
      <c r="A1581" s="2" t="s">
        <v>135</v>
      </c>
      <c r="B1581" s="2" t="s">
        <v>142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hidden="1" customHeight="1">
      <c r="A1582" s="2" t="s">
        <v>135</v>
      </c>
      <c r="B1582" s="2" t="s">
        <v>46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hidden="1" customHeight="1">
      <c r="A1583" s="2" t="s">
        <v>135</v>
      </c>
      <c r="B1583" s="2" t="s">
        <v>151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hidden="1" customHeight="1">
      <c r="A1584" s="2" t="s">
        <v>135</v>
      </c>
      <c r="B1584" s="2" t="s">
        <v>90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hidden="1" customHeight="1">
      <c r="A1585" s="2" t="s">
        <v>135</v>
      </c>
      <c r="B1585" s="2" t="s">
        <v>144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hidden="1" customHeight="1">
      <c r="A1586" s="2" t="s">
        <v>135</v>
      </c>
      <c r="B1586" s="2" t="s">
        <v>87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hidden="1" customHeight="1">
      <c r="A1587" s="2" t="s">
        <v>135</v>
      </c>
      <c r="B1587" s="2" t="s">
        <v>154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hidden="1" customHeight="1">
      <c r="A1588" s="2" t="s">
        <v>135</v>
      </c>
      <c r="B1588" s="2" t="s">
        <v>152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hidden="1" customHeight="1">
      <c r="A1589" s="2" t="s">
        <v>135</v>
      </c>
      <c r="B1589" s="2" t="s">
        <v>72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hidden="1" customHeight="1">
      <c r="A1590" s="2" t="s">
        <v>135</v>
      </c>
      <c r="B1590" s="2" t="s">
        <v>148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242</v>
      </c>
    </row>
    <row r="1591" ht="15.75" hidden="1" customHeight="1">
      <c r="A1591" s="2" t="s">
        <v>135</v>
      </c>
      <c r="B1591" s="2" t="s">
        <v>107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hidden="1" customHeight="1">
      <c r="A1592" s="2" t="s">
        <v>135</v>
      </c>
      <c r="B1592" s="2" t="s">
        <v>145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hidden="1" customHeight="1">
      <c r="A1593" s="2" t="s">
        <v>135</v>
      </c>
      <c r="B1593" s="2" t="s">
        <v>141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hidden="1" customHeight="1">
      <c r="A1594" s="2" t="s">
        <v>135</v>
      </c>
      <c r="B1594" s="2" t="s">
        <v>78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hidden="1" customHeight="1">
      <c r="A1595" s="2" t="s">
        <v>135</v>
      </c>
      <c r="B1595" s="2" t="s">
        <v>56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243</v>
      </c>
    </row>
    <row r="1596" ht="15.75" hidden="1" customHeight="1">
      <c r="A1596" s="2" t="s">
        <v>135</v>
      </c>
      <c r="B1596" s="2" t="s">
        <v>146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hidden="1" customHeight="1">
      <c r="A1597" s="2" t="s">
        <v>135</v>
      </c>
      <c r="B1597" s="2" t="s">
        <v>136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hidden="1" customHeight="1">
      <c r="A1598" s="2" t="s">
        <v>135</v>
      </c>
      <c r="B1598" s="2" t="s">
        <v>137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243</v>
      </c>
    </row>
    <row r="1599" ht="15.75" customHeight="1">
      <c r="A1599" s="2" t="s">
        <v>135</v>
      </c>
      <c r="B1599" s="2" t="s">
        <v>111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hidden="1" customHeight="1">
      <c r="A1600" s="2" t="s">
        <v>135</v>
      </c>
      <c r="B1600" s="2" t="s">
        <v>52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hidden="1" customHeight="1">
      <c r="A1601" s="2" t="s">
        <v>135</v>
      </c>
      <c r="B1601" s="2" t="s">
        <v>63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hidden="1" customHeight="1">
      <c r="A1602" s="2" t="s">
        <v>135</v>
      </c>
      <c r="B1602" s="2" t="s">
        <v>35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hidden="1" customHeight="1">
      <c r="A1603" s="2" t="s">
        <v>135</v>
      </c>
      <c r="B1603" s="2" t="s">
        <v>75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hidden="1" customHeight="1">
      <c r="A1604" s="2" t="s">
        <v>135</v>
      </c>
      <c r="B1604" s="2" t="s">
        <v>138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244</v>
      </c>
    </row>
    <row r="1605" ht="15.75" hidden="1" customHeight="1">
      <c r="A1605" s="2" t="s">
        <v>135</v>
      </c>
      <c r="B1605" s="2" t="s">
        <v>150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hidden="1" customHeight="1">
      <c r="A1606" s="2" t="s">
        <v>135</v>
      </c>
      <c r="B1606" s="2" t="s">
        <v>142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hidden="1" customHeight="1">
      <c r="A1607" s="2" t="s">
        <v>135</v>
      </c>
      <c r="B1607" s="2" t="s">
        <v>46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hidden="1" customHeight="1">
      <c r="A1608" s="2" t="s">
        <v>135</v>
      </c>
      <c r="B1608" s="2" t="s">
        <v>151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hidden="1" customHeight="1">
      <c r="A1609" s="2" t="s">
        <v>135</v>
      </c>
      <c r="B1609" s="2" t="s">
        <v>90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hidden="1" customHeight="1">
      <c r="A1610" s="2" t="s">
        <v>135</v>
      </c>
      <c r="B1610" s="2" t="s">
        <v>144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hidden="1" customHeight="1">
      <c r="A1611" s="2" t="s">
        <v>135</v>
      </c>
      <c r="B1611" s="2" t="s">
        <v>87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hidden="1" customHeight="1">
      <c r="A1612" s="2" t="s">
        <v>135</v>
      </c>
      <c r="B1612" s="2" t="s">
        <v>154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hidden="1" customHeight="1">
      <c r="A1613" s="2" t="s">
        <v>135</v>
      </c>
      <c r="B1613" s="2" t="s">
        <v>152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hidden="1" customHeight="1">
      <c r="A1614" s="2" t="s">
        <v>135</v>
      </c>
      <c r="B1614" s="2" t="s">
        <v>72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hidden="1" customHeight="1">
      <c r="A1615" s="2" t="s">
        <v>135</v>
      </c>
      <c r="B1615" s="2" t="s">
        <v>148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hidden="1" customHeight="1">
      <c r="A1616" s="2" t="s">
        <v>135</v>
      </c>
      <c r="B1616" s="2" t="s">
        <v>107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hidden="1" customHeight="1">
      <c r="A1617" s="2" t="s">
        <v>135</v>
      </c>
      <c r="B1617" s="2" t="s">
        <v>145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hidden="1" customHeight="1">
      <c r="A1618" s="2" t="s">
        <v>135</v>
      </c>
      <c r="B1618" s="2" t="s">
        <v>141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hidden="1" customHeight="1">
      <c r="A1619" s="2" t="s">
        <v>135</v>
      </c>
      <c r="B1619" s="2" t="s">
        <v>78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hidden="1" customHeight="1">
      <c r="A1620" s="2" t="s">
        <v>135</v>
      </c>
      <c r="B1620" s="2" t="s">
        <v>56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hidden="1" customHeight="1">
      <c r="A1621" s="2" t="s">
        <v>135</v>
      </c>
      <c r="B1621" s="2" t="s">
        <v>146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245</v>
      </c>
    </row>
    <row r="1622" ht="15.75" hidden="1" customHeight="1">
      <c r="A1622" s="2" t="s">
        <v>135</v>
      </c>
      <c r="B1622" s="2" t="s">
        <v>136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hidden="1" customHeight="1">
      <c r="A1623" s="2" t="s">
        <v>135</v>
      </c>
      <c r="B1623" s="2" t="s">
        <v>137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135</v>
      </c>
      <c r="B1624" s="2" t="s">
        <v>111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hidden="1" customHeight="1">
      <c r="A1625" s="2" t="s">
        <v>135</v>
      </c>
      <c r="B1625" s="2" t="s">
        <v>52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hidden="1" customHeight="1">
      <c r="A1626" s="2" t="s">
        <v>135</v>
      </c>
      <c r="B1626" s="2" t="s">
        <v>63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hidden="1" customHeight="1">
      <c r="A1627" s="2" t="s">
        <v>135</v>
      </c>
      <c r="B1627" s="2" t="s">
        <v>35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hidden="1" customHeight="1">
      <c r="A1628" s="2" t="s">
        <v>135</v>
      </c>
      <c r="B1628" s="2" t="s">
        <v>75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hidden="1" customHeight="1">
      <c r="A1629" s="2" t="s">
        <v>135</v>
      </c>
      <c r="B1629" s="2" t="s">
        <v>138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hidden="1" customHeight="1">
      <c r="A1630" s="2" t="s">
        <v>135</v>
      </c>
      <c r="B1630" s="2" t="s">
        <v>150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hidden="1" customHeight="1">
      <c r="A1631" s="2" t="s">
        <v>135</v>
      </c>
      <c r="B1631" s="2" t="s">
        <v>142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hidden="1" customHeight="1">
      <c r="A1632" s="2" t="s">
        <v>135</v>
      </c>
      <c r="B1632" s="2" t="s">
        <v>46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246</v>
      </c>
    </row>
    <row r="1633" ht="15.75" hidden="1" customHeight="1">
      <c r="A1633" s="2" t="s">
        <v>135</v>
      </c>
      <c r="B1633" s="2" t="s">
        <v>151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hidden="1" customHeight="1">
      <c r="A1634" s="2" t="s">
        <v>135</v>
      </c>
      <c r="B1634" s="2" t="s">
        <v>90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hidden="1" customHeight="1">
      <c r="A1635" s="2" t="s">
        <v>135</v>
      </c>
      <c r="B1635" s="2" t="s">
        <v>144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hidden="1" customHeight="1">
      <c r="A1636" s="2" t="s">
        <v>135</v>
      </c>
      <c r="B1636" s="2" t="s">
        <v>87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hidden="1" customHeight="1">
      <c r="A1637" s="2" t="s">
        <v>135</v>
      </c>
      <c r="B1637" s="2" t="s">
        <v>154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hidden="1" customHeight="1">
      <c r="A1638" s="2" t="s">
        <v>135</v>
      </c>
      <c r="B1638" s="2" t="s">
        <v>152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247</v>
      </c>
    </row>
    <row r="1639" ht="15.75" hidden="1" customHeight="1">
      <c r="A1639" s="2" t="s">
        <v>135</v>
      </c>
      <c r="B1639" s="2" t="s">
        <v>72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248</v>
      </c>
    </row>
    <row r="1640" ht="15.75" hidden="1" customHeight="1">
      <c r="A1640" s="2" t="s">
        <v>135</v>
      </c>
      <c r="B1640" s="2" t="s">
        <v>148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hidden="1" customHeight="1">
      <c r="A1641" s="2" t="s">
        <v>135</v>
      </c>
      <c r="B1641" s="2" t="s">
        <v>107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hidden="1" customHeight="1">
      <c r="A1642" s="2" t="s">
        <v>135</v>
      </c>
      <c r="B1642" s="2" t="s">
        <v>145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hidden="1" customHeight="1">
      <c r="A1643" s="2" t="s">
        <v>135</v>
      </c>
      <c r="B1643" s="2" t="s">
        <v>141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hidden="1" customHeight="1">
      <c r="A1644" s="2" t="s">
        <v>135</v>
      </c>
      <c r="B1644" s="2" t="s">
        <v>78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hidden="1" customHeight="1">
      <c r="A1645" s="2" t="s">
        <v>135</v>
      </c>
      <c r="B1645" s="2" t="s">
        <v>56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hidden="1" customHeight="1">
      <c r="A1646" s="2" t="s">
        <v>135</v>
      </c>
      <c r="B1646" s="2" t="s">
        <v>146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hidden="1" customHeight="1">
      <c r="A1647" s="2" t="s">
        <v>135</v>
      </c>
      <c r="B1647" s="2" t="s">
        <v>136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hidden="1" customHeight="1">
      <c r="A1648" s="2" t="s">
        <v>135</v>
      </c>
      <c r="B1648" s="2" t="s">
        <v>137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135</v>
      </c>
      <c r="B1649" s="2" t="s">
        <v>111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hidden="1" customHeight="1">
      <c r="A1650" s="2" t="s">
        <v>135</v>
      </c>
      <c r="B1650" s="2" t="s">
        <v>52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hidden="1" customHeight="1">
      <c r="A1651" s="2" t="s">
        <v>135</v>
      </c>
      <c r="B1651" s="2" t="s">
        <v>63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hidden="1" customHeight="1">
      <c r="A1652" s="2" t="s">
        <v>135</v>
      </c>
      <c r="B1652" s="2" t="s">
        <v>35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hidden="1" customHeight="1">
      <c r="A1653" s="2" t="s">
        <v>135</v>
      </c>
      <c r="B1653" s="2" t="s">
        <v>75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hidden="1" customHeight="1">
      <c r="A1654" s="2" t="s">
        <v>135</v>
      </c>
      <c r="B1654" s="2" t="s">
        <v>138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hidden="1" customHeight="1">
      <c r="A1655" s="2" t="s">
        <v>135</v>
      </c>
      <c r="B1655" s="2" t="s">
        <v>150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hidden="1" customHeight="1">
      <c r="A1656" s="2" t="s">
        <v>135</v>
      </c>
      <c r="B1656" s="2" t="s">
        <v>142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hidden="1" customHeight="1">
      <c r="A1657" s="2" t="s">
        <v>135</v>
      </c>
      <c r="B1657" s="2" t="s">
        <v>46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hidden="1" customHeight="1">
      <c r="A1658" s="2" t="s">
        <v>135</v>
      </c>
      <c r="B1658" s="2" t="s">
        <v>151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hidden="1" customHeight="1">
      <c r="A1659" s="2" t="s">
        <v>135</v>
      </c>
      <c r="B1659" s="2" t="s">
        <v>90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hidden="1" customHeight="1">
      <c r="A1660" s="2" t="s">
        <v>135</v>
      </c>
      <c r="B1660" s="2" t="s">
        <v>144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hidden="1" customHeight="1">
      <c r="A1661" s="2" t="s">
        <v>135</v>
      </c>
      <c r="B1661" s="2" t="s">
        <v>87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hidden="1" customHeight="1">
      <c r="A1662" s="2" t="s">
        <v>135</v>
      </c>
      <c r="B1662" s="2" t="s">
        <v>154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hidden="1" customHeight="1">
      <c r="A1663" s="2" t="s">
        <v>135</v>
      </c>
      <c r="B1663" s="2" t="s">
        <v>152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hidden="1" customHeight="1">
      <c r="A1664" s="2" t="s">
        <v>135</v>
      </c>
      <c r="B1664" s="2" t="s">
        <v>72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hidden="1" customHeight="1">
      <c r="A1665" s="2" t="s">
        <v>135</v>
      </c>
      <c r="B1665" s="2" t="s">
        <v>148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hidden="1" customHeight="1">
      <c r="A1666" s="2" t="s">
        <v>135</v>
      </c>
      <c r="B1666" s="2" t="s">
        <v>107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hidden="1" customHeight="1">
      <c r="A1667" s="2" t="s">
        <v>135</v>
      </c>
      <c r="B1667" s="2" t="s">
        <v>145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hidden="1" customHeight="1">
      <c r="A1668" s="2" t="s">
        <v>135</v>
      </c>
      <c r="B1668" s="2" t="s">
        <v>141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hidden="1" customHeight="1">
      <c r="A1669" s="2" t="s">
        <v>135</v>
      </c>
      <c r="B1669" s="2" t="s">
        <v>78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hidden="1" customHeight="1">
      <c r="A1670" s="2" t="s">
        <v>135</v>
      </c>
      <c r="B1670" s="2" t="s">
        <v>56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hidden="1" customHeight="1">
      <c r="A1671" s="2" t="s">
        <v>135</v>
      </c>
      <c r="B1671" s="2" t="s">
        <v>146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hidden="1" customHeight="1">
      <c r="A1672" s="2" t="s">
        <v>135</v>
      </c>
      <c r="B1672" s="2" t="s">
        <v>136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hidden="1" customHeight="1">
      <c r="A1673" s="2" t="s">
        <v>135</v>
      </c>
      <c r="B1673" s="2" t="s">
        <v>137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135</v>
      </c>
      <c r="B1674" s="2" t="s">
        <v>111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hidden="1" customHeight="1">
      <c r="A1675" s="2" t="s">
        <v>135</v>
      </c>
      <c r="B1675" s="2" t="s">
        <v>52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hidden="1" customHeight="1">
      <c r="A1676" s="2" t="s">
        <v>135</v>
      </c>
      <c r="B1676" s="2" t="s">
        <v>63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hidden="1" customHeight="1">
      <c r="A1677" s="2" t="s">
        <v>135</v>
      </c>
      <c r="B1677" s="2" t="s">
        <v>35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hidden="1" customHeight="1">
      <c r="A1678" s="2" t="s">
        <v>135</v>
      </c>
      <c r="B1678" s="2" t="s">
        <v>75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hidden="1" customHeight="1">
      <c r="A1679" s="2" t="s">
        <v>135</v>
      </c>
      <c r="B1679" s="2" t="s">
        <v>138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hidden="1" customHeight="1">
      <c r="A1680" s="2" t="s">
        <v>135</v>
      </c>
      <c r="B1680" s="2" t="s">
        <v>150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hidden="1" customHeight="1">
      <c r="A1681" s="2" t="s">
        <v>135</v>
      </c>
      <c r="B1681" s="2" t="s">
        <v>142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hidden="1" customHeight="1">
      <c r="A1682" s="2" t="s">
        <v>135</v>
      </c>
      <c r="B1682" s="2" t="s">
        <v>46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hidden="1" customHeight="1">
      <c r="A1683" s="2" t="s">
        <v>135</v>
      </c>
      <c r="B1683" s="2" t="s">
        <v>151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249</v>
      </c>
    </row>
    <row r="1684" ht="15.75" hidden="1" customHeight="1">
      <c r="A1684" s="2" t="s">
        <v>135</v>
      </c>
      <c r="B1684" s="2" t="s">
        <v>90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hidden="1" customHeight="1">
      <c r="A1685" s="2" t="s">
        <v>135</v>
      </c>
      <c r="B1685" s="2" t="s">
        <v>144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hidden="1" customHeight="1">
      <c r="A1686" s="2" t="s">
        <v>135</v>
      </c>
      <c r="B1686" s="2" t="s">
        <v>87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hidden="1" customHeight="1">
      <c r="A1687" s="2" t="s">
        <v>135</v>
      </c>
      <c r="B1687" s="2" t="s">
        <v>154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hidden="1" customHeight="1">
      <c r="A1688" s="2" t="s">
        <v>135</v>
      </c>
      <c r="B1688" s="2" t="s">
        <v>152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hidden="1" customHeight="1">
      <c r="A1689" s="2" t="s">
        <v>135</v>
      </c>
      <c r="B1689" s="2" t="s">
        <v>72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250</v>
      </c>
    </row>
    <row r="1690" ht="15.75" hidden="1" customHeight="1">
      <c r="A1690" s="2" t="s">
        <v>135</v>
      </c>
      <c r="B1690" s="2" t="s">
        <v>148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hidden="1" customHeight="1">
      <c r="A1691" s="2" t="s">
        <v>135</v>
      </c>
      <c r="B1691" s="2" t="s">
        <v>107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hidden="1" customHeight="1">
      <c r="A1692" s="2" t="s">
        <v>135</v>
      </c>
      <c r="B1692" s="2" t="s">
        <v>145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hidden="1" customHeight="1">
      <c r="A1693" s="2" t="s">
        <v>135</v>
      </c>
      <c r="B1693" s="2" t="s">
        <v>141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hidden="1" customHeight="1">
      <c r="A1694" s="2" t="s">
        <v>135</v>
      </c>
      <c r="B1694" s="2" t="s">
        <v>78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hidden="1" customHeight="1">
      <c r="A1695" s="2" t="s">
        <v>135</v>
      </c>
      <c r="B1695" s="2" t="s">
        <v>56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hidden="1" customHeight="1">
      <c r="A1696" s="2" t="s">
        <v>135</v>
      </c>
      <c r="B1696" s="2" t="s">
        <v>146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hidden="1" customHeight="1">
      <c r="A1697" s="2" t="s">
        <v>135</v>
      </c>
      <c r="B1697" s="2" t="s">
        <v>136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hidden="1" customHeight="1">
      <c r="A1698" s="2" t="s">
        <v>135</v>
      </c>
      <c r="B1698" s="2" t="s">
        <v>137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135</v>
      </c>
      <c r="B1699" s="2" t="s">
        <v>111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hidden="1" customHeight="1">
      <c r="A1700" s="2" t="s">
        <v>135</v>
      </c>
      <c r="B1700" s="2" t="s">
        <v>52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251</v>
      </c>
    </row>
    <row r="1701" ht="15.75" hidden="1" customHeight="1">
      <c r="A1701" s="2" t="s">
        <v>135</v>
      </c>
      <c r="B1701" s="2" t="s">
        <v>63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252</v>
      </c>
    </row>
    <row r="1702" ht="15.75" hidden="1" customHeight="1">
      <c r="A1702" s="2" t="s">
        <v>135</v>
      </c>
      <c r="B1702" s="2" t="s">
        <v>35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hidden="1" customHeight="1">
      <c r="A1703" s="2" t="s">
        <v>135</v>
      </c>
      <c r="B1703" s="2" t="s">
        <v>75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hidden="1" customHeight="1">
      <c r="A1704" s="2" t="s">
        <v>135</v>
      </c>
      <c r="B1704" s="2" t="s">
        <v>138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hidden="1" customHeight="1">
      <c r="A1705" s="2" t="s">
        <v>135</v>
      </c>
      <c r="B1705" s="2" t="s">
        <v>150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hidden="1" customHeight="1">
      <c r="A1706" s="2" t="s">
        <v>135</v>
      </c>
      <c r="B1706" s="2" t="s">
        <v>142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hidden="1" customHeight="1">
      <c r="A1707" s="2" t="s">
        <v>135</v>
      </c>
      <c r="B1707" s="2" t="s">
        <v>46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hidden="1" customHeight="1">
      <c r="A1708" s="2" t="s">
        <v>135</v>
      </c>
      <c r="B1708" s="2" t="s">
        <v>151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249</v>
      </c>
    </row>
    <row r="1709" ht="15.75" hidden="1" customHeight="1">
      <c r="A1709" s="2" t="s">
        <v>135</v>
      </c>
      <c r="B1709" s="2" t="s">
        <v>90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hidden="1" customHeight="1">
      <c r="A1710" s="2" t="s">
        <v>135</v>
      </c>
      <c r="B1710" s="2" t="s">
        <v>144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253</v>
      </c>
    </row>
    <row r="1711" ht="15.75" hidden="1" customHeight="1">
      <c r="A1711" s="2" t="s">
        <v>135</v>
      </c>
      <c r="B1711" s="2" t="s">
        <v>87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254</v>
      </c>
    </row>
    <row r="1712" ht="15.75" hidden="1" customHeight="1">
      <c r="A1712" s="2" t="s">
        <v>135</v>
      </c>
      <c r="B1712" s="2" t="s">
        <v>154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hidden="1" customHeight="1">
      <c r="A1713" s="2" t="s">
        <v>135</v>
      </c>
      <c r="B1713" s="2" t="s">
        <v>152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hidden="1" customHeight="1">
      <c r="A1714" s="2" t="s">
        <v>135</v>
      </c>
      <c r="B1714" s="2" t="s">
        <v>72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hidden="1" customHeight="1">
      <c r="A1715" s="2" t="s">
        <v>135</v>
      </c>
      <c r="B1715" s="2" t="s">
        <v>148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hidden="1" customHeight="1">
      <c r="A1716" s="2" t="s">
        <v>135</v>
      </c>
      <c r="B1716" s="2" t="s">
        <v>107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hidden="1" customHeight="1">
      <c r="A1717" s="2" t="s">
        <v>135</v>
      </c>
      <c r="B1717" s="2" t="s">
        <v>145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hidden="1" customHeight="1">
      <c r="A1718" s="2" t="s">
        <v>135</v>
      </c>
      <c r="B1718" s="2" t="s">
        <v>141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hidden="1" customHeight="1">
      <c r="A1719" s="2" t="s">
        <v>135</v>
      </c>
      <c r="B1719" s="2" t="s">
        <v>78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hidden="1" customHeight="1">
      <c r="A1720" s="2" t="s">
        <v>135</v>
      </c>
      <c r="B1720" s="2" t="s">
        <v>56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hidden="1" customHeight="1">
      <c r="A1721" s="2" t="s">
        <v>135</v>
      </c>
      <c r="B1721" s="2" t="s">
        <v>146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hidden="1" customHeight="1">
      <c r="A1722" s="2" t="s">
        <v>135</v>
      </c>
      <c r="B1722" s="2" t="s">
        <v>136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hidden="1" customHeight="1">
      <c r="A1723" s="2" t="s">
        <v>135</v>
      </c>
      <c r="B1723" s="2" t="s">
        <v>137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135</v>
      </c>
      <c r="B1724" s="2" t="s">
        <v>111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hidden="1" customHeight="1">
      <c r="A1725" s="2" t="s">
        <v>135</v>
      </c>
      <c r="B1725" s="2" t="s">
        <v>52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hidden="1" customHeight="1">
      <c r="A1726" s="2" t="s">
        <v>135</v>
      </c>
      <c r="B1726" s="2" t="s">
        <v>63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243</v>
      </c>
    </row>
    <row r="1727" ht="15.75" hidden="1" customHeight="1">
      <c r="A1727" s="2" t="s">
        <v>135</v>
      </c>
      <c r="B1727" s="2" t="s">
        <v>35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hidden="1" customHeight="1">
      <c r="A1728" s="2" t="s">
        <v>135</v>
      </c>
      <c r="B1728" s="2" t="s">
        <v>75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hidden="1" customHeight="1">
      <c r="A1729" s="2" t="s">
        <v>135</v>
      </c>
      <c r="B1729" s="2" t="s">
        <v>138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255</v>
      </c>
    </row>
    <row r="1730" ht="15.75" hidden="1" customHeight="1">
      <c r="A1730" s="2" t="s">
        <v>135</v>
      </c>
      <c r="B1730" s="2" t="s">
        <v>150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hidden="1" customHeight="1">
      <c r="A1731" s="2" t="s">
        <v>135</v>
      </c>
      <c r="B1731" s="2" t="s">
        <v>142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hidden="1" customHeight="1">
      <c r="A1732" s="2" t="s">
        <v>135</v>
      </c>
      <c r="B1732" s="2" t="s">
        <v>46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hidden="1" customHeight="1">
      <c r="A1733" s="2" t="s">
        <v>135</v>
      </c>
      <c r="B1733" s="2" t="s">
        <v>151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hidden="1" customHeight="1">
      <c r="A1734" s="2" t="s">
        <v>135</v>
      </c>
      <c r="B1734" s="2" t="s">
        <v>90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hidden="1" customHeight="1">
      <c r="A1735" s="2" t="s">
        <v>135</v>
      </c>
      <c r="B1735" s="2" t="s">
        <v>144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hidden="1" customHeight="1">
      <c r="A1736" s="2" t="s">
        <v>135</v>
      </c>
      <c r="B1736" s="2" t="s">
        <v>87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256</v>
      </c>
    </row>
    <row r="1737" ht="15.75" hidden="1" customHeight="1">
      <c r="A1737" s="2" t="s">
        <v>135</v>
      </c>
      <c r="B1737" s="2" t="s">
        <v>154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246</v>
      </c>
    </row>
    <row r="1738" ht="15.75" hidden="1" customHeight="1">
      <c r="A1738" s="2" t="s">
        <v>135</v>
      </c>
      <c r="B1738" s="2" t="s">
        <v>152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hidden="1" customHeight="1">
      <c r="A1739" s="2" t="s">
        <v>135</v>
      </c>
      <c r="B1739" s="2" t="s">
        <v>72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hidden="1" customHeight="1">
      <c r="A1740" s="2" t="s">
        <v>135</v>
      </c>
      <c r="B1740" s="2" t="s">
        <v>148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hidden="1" customHeight="1">
      <c r="A1741" s="2" t="s">
        <v>135</v>
      </c>
      <c r="B1741" s="2" t="s">
        <v>107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242</v>
      </c>
    </row>
    <row r="1742" ht="15.75" hidden="1" customHeight="1">
      <c r="A1742" s="2" t="s">
        <v>135</v>
      </c>
      <c r="B1742" s="2" t="s">
        <v>145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hidden="1" customHeight="1">
      <c r="A1743" s="2" t="s">
        <v>135</v>
      </c>
      <c r="B1743" s="2" t="s">
        <v>141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hidden="1" customHeight="1">
      <c r="A1744" s="2" t="s">
        <v>135</v>
      </c>
      <c r="B1744" s="2" t="s">
        <v>78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hidden="1" customHeight="1">
      <c r="A1745" s="2" t="s">
        <v>135</v>
      </c>
      <c r="B1745" s="2" t="s">
        <v>56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hidden="1" customHeight="1">
      <c r="A1746" s="2" t="s">
        <v>135</v>
      </c>
      <c r="B1746" s="2" t="s">
        <v>146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hidden="1" customHeight="1">
      <c r="A1747" s="2" t="s">
        <v>135</v>
      </c>
      <c r="B1747" s="2" t="s">
        <v>136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239</v>
      </c>
    </row>
    <row r="1748" ht="15.75" hidden="1" customHeight="1">
      <c r="A1748" s="2" t="s">
        <v>135</v>
      </c>
      <c r="B1748" s="2" t="s">
        <v>137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135</v>
      </c>
      <c r="B1749" s="2" t="s">
        <v>111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hidden="1" customHeight="1">
      <c r="A1750" s="2" t="s">
        <v>135</v>
      </c>
      <c r="B1750" s="2" t="s">
        <v>52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hidden="1" customHeight="1">
      <c r="A1751" s="2" t="s">
        <v>135</v>
      </c>
      <c r="B1751" s="2" t="s">
        <v>63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hidden="1" customHeight="1">
      <c r="A1752" s="2" t="s">
        <v>135</v>
      </c>
      <c r="B1752" s="2" t="s">
        <v>35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hidden="1" customHeight="1">
      <c r="A1753" s="2" t="s">
        <v>135</v>
      </c>
      <c r="B1753" s="2" t="s">
        <v>75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hidden="1" customHeight="1">
      <c r="A1754" s="2" t="s">
        <v>135</v>
      </c>
      <c r="B1754" s="2" t="s">
        <v>138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hidden="1" customHeight="1">
      <c r="A1755" s="2" t="s">
        <v>135</v>
      </c>
      <c r="B1755" s="2" t="s">
        <v>150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hidden="1" customHeight="1">
      <c r="A1756" s="2" t="s">
        <v>135</v>
      </c>
      <c r="B1756" s="2" t="s">
        <v>142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257</v>
      </c>
    </row>
    <row r="1757" ht="15.75" hidden="1" customHeight="1">
      <c r="A1757" s="2" t="s">
        <v>135</v>
      </c>
      <c r="B1757" s="2" t="s">
        <v>46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hidden="1" customHeight="1">
      <c r="A1758" s="2" t="s">
        <v>135</v>
      </c>
      <c r="B1758" s="2" t="s">
        <v>151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hidden="1" customHeight="1">
      <c r="A1759" s="2" t="s">
        <v>135</v>
      </c>
      <c r="B1759" s="2" t="s">
        <v>90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hidden="1" customHeight="1">
      <c r="A1760" s="2" t="s">
        <v>135</v>
      </c>
      <c r="B1760" s="2" t="s">
        <v>144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hidden="1" customHeight="1">
      <c r="A1761" s="2" t="s">
        <v>135</v>
      </c>
      <c r="B1761" s="2" t="s">
        <v>87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258</v>
      </c>
    </row>
    <row r="1762" ht="15.75" hidden="1" customHeight="1">
      <c r="A1762" s="2" t="s">
        <v>135</v>
      </c>
      <c r="B1762" s="2" t="s">
        <v>154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hidden="1" customHeight="1">
      <c r="A1763" s="2" t="s">
        <v>135</v>
      </c>
      <c r="B1763" s="2" t="s">
        <v>152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hidden="1" customHeight="1">
      <c r="A1764" s="2" t="s">
        <v>135</v>
      </c>
      <c r="B1764" s="2" t="s">
        <v>72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hidden="1" customHeight="1">
      <c r="A1765" s="2" t="s">
        <v>135</v>
      </c>
      <c r="B1765" s="2" t="s">
        <v>148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242</v>
      </c>
    </row>
    <row r="1766" ht="15.75" hidden="1" customHeight="1">
      <c r="A1766" s="2" t="s">
        <v>135</v>
      </c>
      <c r="B1766" s="2" t="s">
        <v>107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hidden="1" customHeight="1">
      <c r="A1767" s="2" t="s">
        <v>135</v>
      </c>
      <c r="B1767" s="2" t="s">
        <v>145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hidden="1" customHeight="1">
      <c r="A1768" s="2" t="s">
        <v>135</v>
      </c>
      <c r="B1768" s="2" t="s">
        <v>141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hidden="1" customHeight="1">
      <c r="A1769" s="2" t="s">
        <v>135</v>
      </c>
      <c r="B1769" s="2" t="s">
        <v>78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hidden="1" customHeight="1">
      <c r="A1770" s="2" t="s">
        <v>135</v>
      </c>
      <c r="B1770" s="2" t="s">
        <v>56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hidden="1" customHeight="1">
      <c r="A1771" s="2" t="s">
        <v>135</v>
      </c>
      <c r="B1771" s="2" t="s">
        <v>146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hidden="1" customHeight="1">
      <c r="A1772" s="2" t="s">
        <v>135</v>
      </c>
      <c r="B1772" s="2" t="s">
        <v>136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hidden="1" customHeight="1">
      <c r="A1773" s="2" t="s">
        <v>135</v>
      </c>
      <c r="B1773" s="2" t="s">
        <v>137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135</v>
      </c>
      <c r="B1774" s="2" t="s">
        <v>111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hidden="1" customHeight="1">
      <c r="A1775" s="2" t="s">
        <v>135</v>
      </c>
      <c r="B1775" s="2" t="s">
        <v>52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hidden="1" customHeight="1">
      <c r="A1776" s="2" t="s">
        <v>135</v>
      </c>
      <c r="B1776" s="2" t="s">
        <v>63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hidden="1" customHeight="1">
      <c r="A1777" s="2" t="s">
        <v>135</v>
      </c>
      <c r="B1777" s="2" t="s">
        <v>35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hidden="1" customHeight="1">
      <c r="A1778" s="2" t="s">
        <v>135</v>
      </c>
      <c r="B1778" s="2" t="s">
        <v>75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hidden="1" customHeight="1">
      <c r="A1779" s="2" t="s">
        <v>135</v>
      </c>
      <c r="B1779" s="2" t="s">
        <v>138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hidden="1" customHeight="1">
      <c r="A1780" s="2" t="s">
        <v>135</v>
      </c>
      <c r="B1780" s="2" t="s">
        <v>150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243</v>
      </c>
    </row>
    <row r="1781" ht="15.75" hidden="1" customHeight="1">
      <c r="A1781" s="2" t="s">
        <v>135</v>
      </c>
      <c r="B1781" s="2" t="s">
        <v>142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hidden="1" customHeight="1">
      <c r="A1782" s="2" t="s">
        <v>135</v>
      </c>
      <c r="B1782" s="2" t="s">
        <v>46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hidden="1" customHeight="1">
      <c r="A1783" s="2" t="s">
        <v>135</v>
      </c>
      <c r="B1783" s="2" t="s">
        <v>151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hidden="1" customHeight="1">
      <c r="A1784" s="2" t="s">
        <v>135</v>
      </c>
      <c r="B1784" s="2" t="s">
        <v>90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hidden="1" customHeight="1">
      <c r="A1785" s="2" t="s">
        <v>135</v>
      </c>
      <c r="B1785" s="2" t="s">
        <v>144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259</v>
      </c>
    </row>
    <row r="1786" ht="15.75" hidden="1" customHeight="1">
      <c r="A1786" s="2" t="s">
        <v>135</v>
      </c>
      <c r="B1786" s="2" t="s">
        <v>87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258</v>
      </c>
    </row>
    <row r="1787" ht="15.75" hidden="1" customHeight="1">
      <c r="A1787" s="2" t="s">
        <v>135</v>
      </c>
      <c r="B1787" s="2" t="s">
        <v>154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hidden="1" customHeight="1">
      <c r="A1788" s="2" t="s">
        <v>135</v>
      </c>
      <c r="B1788" s="2" t="s">
        <v>152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hidden="1" customHeight="1">
      <c r="A1789" s="2" t="s">
        <v>135</v>
      </c>
      <c r="B1789" s="2" t="s">
        <v>72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hidden="1" customHeight="1">
      <c r="A1790" s="2" t="s">
        <v>135</v>
      </c>
      <c r="B1790" s="2" t="s">
        <v>148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hidden="1" customHeight="1">
      <c r="A1791" s="2" t="s">
        <v>135</v>
      </c>
      <c r="B1791" s="2" t="s">
        <v>107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hidden="1" customHeight="1">
      <c r="A1792" s="2" t="s">
        <v>135</v>
      </c>
      <c r="B1792" s="2" t="s">
        <v>145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hidden="1" customHeight="1">
      <c r="A1793" s="2" t="s">
        <v>135</v>
      </c>
      <c r="B1793" s="2" t="s">
        <v>141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hidden="1" customHeight="1">
      <c r="A1794" s="2" t="s">
        <v>135</v>
      </c>
      <c r="B1794" s="2" t="s">
        <v>78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hidden="1" customHeight="1">
      <c r="A1795" s="2" t="s">
        <v>135</v>
      </c>
      <c r="B1795" s="2" t="s">
        <v>56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hidden="1" customHeight="1">
      <c r="A1796" s="2" t="s">
        <v>135</v>
      </c>
      <c r="B1796" s="2" t="s">
        <v>146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hidden="1" customHeight="1">
      <c r="A1797" s="2" t="s">
        <v>135</v>
      </c>
      <c r="B1797" s="2" t="s">
        <v>136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260</v>
      </c>
    </row>
    <row r="1798" ht="15.75" hidden="1" customHeight="1">
      <c r="A1798" s="2" t="s">
        <v>135</v>
      </c>
      <c r="B1798" s="2" t="s">
        <v>137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135</v>
      </c>
      <c r="B1799" s="2" t="s">
        <v>111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hidden="1" customHeight="1">
      <c r="A1800" s="2" t="s">
        <v>135</v>
      </c>
      <c r="B1800" s="2" t="s">
        <v>52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hidden="1" customHeight="1">
      <c r="A1801" s="2" t="s">
        <v>135</v>
      </c>
      <c r="B1801" s="2" t="s">
        <v>63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hidden="1" customHeight="1">
      <c r="A1802" s="2" t="s">
        <v>135</v>
      </c>
      <c r="B1802" s="2" t="s">
        <v>35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261</v>
      </c>
    </row>
    <row r="1803" ht="15.75" hidden="1" customHeight="1">
      <c r="A1803" s="2" t="s">
        <v>135</v>
      </c>
      <c r="B1803" s="2" t="s">
        <v>75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hidden="1" customHeight="1">
      <c r="A1804" s="2" t="s">
        <v>135</v>
      </c>
      <c r="B1804" s="2" t="s">
        <v>138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hidden="1" customHeight="1">
      <c r="A1805" s="2" t="s">
        <v>135</v>
      </c>
      <c r="B1805" s="2" t="s">
        <v>150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hidden="1" customHeight="1">
      <c r="A1806" s="2" t="s">
        <v>135</v>
      </c>
      <c r="B1806" s="2" t="s">
        <v>142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hidden="1" customHeight="1">
      <c r="A1807" s="2" t="s">
        <v>135</v>
      </c>
      <c r="B1807" s="2" t="s">
        <v>46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hidden="1" customHeight="1">
      <c r="A1808" s="2" t="s">
        <v>135</v>
      </c>
      <c r="B1808" s="2" t="s">
        <v>151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hidden="1" customHeight="1">
      <c r="A1809" s="2" t="s">
        <v>135</v>
      </c>
      <c r="B1809" s="2" t="s">
        <v>90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hidden="1" customHeight="1">
      <c r="A1810" s="2" t="s">
        <v>135</v>
      </c>
      <c r="B1810" s="2" t="s">
        <v>144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hidden="1" customHeight="1">
      <c r="A1811" s="2" t="s">
        <v>135</v>
      </c>
      <c r="B1811" s="2" t="s">
        <v>87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262</v>
      </c>
    </row>
    <row r="1812" ht="15.75" hidden="1" customHeight="1">
      <c r="A1812" s="2" t="s">
        <v>135</v>
      </c>
      <c r="B1812" s="2" t="s">
        <v>154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262</v>
      </c>
    </row>
    <row r="1813" ht="15.75" hidden="1" customHeight="1">
      <c r="A1813" s="2" t="s">
        <v>135</v>
      </c>
      <c r="B1813" s="2" t="s">
        <v>152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hidden="1" customHeight="1">
      <c r="A1814" s="2" t="s">
        <v>135</v>
      </c>
      <c r="B1814" s="2" t="s">
        <v>72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242</v>
      </c>
    </row>
    <row r="1815" ht="15.75" hidden="1" customHeight="1">
      <c r="A1815" s="2" t="s">
        <v>135</v>
      </c>
      <c r="B1815" s="2" t="s">
        <v>148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252</v>
      </c>
    </row>
    <row r="1816" ht="15.75" hidden="1" customHeight="1">
      <c r="A1816" s="2" t="s">
        <v>135</v>
      </c>
      <c r="B1816" s="2" t="s">
        <v>107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hidden="1" customHeight="1">
      <c r="A1817" s="2" t="s">
        <v>135</v>
      </c>
      <c r="B1817" s="2" t="s">
        <v>145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hidden="1" customHeight="1">
      <c r="A1818" s="2" t="s">
        <v>135</v>
      </c>
      <c r="B1818" s="2" t="s">
        <v>141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hidden="1" customHeight="1">
      <c r="A1819" s="2" t="s">
        <v>135</v>
      </c>
      <c r="B1819" s="2" t="s">
        <v>78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hidden="1" customHeight="1">
      <c r="A1820" s="2" t="s">
        <v>135</v>
      </c>
      <c r="B1820" s="2" t="s">
        <v>56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hidden="1" customHeight="1">
      <c r="A1821" s="2" t="s">
        <v>135</v>
      </c>
      <c r="B1821" s="2" t="s">
        <v>146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hidden="1" customHeight="1">
      <c r="A1822" s="2" t="s">
        <v>135</v>
      </c>
      <c r="B1822" s="2" t="s">
        <v>136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hidden="1" customHeight="1">
      <c r="A1823" s="2" t="s">
        <v>135</v>
      </c>
      <c r="B1823" s="2" t="s">
        <v>137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135</v>
      </c>
      <c r="B1824" s="2" t="s">
        <v>111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hidden="1" customHeight="1">
      <c r="A1825" s="2" t="s">
        <v>135</v>
      </c>
      <c r="B1825" s="2" t="s">
        <v>52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hidden="1" customHeight="1">
      <c r="A1826" s="2" t="s">
        <v>135</v>
      </c>
      <c r="B1826" s="2" t="s">
        <v>63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hidden="1" customHeight="1">
      <c r="A1827" s="2" t="s">
        <v>135</v>
      </c>
      <c r="B1827" s="2" t="s">
        <v>35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263</v>
      </c>
    </row>
    <row r="1828" ht="15.75" hidden="1" customHeight="1">
      <c r="A1828" s="2" t="s">
        <v>135</v>
      </c>
      <c r="B1828" s="2" t="s">
        <v>75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hidden="1" customHeight="1">
      <c r="A1829" s="2" t="s">
        <v>135</v>
      </c>
      <c r="B1829" s="2" t="s">
        <v>138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254</v>
      </c>
    </row>
    <row r="1830" ht="15.75" hidden="1" customHeight="1">
      <c r="A1830" s="2" t="s">
        <v>135</v>
      </c>
      <c r="B1830" s="2" t="s">
        <v>150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hidden="1" customHeight="1">
      <c r="A1831" s="2" t="s">
        <v>135</v>
      </c>
      <c r="B1831" s="2" t="s">
        <v>142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hidden="1" customHeight="1">
      <c r="A1832" s="2" t="s">
        <v>135</v>
      </c>
      <c r="B1832" s="2" t="s">
        <v>46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264</v>
      </c>
    </row>
    <row r="1833" ht="15.75" hidden="1" customHeight="1">
      <c r="A1833" s="2" t="s">
        <v>135</v>
      </c>
      <c r="B1833" s="2" t="s">
        <v>151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264</v>
      </c>
    </row>
    <row r="1834" ht="15.75" hidden="1" customHeight="1">
      <c r="A1834" s="2" t="s">
        <v>135</v>
      </c>
      <c r="B1834" s="2" t="s">
        <v>90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hidden="1" customHeight="1">
      <c r="A1835" s="2" t="s">
        <v>135</v>
      </c>
      <c r="B1835" s="2" t="s">
        <v>144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hidden="1" customHeight="1">
      <c r="A1836" s="2" t="s">
        <v>135</v>
      </c>
      <c r="B1836" s="2" t="s">
        <v>87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hidden="1" customHeight="1">
      <c r="A1837" s="2" t="s">
        <v>135</v>
      </c>
      <c r="B1837" s="2" t="s">
        <v>154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hidden="1" customHeight="1">
      <c r="A1838" s="2" t="s">
        <v>135</v>
      </c>
      <c r="B1838" s="2" t="s">
        <v>152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hidden="1" customHeight="1">
      <c r="A1839" s="2" t="s">
        <v>135</v>
      </c>
      <c r="B1839" s="2" t="s">
        <v>72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hidden="1" customHeight="1">
      <c r="A1840" s="2" t="s">
        <v>135</v>
      </c>
      <c r="B1840" s="2" t="s">
        <v>148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hidden="1" customHeight="1">
      <c r="A1841" s="2" t="s">
        <v>135</v>
      </c>
      <c r="B1841" s="2" t="s">
        <v>107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hidden="1" customHeight="1">
      <c r="A1842" s="2" t="s">
        <v>135</v>
      </c>
      <c r="B1842" s="2" t="s">
        <v>145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hidden="1" customHeight="1">
      <c r="A1843" s="2" t="s">
        <v>135</v>
      </c>
      <c r="B1843" s="2" t="s">
        <v>141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hidden="1" customHeight="1">
      <c r="A1844" s="2" t="s">
        <v>135</v>
      </c>
      <c r="B1844" s="2" t="s">
        <v>78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265</v>
      </c>
    </row>
    <row r="1845" ht="15.75" hidden="1" customHeight="1">
      <c r="A1845" s="2" t="s">
        <v>135</v>
      </c>
      <c r="B1845" s="2" t="s">
        <v>56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hidden="1" customHeight="1">
      <c r="A1846" s="2" t="s">
        <v>135</v>
      </c>
      <c r="B1846" s="2" t="s">
        <v>146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hidden="1" customHeight="1">
      <c r="A1847" s="2" t="s">
        <v>135</v>
      </c>
      <c r="B1847" s="2" t="s">
        <v>136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hidden="1" customHeight="1">
      <c r="A1848" s="2" t="s">
        <v>135</v>
      </c>
      <c r="B1848" s="2" t="s">
        <v>137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135</v>
      </c>
      <c r="B1849" s="2" t="s">
        <v>111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hidden="1" customHeight="1">
      <c r="A1850" s="2" t="s">
        <v>135</v>
      </c>
      <c r="B1850" s="2" t="s">
        <v>52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hidden="1" customHeight="1">
      <c r="A1851" s="2" t="s">
        <v>135</v>
      </c>
      <c r="B1851" s="2" t="s">
        <v>63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hidden="1" customHeight="1">
      <c r="A1852" s="2" t="s">
        <v>135</v>
      </c>
      <c r="B1852" s="2" t="s">
        <v>35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hidden="1" customHeight="1">
      <c r="A1853" s="2" t="s">
        <v>135</v>
      </c>
      <c r="B1853" s="2" t="s">
        <v>75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hidden="1" customHeight="1">
      <c r="A1854" s="2" t="s">
        <v>135</v>
      </c>
      <c r="B1854" s="2" t="s">
        <v>138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266</v>
      </c>
    </row>
    <row r="1855" ht="15.75" hidden="1" customHeight="1">
      <c r="A1855" s="2" t="s">
        <v>135</v>
      </c>
      <c r="B1855" s="2" t="s">
        <v>150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hidden="1" customHeight="1">
      <c r="A1856" s="2" t="s">
        <v>135</v>
      </c>
      <c r="B1856" s="2" t="s">
        <v>142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hidden="1" customHeight="1">
      <c r="A1857" s="2" t="s">
        <v>135</v>
      </c>
      <c r="B1857" s="2" t="s">
        <v>46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hidden="1" customHeight="1">
      <c r="A1858" s="2" t="s">
        <v>135</v>
      </c>
      <c r="B1858" s="2" t="s">
        <v>151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hidden="1" customHeight="1">
      <c r="A1859" s="2" t="s">
        <v>135</v>
      </c>
      <c r="B1859" s="2" t="s">
        <v>90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hidden="1" customHeight="1">
      <c r="A1860" s="2" t="s">
        <v>135</v>
      </c>
      <c r="B1860" s="2" t="s">
        <v>144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hidden="1" customHeight="1">
      <c r="A1861" s="2" t="s">
        <v>135</v>
      </c>
      <c r="B1861" s="2" t="s">
        <v>87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hidden="1" customHeight="1">
      <c r="A1862" s="2" t="s">
        <v>135</v>
      </c>
      <c r="B1862" s="2" t="s">
        <v>154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hidden="1" customHeight="1">
      <c r="A1863" s="2" t="s">
        <v>135</v>
      </c>
      <c r="B1863" s="2" t="s">
        <v>152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hidden="1" customHeight="1">
      <c r="A1864" s="2" t="s">
        <v>135</v>
      </c>
      <c r="B1864" s="2" t="s">
        <v>72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hidden="1" customHeight="1">
      <c r="A1865" s="2" t="s">
        <v>135</v>
      </c>
      <c r="B1865" s="2" t="s">
        <v>148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hidden="1" customHeight="1">
      <c r="A1866" s="2" t="s">
        <v>135</v>
      </c>
      <c r="B1866" s="2" t="s">
        <v>107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257</v>
      </c>
    </row>
    <row r="1867" ht="15.75" hidden="1" customHeight="1">
      <c r="A1867" s="2" t="s">
        <v>135</v>
      </c>
      <c r="B1867" s="2" t="s">
        <v>145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257</v>
      </c>
    </row>
    <row r="1868" ht="15.75" hidden="1" customHeight="1">
      <c r="A1868" s="2" t="s">
        <v>135</v>
      </c>
      <c r="B1868" s="2" t="s">
        <v>141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257</v>
      </c>
    </row>
    <row r="1869" ht="15.75" hidden="1" customHeight="1">
      <c r="A1869" s="2" t="s">
        <v>135</v>
      </c>
      <c r="B1869" s="2" t="s">
        <v>78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hidden="1" customHeight="1">
      <c r="A1870" s="2" t="s">
        <v>135</v>
      </c>
      <c r="B1870" s="2" t="s">
        <v>56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246</v>
      </c>
    </row>
    <row r="1871" ht="15.75" hidden="1" customHeight="1">
      <c r="A1871" s="2" t="s">
        <v>135</v>
      </c>
      <c r="B1871" s="2" t="s">
        <v>146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246</v>
      </c>
    </row>
    <row r="1872" ht="15.75" hidden="1" customHeight="1">
      <c r="A1872" s="2" t="s">
        <v>135</v>
      </c>
      <c r="B1872" s="2" t="s">
        <v>136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hidden="1" customHeight="1">
      <c r="A1873" s="2" t="s">
        <v>135</v>
      </c>
      <c r="B1873" s="2" t="s">
        <v>137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135</v>
      </c>
      <c r="B1874" s="2" t="s">
        <v>111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246</v>
      </c>
    </row>
    <row r="1875" ht="15.75" hidden="1" customHeight="1">
      <c r="A1875" s="2" t="s">
        <v>135</v>
      </c>
      <c r="B1875" s="2" t="s">
        <v>52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hidden="1" customHeight="1">
      <c r="A1876" s="2" t="s">
        <v>135</v>
      </c>
      <c r="B1876" s="2" t="s">
        <v>63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hidden="1" customHeight="1">
      <c r="A1877" s="2" t="s">
        <v>135</v>
      </c>
      <c r="B1877" s="2" t="s">
        <v>35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hidden="1" customHeight="1">
      <c r="A1878" s="2" t="s">
        <v>135</v>
      </c>
      <c r="B1878" s="2" t="s">
        <v>75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267</v>
      </c>
    </row>
    <row r="1879" ht="15.75" hidden="1" customHeight="1">
      <c r="A1879" s="2" t="s">
        <v>135</v>
      </c>
      <c r="B1879" s="2" t="s">
        <v>138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hidden="1" customHeight="1">
      <c r="A1880" s="2" t="s">
        <v>135</v>
      </c>
      <c r="B1880" s="2" t="s">
        <v>150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hidden="1" customHeight="1">
      <c r="A1881" s="2" t="s">
        <v>135</v>
      </c>
      <c r="B1881" s="2" t="s">
        <v>142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hidden="1" customHeight="1">
      <c r="A1882" s="2" t="s">
        <v>135</v>
      </c>
      <c r="B1882" s="2" t="s">
        <v>46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hidden="1" customHeight="1">
      <c r="A1883" s="2" t="s">
        <v>135</v>
      </c>
      <c r="B1883" s="2" t="s">
        <v>151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hidden="1" customHeight="1">
      <c r="A1884" s="2" t="s">
        <v>135</v>
      </c>
      <c r="B1884" s="2" t="s">
        <v>90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246</v>
      </c>
    </row>
    <row r="1885" ht="15.75" hidden="1" customHeight="1">
      <c r="A1885" s="2" t="s">
        <v>135</v>
      </c>
      <c r="B1885" s="2" t="s">
        <v>144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hidden="1" customHeight="1">
      <c r="A1886" s="2" t="s">
        <v>135</v>
      </c>
      <c r="B1886" s="2" t="s">
        <v>87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hidden="1" customHeight="1">
      <c r="A1887" s="2" t="s">
        <v>135</v>
      </c>
      <c r="B1887" s="2" t="s">
        <v>154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268</v>
      </c>
    </row>
    <row r="1888" ht="15.75" hidden="1" customHeight="1">
      <c r="A1888" s="2" t="s">
        <v>135</v>
      </c>
      <c r="B1888" s="34" t="s">
        <v>152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hidden="1" customHeight="1">
      <c r="A1889" s="2" t="s">
        <v>135</v>
      </c>
      <c r="B1889" s="34" t="s">
        <v>72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hidden="1" customHeight="1">
      <c r="A1890" s="2" t="s">
        <v>135</v>
      </c>
      <c r="B1890" s="34" t="s">
        <v>148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hidden="1" customHeight="1">
      <c r="A1891" s="2" t="s">
        <v>135</v>
      </c>
      <c r="B1891" s="34" t="s">
        <v>107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hidden="1" customHeight="1">
      <c r="A1892" s="2" t="s">
        <v>135</v>
      </c>
      <c r="B1892" s="34" t="s">
        <v>145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hidden="1" customHeight="1">
      <c r="A1893" s="2" t="s">
        <v>135</v>
      </c>
      <c r="B1893" s="34" t="s">
        <v>141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hidden="1" customHeight="1">
      <c r="A1894" s="2" t="s">
        <v>135</v>
      </c>
      <c r="B1894" s="34" t="s">
        <v>78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hidden="1" customHeight="1">
      <c r="A1895" s="2" t="s">
        <v>135</v>
      </c>
      <c r="B1895" s="34" t="s">
        <v>56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hidden="1" customHeight="1">
      <c r="A1896" s="2" t="s">
        <v>135</v>
      </c>
      <c r="B1896" s="34" t="s">
        <v>146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hidden="1" customHeight="1">
      <c r="A1897" s="2" t="s">
        <v>135</v>
      </c>
      <c r="B1897" s="34" t="s">
        <v>136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hidden="1" customHeight="1">
      <c r="A1898" s="2" t="s">
        <v>135</v>
      </c>
      <c r="B1898" s="34" t="s">
        <v>137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135</v>
      </c>
      <c r="B1899" s="34" t="s">
        <v>111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hidden="1" customHeight="1">
      <c r="A1900" s="2" t="s">
        <v>135</v>
      </c>
      <c r="B1900" s="34" t="s">
        <v>52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hidden="1" customHeight="1">
      <c r="A1901" s="2" t="s">
        <v>135</v>
      </c>
      <c r="B1901" s="34" t="s">
        <v>63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hidden="1" customHeight="1">
      <c r="A1902" s="2" t="s">
        <v>135</v>
      </c>
      <c r="B1902" s="34" t="s">
        <v>35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hidden="1" customHeight="1">
      <c r="A1903" s="2" t="s">
        <v>135</v>
      </c>
      <c r="B1903" s="34" t="s">
        <v>75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hidden="1" customHeight="1">
      <c r="A1904" s="2" t="s">
        <v>135</v>
      </c>
      <c r="B1904" s="34" t="s">
        <v>138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hidden="1" customHeight="1">
      <c r="A1905" s="2" t="s">
        <v>135</v>
      </c>
      <c r="B1905" s="34" t="s">
        <v>150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hidden="1" customHeight="1">
      <c r="A1906" s="2" t="s">
        <v>135</v>
      </c>
      <c r="B1906" s="34" t="s">
        <v>142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hidden="1" customHeight="1">
      <c r="A1907" s="2" t="s">
        <v>135</v>
      </c>
      <c r="B1907" s="34" t="s">
        <v>46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hidden="1" customHeight="1">
      <c r="A1908" s="2" t="s">
        <v>135</v>
      </c>
      <c r="B1908" s="34" t="s">
        <v>151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hidden="1" customHeight="1">
      <c r="A1909" s="2" t="s">
        <v>135</v>
      </c>
      <c r="B1909" s="34" t="s">
        <v>90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hidden="1" customHeight="1">
      <c r="A1910" s="2" t="s">
        <v>135</v>
      </c>
      <c r="B1910" s="34" t="s">
        <v>144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hidden="1" customHeight="1">
      <c r="A1911" s="2" t="s">
        <v>135</v>
      </c>
      <c r="B1911" s="34" t="s">
        <v>87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hidden="1" customHeight="1">
      <c r="A1912" s="2" t="s">
        <v>135</v>
      </c>
      <c r="B1912" s="34" t="s">
        <v>154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hidden="1" customHeight="1">
      <c r="A1913" s="2" t="s">
        <v>135</v>
      </c>
      <c r="B1913" s="34" t="s">
        <v>152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hidden="1" customHeight="1">
      <c r="A1914" s="2" t="s">
        <v>135</v>
      </c>
      <c r="B1914" s="34" t="s">
        <v>72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hidden="1" customHeight="1">
      <c r="A1915" s="2" t="s">
        <v>135</v>
      </c>
      <c r="B1915" s="34" t="s">
        <v>148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hidden="1" customHeight="1">
      <c r="A1916" s="2" t="s">
        <v>135</v>
      </c>
      <c r="B1916" s="34" t="s">
        <v>107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hidden="1" customHeight="1">
      <c r="A1917" s="2" t="s">
        <v>135</v>
      </c>
      <c r="B1917" s="34" t="s">
        <v>145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hidden="1" customHeight="1">
      <c r="A1918" s="2" t="s">
        <v>135</v>
      </c>
      <c r="B1918" s="34" t="s">
        <v>141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hidden="1" customHeight="1">
      <c r="A1919" s="2" t="s">
        <v>135</v>
      </c>
      <c r="B1919" s="34" t="s">
        <v>78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hidden="1" customHeight="1">
      <c r="A1920" s="2" t="s">
        <v>135</v>
      </c>
      <c r="B1920" s="34" t="s">
        <v>56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hidden="1" customHeight="1">
      <c r="A1921" s="2" t="s">
        <v>135</v>
      </c>
      <c r="B1921" s="34" t="s">
        <v>146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hidden="1" customHeight="1">
      <c r="A1922" s="2" t="s">
        <v>135</v>
      </c>
      <c r="B1922" s="34" t="s">
        <v>136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hidden="1" customHeight="1">
      <c r="A1923" s="2" t="s">
        <v>135</v>
      </c>
      <c r="B1923" s="34" t="s">
        <v>137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135</v>
      </c>
      <c r="B1924" s="34" t="s">
        <v>111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hidden="1" customHeight="1">
      <c r="A1925" s="2" t="s">
        <v>135</v>
      </c>
      <c r="B1925" s="34" t="s">
        <v>52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hidden="1" customHeight="1">
      <c r="A1926" s="2" t="s">
        <v>135</v>
      </c>
      <c r="B1926" s="34" t="s">
        <v>63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hidden="1" customHeight="1">
      <c r="A1927" s="2" t="s">
        <v>135</v>
      </c>
      <c r="B1927" s="34" t="s">
        <v>35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hidden="1" customHeight="1">
      <c r="A1928" s="2" t="s">
        <v>135</v>
      </c>
      <c r="B1928" s="34" t="s">
        <v>75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hidden="1" customHeight="1">
      <c r="A1929" s="2" t="s">
        <v>135</v>
      </c>
      <c r="B1929" s="34" t="s">
        <v>138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hidden="1" customHeight="1">
      <c r="A1930" s="2" t="s">
        <v>135</v>
      </c>
      <c r="B1930" s="34" t="s">
        <v>150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hidden="1" customHeight="1">
      <c r="A1931" s="2" t="s">
        <v>135</v>
      </c>
      <c r="B1931" s="34" t="s">
        <v>142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hidden="1" customHeight="1">
      <c r="A1932" s="2" t="s">
        <v>135</v>
      </c>
      <c r="B1932" s="34" t="s">
        <v>46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hidden="1" customHeight="1">
      <c r="A1933" s="2" t="s">
        <v>135</v>
      </c>
      <c r="B1933" s="34" t="s">
        <v>151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hidden="1" customHeight="1">
      <c r="A1934" s="2" t="s">
        <v>135</v>
      </c>
      <c r="B1934" s="34" t="s">
        <v>90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hidden="1" customHeight="1">
      <c r="A1935" s="2" t="s">
        <v>135</v>
      </c>
      <c r="B1935" s="34" t="s">
        <v>144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hidden="1" customHeight="1">
      <c r="A1936" s="2" t="s">
        <v>135</v>
      </c>
      <c r="B1936" s="34" t="s">
        <v>87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hidden="1" customHeight="1">
      <c r="A1937" s="2" t="s">
        <v>135</v>
      </c>
      <c r="B1937" s="34" t="s">
        <v>154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hidden="1" customHeight="1">
      <c r="A1938" s="2" t="s">
        <v>135</v>
      </c>
      <c r="B1938" s="34" t="s">
        <v>152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hidden="1" customHeight="1">
      <c r="A1939" s="2" t="s">
        <v>135</v>
      </c>
      <c r="B1939" s="34" t="s">
        <v>72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hidden="1" customHeight="1">
      <c r="A1940" s="2" t="s">
        <v>135</v>
      </c>
      <c r="B1940" s="34" t="s">
        <v>148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hidden="1" customHeight="1">
      <c r="A1941" s="2" t="s">
        <v>135</v>
      </c>
      <c r="B1941" s="34" t="s">
        <v>107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hidden="1" customHeight="1">
      <c r="A1942" s="2" t="s">
        <v>135</v>
      </c>
      <c r="B1942" s="34" t="s">
        <v>145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hidden="1" customHeight="1">
      <c r="A1943" s="2" t="s">
        <v>135</v>
      </c>
      <c r="B1943" s="34" t="s">
        <v>141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hidden="1" customHeight="1">
      <c r="A1944" s="2" t="s">
        <v>135</v>
      </c>
      <c r="B1944" s="34" t="s">
        <v>78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hidden="1" customHeight="1">
      <c r="A1945" s="2" t="s">
        <v>135</v>
      </c>
      <c r="B1945" s="34" t="s">
        <v>56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hidden="1" customHeight="1">
      <c r="A1946" s="2" t="s">
        <v>135</v>
      </c>
      <c r="B1946" s="34" t="s">
        <v>146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hidden="1" customHeight="1">
      <c r="A1947" s="2" t="s">
        <v>135</v>
      </c>
      <c r="B1947" s="34" t="s">
        <v>136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hidden="1" customHeight="1">
      <c r="A1948" s="2" t="s">
        <v>135</v>
      </c>
      <c r="B1948" s="34" t="s">
        <v>137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135</v>
      </c>
      <c r="B1949" s="34" t="s">
        <v>111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hidden="1" customHeight="1">
      <c r="A1950" s="2" t="s">
        <v>135</v>
      </c>
      <c r="B1950" s="34" t="s">
        <v>52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hidden="1" customHeight="1">
      <c r="A1951" s="2" t="s">
        <v>135</v>
      </c>
      <c r="B1951" s="34" t="s">
        <v>63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hidden="1" customHeight="1">
      <c r="A1952" s="2" t="s">
        <v>135</v>
      </c>
      <c r="B1952" s="34" t="s">
        <v>35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hidden="1" customHeight="1">
      <c r="A1953" s="2" t="s">
        <v>135</v>
      </c>
      <c r="B1953" s="34" t="s">
        <v>75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hidden="1" customHeight="1">
      <c r="A1954" s="2" t="s">
        <v>135</v>
      </c>
      <c r="B1954" s="34" t="s">
        <v>138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hidden="1" customHeight="1">
      <c r="A1955" s="2" t="s">
        <v>135</v>
      </c>
      <c r="B1955" s="34" t="s">
        <v>150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hidden="1" customHeight="1">
      <c r="A1956" s="2" t="s">
        <v>135</v>
      </c>
      <c r="B1956" s="34" t="s">
        <v>142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hidden="1" customHeight="1">
      <c r="A1957" s="2" t="s">
        <v>135</v>
      </c>
      <c r="B1957" s="34" t="s">
        <v>46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hidden="1" customHeight="1">
      <c r="A1958" s="2" t="s">
        <v>135</v>
      </c>
      <c r="B1958" s="34" t="s">
        <v>151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hidden="1" customHeight="1">
      <c r="A1959" s="2" t="s">
        <v>135</v>
      </c>
      <c r="B1959" s="34" t="s">
        <v>90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hidden="1" customHeight="1">
      <c r="A1960" s="2" t="s">
        <v>135</v>
      </c>
      <c r="B1960" s="34" t="s">
        <v>144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hidden="1" customHeight="1">
      <c r="A1961" s="2" t="s">
        <v>135</v>
      </c>
      <c r="B1961" s="34" t="s">
        <v>87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hidden="1" customHeight="1">
      <c r="A1962" s="2" t="s">
        <v>135</v>
      </c>
      <c r="B1962" s="34" t="s">
        <v>154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hidden="1" customHeight="1">
      <c r="A1963" s="2" t="s">
        <v>135</v>
      </c>
      <c r="B1963" s="34" t="s">
        <v>152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hidden="1" customHeight="1">
      <c r="A1964" s="2" t="s">
        <v>135</v>
      </c>
      <c r="B1964" s="34" t="s">
        <v>72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hidden="1" customHeight="1">
      <c r="A1965" s="2" t="s">
        <v>135</v>
      </c>
      <c r="B1965" s="34" t="s">
        <v>148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hidden="1" customHeight="1">
      <c r="A1966" s="2" t="s">
        <v>135</v>
      </c>
      <c r="B1966" s="34" t="s">
        <v>107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hidden="1" customHeight="1">
      <c r="A1967" s="2" t="s">
        <v>135</v>
      </c>
      <c r="B1967" s="34" t="s">
        <v>145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hidden="1" customHeight="1">
      <c r="A1968" s="2" t="s">
        <v>135</v>
      </c>
      <c r="B1968" s="34" t="s">
        <v>141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hidden="1" customHeight="1">
      <c r="A1969" s="2" t="s">
        <v>135</v>
      </c>
      <c r="B1969" s="34" t="s">
        <v>78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hidden="1" customHeight="1">
      <c r="A1970" s="2" t="s">
        <v>135</v>
      </c>
      <c r="B1970" s="34" t="s">
        <v>56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hidden="1" customHeight="1">
      <c r="A1971" s="2" t="s">
        <v>135</v>
      </c>
      <c r="B1971" s="34" t="s">
        <v>146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hidden="1" customHeight="1">
      <c r="A1972" s="2" t="s">
        <v>135</v>
      </c>
      <c r="B1972" s="34" t="s">
        <v>136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hidden="1" customHeight="1">
      <c r="A1973" s="2" t="s">
        <v>135</v>
      </c>
      <c r="B1973" s="34" t="s">
        <v>137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135</v>
      </c>
      <c r="B1974" s="34" t="s">
        <v>111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hidden="1" customHeight="1">
      <c r="A1975" s="2" t="s">
        <v>135</v>
      </c>
      <c r="B1975" s="34" t="s">
        <v>52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hidden="1" customHeight="1">
      <c r="A1976" s="2" t="s">
        <v>135</v>
      </c>
      <c r="B1976" s="34" t="s">
        <v>63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hidden="1" customHeight="1">
      <c r="A1977" s="2" t="s">
        <v>135</v>
      </c>
      <c r="B1977" s="34" t="s">
        <v>35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hidden="1" customHeight="1">
      <c r="A1978" s="2" t="s">
        <v>135</v>
      </c>
      <c r="B1978" s="34" t="s">
        <v>75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hidden="1" customHeight="1">
      <c r="A1979" s="2" t="s">
        <v>135</v>
      </c>
      <c r="B1979" s="34" t="s">
        <v>138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hidden="1" customHeight="1">
      <c r="A1980" s="2" t="s">
        <v>135</v>
      </c>
      <c r="B1980" s="34" t="s">
        <v>150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hidden="1" customHeight="1">
      <c r="A1981" s="2" t="s">
        <v>135</v>
      </c>
      <c r="B1981" s="34" t="s">
        <v>142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hidden="1" customHeight="1">
      <c r="A1982" s="2" t="s">
        <v>135</v>
      </c>
      <c r="B1982" s="34" t="s">
        <v>46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hidden="1" customHeight="1">
      <c r="A1983" s="2" t="s">
        <v>135</v>
      </c>
      <c r="B1983" s="34" t="s">
        <v>151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hidden="1" customHeight="1">
      <c r="A1984" s="2" t="s">
        <v>135</v>
      </c>
      <c r="B1984" s="34" t="s">
        <v>90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hidden="1" customHeight="1">
      <c r="A1985" s="2" t="s">
        <v>135</v>
      </c>
      <c r="B1985" s="34" t="s">
        <v>144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hidden="1" customHeight="1">
      <c r="A1986" s="2" t="s">
        <v>135</v>
      </c>
      <c r="B1986" s="34" t="s">
        <v>87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hidden="1" customHeight="1">
      <c r="A1987" s="2" t="s">
        <v>135</v>
      </c>
      <c r="B1987" s="34" t="s">
        <v>154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hidden="1" customHeight="1">
      <c r="A1988" s="2" t="s">
        <v>135</v>
      </c>
      <c r="B1988" s="34" t="s">
        <v>152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hidden="1" customHeight="1">
      <c r="A1989" s="2" t="s">
        <v>135</v>
      </c>
      <c r="B1989" s="34" t="s">
        <v>72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hidden="1" customHeight="1">
      <c r="A1990" s="2" t="s">
        <v>135</v>
      </c>
      <c r="B1990" s="34" t="s">
        <v>148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hidden="1" customHeight="1">
      <c r="A1991" s="2" t="s">
        <v>135</v>
      </c>
      <c r="B1991" s="34" t="s">
        <v>107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hidden="1" customHeight="1">
      <c r="A1992" s="2" t="s">
        <v>135</v>
      </c>
      <c r="B1992" s="34" t="s">
        <v>145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hidden="1" customHeight="1">
      <c r="A1993" s="2" t="s">
        <v>135</v>
      </c>
      <c r="B1993" s="34" t="s">
        <v>141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hidden="1" customHeight="1">
      <c r="A1994" s="2" t="s">
        <v>135</v>
      </c>
      <c r="B1994" s="34" t="s">
        <v>78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hidden="1" customHeight="1">
      <c r="A1995" s="2" t="s">
        <v>135</v>
      </c>
      <c r="B1995" s="34" t="s">
        <v>56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hidden="1" customHeight="1">
      <c r="A1996" s="2" t="s">
        <v>135</v>
      </c>
      <c r="B1996" s="34" t="s">
        <v>146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hidden="1" customHeight="1">
      <c r="A1997" s="2" t="s">
        <v>135</v>
      </c>
      <c r="B1997" s="34" t="s">
        <v>136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hidden="1" customHeight="1">
      <c r="A1998" s="2" t="s">
        <v>135</v>
      </c>
      <c r="B1998" s="34" t="s">
        <v>137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135</v>
      </c>
      <c r="B1999" s="34" t="s">
        <v>111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hidden="1" customHeight="1">
      <c r="A2000" s="2" t="s">
        <v>135</v>
      </c>
      <c r="B2000" s="34" t="s">
        <v>52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hidden="1" customHeight="1">
      <c r="A2001" s="2" t="s">
        <v>135</v>
      </c>
      <c r="B2001" s="34" t="s">
        <v>63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hidden="1" customHeight="1">
      <c r="A2002" s="2" t="s">
        <v>135</v>
      </c>
      <c r="B2002" s="34" t="s">
        <v>35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hidden="1" customHeight="1">
      <c r="A2003" s="2" t="s">
        <v>135</v>
      </c>
      <c r="B2003" s="34" t="s">
        <v>75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hidden="1" customHeight="1">
      <c r="A2004" s="2" t="s">
        <v>135</v>
      </c>
      <c r="B2004" s="34" t="s">
        <v>138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hidden="1" customHeight="1">
      <c r="A2005" s="2" t="s">
        <v>135</v>
      </c>
      <c r="B2005" s="34" t="s">
        <v>150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hidden="1" customHeight="1">
      <c r="A2006" s="2" t="s">
        <v>135</v>
      </c>
      <c r="B2006" s="34" t="s">
        <v>142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hidden="1" customHeight="1">
      <c r="A2007" s="2" t="s">
        <v>135</v>
      </c>
      <c r="B2007" s="34" t="s">
        <v>46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hidden="1" customHeight="1">
      <c r="A2008" s="2" t="s">
        <v>135</v>
      </c>
      <c r="B2008" s="34" t="s">
        <v>151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hidden="1" customHeight="1">
      <c r="A2009" s="2" t="s">
        <v>135</v>
      </c>
      <c r="B2009" s="34" t="s">
        <v>90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hidden="1" customHeight="1">
      <c r="A2010" s="2" t="s">
        <v>135</v>
      </c>
      <c r="B2010" s="34" t="s">
        <v>144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hidden="1" customHeight="1">
      <c r="A2011" s="2" t="s">
        <v>135</v>
      </c>
      <c r="B2011" s="34" t="s">
        <v>87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hidden="1" customHeight="1">
      <c r="A2012" s="2" t="s">
        <v>135</v>
      </c>
      <c r="B2012" s="34" t="s">
        <v>154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hidden="1" customHeight="1">
      <c r="A2013" s="2" t="s">
        <v>135</v>
      </c>
      <c r="B2013" s="34" t="s">
        <v>152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hidden="1" customHeight="1">
      <c r="A2014" s="2" t="s">
        <v>135</v>
      </c>
      <c r="B2014" s="34" t="s">
        <v>72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hidden="1" customHeight="1">
      <c r="A2015" s="2" t="s">
        <v>135</v>
      </c>
      <c r="B2015" s="34" t="s">
        <v>148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hidden="1" customHeight="1">
      <c r="A2016" s="2" t="s">
        <v>135</v>
      </c>
      <c r="B2016" s="34" t="s">
        <v>107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hidden="1" customHeight="1">
      <c r="A2017" s="2" t="s">
        <v>135</v>
      </c>
      <c r="B2017" s="34" t="s">
        <v>145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hidden="1" customHeight="1">
      <c r="A2018" s="2" t="s">
        <v>135</v>
      </c>
      <c r="B2018" s="34" t="s">
        <v>141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hidden="1" customHeight="1">
      <c r="A2019" s="2" t="s">
        <v>135</v>
      </c>
      <c r="B2019" s="34" t="s">
        <v>78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hidden="1" customHeight="1">
      <c r="A2020" s="2" t="s">
        <v>135</v>
      </c>
      <c r="B2020" s="34" t="s">
        <v>56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hidden="1" customHeight="1">
      <c r="A2021" s="2" t="s">
        <v>135</v>
      </c>
      <c r="B2021" s="34" t="s">
        <v>146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hidden="1" customHeight="1">
      <c r="A2022" s="2" t="s">
        <v>135</v>
      </c>
      <c r="B2022" s="34" t="s">
        <v>136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hidden="1" customHeight="1">
      <c r="A2023" s="2" t="s">
        <v>135</v>
      </c>
      <c r="B2023" s="34" t="s">
        <v>137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135</v>
      </c>
      <c r="B2024" s="34" t="s">
        <v>111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hidden="1" customHeight="1">
      <c r="A2025" s="2" t="s">
        <v>135</v>
      </c>
      <c r="B2025" s="34" t="s">
        <v>52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hidden="1" customHeight="1">
      <c r="A2026" s="2" t="s">
        <v>135</v>
      </c>
      <c r="B2026" s="34" t="s">
        <v>63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hidden="1" customHeight="1">
      <c r="A2027" s="2" t="s">
        <v>135</v>
      </c>
      <c r="B2027" s="34" t="s">
        <v>35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hidden="1" customHeight="1">
      <c r="A2028" s="2" t="s">
        <v>135</v>
      </c>
      <c r="B2028" s="34" t="s">
        <v>75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hidden="1" customHeight="1">
      <c r="A2029" s="2" t="s">
        <v>135</v>
      </c>
      <c r="B2029" s="34" t="s">
        <v>138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hidden="1" customHeight="1">
      <c r="A2030" s="2" t="s">
        <v>135</v>
      </c>
      <c r="B2030" s="34" t="s">
        <v>150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hidden="1" customHeight="1">
      <c r="A2031" s="2" t="s">
        <v>135</v>
      </c>
      <c r="B2031" s="34" t="s">
        <v>142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hidden="1" customHeight="1">
      <c r="A2032" s="2" t="s">
        <v>135</v>
      </c>
      <c r="B2032" s="34" t="s">
        <v>46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hidden="1" customHeight="1">
      <c r="A2033" s="2" t="s">
        <v>135</v>
      </c>
      <c r="B2033" s="34" t="s">
        <v>151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hidden="1" customHeight="1">
      <c r="A2034" s="2" t="s">
        <v>135</v>
      </c>
      <c r="B2034" s="34" t="s">
        <v>90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hidden="1" customHeight="1">
      <c r="A2035" s="2" t="s">
        <v>135</v>
      </c>
      <c r="B2035" s="34" t="s">
        <v>144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hidden="1" customHeight="1">
      <c r="A2036" s="2" t="s">
        <v>135</v>
      </c>
      <c r="B2036" s="34" t="s">
        <v>87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hidden="1" customHeight="1">
      <c r="A2037" s="2" t="s">
        <v>135</v>
      </c>
      <c r="B2037" s="34" t="s">
        <v>154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hidden="1" customHeight="1">
      <c r="A2038" s="2" t="s">
        <v>135</v>
      </c>
      <c r="B2038" s="34" t="s">
        <v>152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hidden="1" customHeight="1">
      <c r="A2039" s="2" t="s">
        <v>135</v>
      </c>
      <c r="B2039" s="34" t="s">
        <v>72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hidden="1" customHeight="1">
      <c r="A2040" s="2" t="s">
        <v>135</v>
      </c>
      <c r="B2040" s="34" t="s">
        <v>148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hidden="1" customHeight="1">
      <c r="A2041" s="2" t="s">
        <v>135</v>
      </c>
      <c r="B2041" s="34" t="s">
        <v>107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hidden="1" customHeight="1">
      <c r="A2042" s="2" t="s">
        <v>135</v>
      </c>
      <c r="B2042" s="34" t="s">
        <v>145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hidden="1" customHeight="1">
      <c r="A2043" s="2" t="s">
        <v>135</v>
      </c>
      <c r="B2043" s="34" t="s">
        <v>141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hidden="1" customHeight="1">
      <c r="A2044" s="2" t="s">
        <v>135</v>
      </c>
      <c r="B2044" s="34" t="s">
        <v>78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hidden="1" customHeight="1">
      <c r="A2045" s="2" t="s">
        <v>135</v>
      </c>
      <c r="B2045" s="34" t="s">
        <v>56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hidden="1" customHeight="1">
      <c r="A2046" s="2" t="s">
        <v>135</v>
      </c>
      <c r="B2046" s="34" t="s">
        <v>146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hidden="1" customHeight="1">
      <c r="A2047" s="2" t="s">
        <v>135</v>
      </c>
      <c r="B2047" s="34" t="s">
        <v>136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hidden="1" customHeight="1">
      <c r="A2048" s="2" t="s">
        <v>135</v>
      </c>
      <c r="B2048" s="34" t="s">
        <v>137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135</v>
      </c>
      <c r="B2049" s="34" t="s">
        <v>111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hidden="1" customHeight="1">
      <c r="A2050" s="2" t="s">
        <v>135</v>
      </c>
      <c r="B2050" s="34" t="s">
        <v>52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hidden="1" customHeight="1">
      <c r="A2051" s="2" t="s">
        <v>135</v>
      </c>
      <c r="B2051" s="34" t="s">
        <v>63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hidden="1" customHeight="1">
      <c r="A2052" s="2" t="s">
        <v>135</v>
      </c>
      <c r="B2052" s="34" t="s">
        <v>35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hidden="1" customHeight="1">
      <c r="A2053" s="2" t="s">
        <v>135</v>
      </c>
      <c r="B2053" s="34" t="s">
        <v>75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hidden="1" customHeight="1">
      <c r="A2054" s="2" t="s">
        <v>135</v>
      </c>
      <c r="B2054" s="34" t="s">
        <v>138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hidden="1" customHeight="1">
      <c r="A2055" s="2" t="s">
        <v>135</v>
      </c>
      <c r="B2055" s="34" t="s">
        <v>150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hidden="1" customHeight="1">
      <c r="A2056" s="2" t="s">
        <v>135</v>
      </c>
      <c r="B2056" s="34" t="s">
        <v>142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hidden="1" customHeight="1">
      <c r="A2057" s="2" t="s">
        <v>135</v>
      </c>
      <c r="B2057" s="34" t="s">
        <v>46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hidden="1" customHeight="1">
      <c r="A2058" s="2" t="s">
        <v>135</v>
      </c>
      <c r="B2058" s="34" t="s">
        <v>151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hidden="1" customHeight="1">
      <c r="A2059" s="2" t="s">
        <v>135</v>
      </c>
      <c r="B2059" s="34" t="s">
        <v>90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hidden="1" customHeight="1">
      <c r="A2060" s="2" t="s">
        <v>135</v>
      </c>
      <c r="B2060" s="34" t="s">
        <v>144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hidden="1" customHeight="1">
      <c r="A2061" s="2" t="s">
        <v>135</v>
      </c>
      <c r="B2061" s="34" t="s">
        <v>87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hidden="1" customHeight="1">
      <c r="A2062" s="2" t="s">
        <v>135</v>
      </c>
      <c r="B2062" s="34" t="s">
        <v>154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hidden="1" customHeight="1">
      <c r="A2063" s="2" t="s">
        <v>135</v>
      </c>
      <c r="B2063" s="34" t="s">
        <v>152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hidden="1" customHeight="1">
      <c r="A2064" s="2" t="s">
        <v>135</v>
      </c>
      <c r="B2064" s="34" t="s">
        <v>72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hidden="1" customHeight="1">
      <c r="A2065" s="2" t="s">
        <v>135</v>
      </c>
      <c r="B2065" s="34" t="s">
        <v>148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hidden="1" customHeight="1">
      <c r="A2066" s="2" t="s">
        <v>135</v>
      </c>
      <c r="B2066" s="34" t="s">
        <v>107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hidden="1" customHeight="1">
      <c r="A2067" s="2" t="s">
        <v>135</v>
      </c>
      <c r="B2067" s="34" t="s">
        <v>145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hidden="1" customHeight="1">
      <c r="A2068" s="2" t="s">
        <v>135</v>
      </c>
      <c r="B2068" s="34" t="s">
        <v>141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hidden="1" customHeight="1">
      <c r="A2069" s="2" t="s">
        <v>135</v>
      </c>
      <c r="B2069" s="34" t="s">
        <v>78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hidden="1" customHeight="1">
      <c r="A2070" s="2" t="s">
        <v>135</v>
      </c>
      <c r="B2070" s="34" t="s">
        <v>56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hidden="1" customHeight="1">
      <c r="A2071" s="2" t="s">
        <v>135</v>
      </c>
      <c r="B2071" s="34" t="s">
        <v>146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hidden="1" customHeight="1">
      <c r="A2072" s="2" t="s">
        <v>135</v>
      </c>
      <c r="B2072" s="34" t="s">
        <v>136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hidden="1" customHeight="1">
      <c r="A2073" s="2" t="s">
        <v>135</v>
      </c>
      <c r="B2073" s="34" t="s">
        <v>137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135</v>
      </c>
      <c r="B2074" s="34" t="s">
        <v>111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hidden="1" customHeight="1">
      <c r="A2075" s="2" t="s">
        <v>135</v>
      </c>
      <c r="B2075" s="34" t="s">
        <v>52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hidden="1" customHeight="1">
      <c r="A2076" s="2" t="s">
        <v>135</v>
      </c>
      <c r="B2076" s="34" t="s">
        <v>63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hidden="1" customHeight="1">
      <c r="A2077" s="2" t="s">
        <v>135</v>
      </c>
      <c r="B2077" s="34" t="s">
        <v>35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hidden="1" customHeight="1">
      <c r="A2078" s="2" t="s">
        <v>135</v>
      </c>
      <c r="B2078" s="34" t="s">
        <v>75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hidden="1" customHeight="1">
      <c r="A2079" s="2" t="s">
        <v>135</v>
      </c>
      <c r="B2079" s="34" t="s">
        <v>138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hidden="1" customHeight="1">
      <c r="A2080" s="2" t="s">
        <v>135</v>
      </c>
      <c r="B2080" s="34" t="s">
        <v>150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hidden="1" customHeight="1">
      <c r="A2081" s="2" t="s">
        <v>135</v>
      </c>
      <c r="B2081" s="34" t="s">
        <v>142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hidden="1" customHeight="1">
      <c r="A2082" s="2" t="s">
        <v>135</v>
      </c>
      <c r="B2082" s="34" t="s">
        <v>46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hidden="1" customHeight="1">
      <c r="A2083" s="2" t="s">
        <v>135</v>
      </c>
      <c r="B2083" s="34" t="s">
        <v>151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hidden="1" customHeight="1">
      <c r="A2084" s="2" t="s">
        <v>135</v>
      </c>
      <c r="B2084" s="34" t="s">
        <v>90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hidden="1" customHeight="1">
      <c r="A2085" s="2" t="s">
        <v>135</v>
      </c>
      <c r="B2085" s="34" t="s">
        <v>144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hidden="1" customHeight="1">
      <c r="A2086" s="2" t="s">
        <v>135</v>
      </c>
      <c r="B2086" s="34" t="s">
        <v>87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hidden="1" customHeight="1">
      <c r="A2087" s="2" t="s">
        <v>135</v>
      </c>
      <c r="B2087" s="34" t="s">
        <v>154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hidden="1" customHeight="1">
      <c r="A2088" s="2" t="s">
        <v>135</v>
      </c>
      <c r="B2088" s="34" t="s">
        <v>152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hidden="1" customHeight="1">
      <c r="A2089" s="2" t="s">
        <v>135</v>
      </c>
      <c r="B2089" s="34" t="s">
        <v>72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hidden="1" customHeight="1">
      <c r="A2090" s="2" t="s">
        <v>135</v>
      </c>
      <c r="B2090" s="34" t="s">
        <v>148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hidden="1" customHeight="1">
      <c r="A2091" s="2" t="s">
        <v>135</v>
      </c>
      <c r="B2091" s="34" t="s">
        <v>107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hidden="1" customHeight="1">
      <c r="A2092" s="2" t="s">
        <v>135</v>
      </c>
      <c r="B2092" s="34" t="s">
        <v>145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hidden="1" customHeight="1">
      <c r="A2093" s="2" t="s">
        <v>135</v>
      </c>
      <c r="B2093" s="34" t="s">
        <v>141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hidden="1" customHeight="1">
      <c r="A2094" s="2" t="s">
        <v>135</v>
      </c>
      <c r="B2094" s="34" t="s">
        <v>78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hidden="1" customHeight="1">
      <c r="A2095" s="2" t="s">
        <v>135</v>
      </c>
      <c r="B2095" s="34" t="s">
        <v>56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hidden="1" customHeight="1">
      <c r="A2096" s="2" t="s">
        <v>135</v>
      </c>
      <c r="B2096" s="34" t="s">
        <v>146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hidden="1" customHeight="1">
      <c r="A2097" s="2" t="s">
        <v>135</v>
      </c>
      <c r="B2097" s="34" t="s">
        <v>136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hidden="1" customHeight="1">
      <c r="A2098" s="2" t="s">
        <v>135</v>
      </c>
      <c r="B2098" s="34" t="s">
        <v>137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135</v>
      </c>
      <c r="B2099" s="34" t="s">
        <v>111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hidden="1" customHeight="1">
      <c r="A2100" s="2" t="s">
        <v>135</v>
      </c>
      <c r="B2100" s="34" t="s">
        <v>52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hidden="1" customHeight="1">
      <c r="A2101" s="2" t="s">
        <v>135</v>
      </c>
      <c r="B2101" s="34" t="s">
        <v>63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hidden="1" customHeight="1">
      <c r="A2102" s="2" t="s">
        <v>135</v>
      </c>
      <c r="B2102" s="34" t="s">
        <v>35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hidden="1" customHeight="1">
      <c r="A2103" s="2" t="s">
        <v>135</v>
      </c>
      <c r="B2103" s="34" t="s">
        <v>75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hidden="1" customHeight="1">
      <c r="A2104" s="2" t="s">
        <v>135</v>
      </c>
      <c r="B2104" s="34" t="s">
        <v>138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hidden="1" customHeight="1">
      <c r="A2105" s="2" t="s">
        <v>135</v>
      </c>
      <c r="B2105" s="34" t="s">
        <v>150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hidden="1" customHeight="1">
      <c r="A2106" s="2" t="s">
        <v>135</v>
      </c>
      <c r="B2106" s="34" t="s">
        <v>142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hidden="1" customHeight="1">
      <c r="A2107" s="2" t="s">
        <v>135</v>
      </c>
      <c r="B2107" s="34" t="s">
        <v>46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hidden="1" customHeight="1">
      <c r="A2108" s="2" t="s">
        <v>135</v>
      </c>
      <c r="B2108" s="34" t="s">
        <v>151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hidden="1" customHeight="1">
      <c r="A2109" s="2" t="s">
        <v>135</v>
      </c>
      <c r="B2109" s="34" t="s">
        <v>90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hidden="1" customHeight="1">
      <c r="A2110" s="2" t="s">
        <v>135</v>
      </c>
      <c r="B2110" s="34" t="s">
        <v>144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hidden="1" customHeight="1">
      <c r="A2111" s="2" t="s">
        <v>135</v>
      </c>
      <c r="B2111" s="34" t="s">
        <v>87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hidden="1" customHeight="1">
      <c r="A2112" s="2" t="s">
        <v>135</v>
      </c>
      <c r="B2112" s="34" t="s">
        <v>154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hidden="1" customHeight="1">
      <c r="A2113" s="2" t="s">
        <v>135</v>
      </c>
      <c r="B2113" s="34" t="s">
        <v>152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hidden="1" customHeight="1">
      <c r="A2114" s="2" t="s">
        <v>135</v>
      </c>
      <c r="B2114" s="34" t="s">
        <v>72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hidden="1" customHeight="1">
      <c r="A2115" s="2" t="s">
        <v>135</v>
      </c>
      <c r="B2115" s="34" t="s">
        <v>148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hidden="1" customHeight="1">
      <c r="A2116" s="2" t="s">
        <v>135</v>
      </c>
      <c r="B2116" s="34" t="s">
        <v>107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hidden="1" customHeight="1">
      <c r="A2117" s="2" t="s">
        <v>135</v>
      </c>
      <c r="B2117" s="34" t="s">
        <v>145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hidden="1" customHeight="1">
      <c r="A2118" s="2" t="s">
        <v>135</v>
      </c>
      <c r="B2118" s="34" t="s">
        <v>141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hidden="1" customHeight="1">
      <c r="A2119" s="2" t="s">
        <v>135</v>
      </c>
      <c r="B2119" s="34" t="s">
        <v>78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hidden="1" customHeight="1">
      <c r="A2120" s="2" t="s">
        <v>135</v>
      </c>
      <c r="B2120" s="34" t="s">
        <v>56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hidden="1" customHeight="1">
      <c r="A2121" s="2" t="s">
        <v>135</v>
      </c>
      <c r="B2121" s="34" t="s">
        <v>146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hidden="1" customHeight="1">
      <c r="A2122" s="2" t="s">
        <v>135</v>
      </c>
      <c r="B2122" s="34" t="s">
        <v>136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hidden="1" customHeight="1">
      <c r="A2123" s="2" t="s">
        <v>135</v>
      </c>
      <c r="B2123" s="34" t="s">
        <v>137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135</v>
      </c>
      <c r="B2124" s="34" t="s">
        <v>111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hidden="1" customHeight="1">
      <c r="A2125" s="2" t="s">
        <v>135</v>
      </c>
      <c r="B2125" s="34" t="s">
        <v>52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hidden="1" customHeight="1">
      <c r="A2126" s="2" t="s">
        <v>135</v>
      </c>
      <c r="B2126" s="34" t="s">
        <v>63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hidden="1" customHeight="1">
      <c r="A2127" s="2" t="s">
        <v>135</v>
      </c>
      <c r="B2127" s="34" t="s">
        <v>35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hidden="1" customHeight="1">
      <c r="A2128" s="2" t="s">
        <v>135</v>
      </c>
      <c r="B2128" s="34" t="s">
        <v>75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hidden="1" customHeight="1">
      <c r="A2129" s="2" t="s">
        <v>135</v>
      </c>
      <c r="B2129" s="34" t="s">
        <v>138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hidden="1" customHeight="1">
      <c r="A2130" s="2" t="s">
        <v>135</v>
      </c>
      <c r="B2130" s="34" t="s">
        <v>150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hidden="1" customHeight="1">
      <c r="A2131" s="2" t="s">
        <v>135</v>
      </c>
      <c r="B2131" s="34" t="s">
        <v>142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hidden="1" customHeight="1">
      <c r="A2132" s="2" t="s">
        <v>135</v>
      </c>
      <c r="B2132" s="34" t="s">
        <v>46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hidden="1" customHeight="1">
      <c r="A2133" s="2" t="s">
        <v>135</v>
      </c>
      <c r="B2133" s="34" t="s">
        <v>151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hidden="1" customHeight="1">
      <c r="A2134" s="2" t="s">
        <v>135</v>
      </c>
      <c r="B2134" s="34" t="s">
        <v>90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hidden="1" customHeight="1">
      <c r="A2135" s="2" t="s">
        <v>135</v>
      </c>
      <c r="B2135" s="34" t="s">
        <v>144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hidden="1" customHeight="1">
      <c r="A2136" s="2" t="s">
        <v>135</v>
      </c>
      <c r="B2136" s="34" t="s">
        <v>87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hidden="1" customHeight="1">
      <c r="A2137" s="2" t="s">
        <v>135</v>
      </c>
      <c r="B2137" s="34" t="s">
        <v>154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hidden="1" customHeight="1">
      <c r="A2138" s="2" t="s">
        <v>135</v>
      </c>
      <c r="B2138" s="34" t="s">
        <v>152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hidden="1" customHeight="1">
      <c r="A2139" s="2" t="s">
        <v>135</v>
      </c>
      <c r="B2139" s="34" t="s">
        <v>72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hidden="1" customHeight="1">
      <c r="A2140" s="2" t="s">
        <v>135</v>
      </c>
      <c r="B2140" s="34" t="s">
        <v>148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hidden="1" customHeight="1">
      <c r="A2141" s="2" t="s">
        <v>135</v>
      </c>
      <c r="B2141" s="34" t="s">
        <v>107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hidden="1" customHeight="1">
      <c r="A2142" s="2" t="s">
        <v>135</v>
      </c>
      <c r="B2142" s="34" t="s">
        <v>145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hidden="1" customHeight="1">
      <c r="A2143" s="2" t="s">
        <v>135</v>
      </c>
      <c r="B2143" s="34" t="s">
        <v>141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hidden="1" customHeight="1">
      <c r="A2144" s="2" t="s">
        <v>135</v>
      </c>
      <c r="B2144" s="34" t="s">
        <v>78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hidden="1" customHeight="1">
      <c r="A2145" s="2" t="s">
        <v>135</v>
      </c>
      <c r="B2145" s="34" t="s">
        <v>56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hidden="1" customHeight="1">
      <c r="A2146" s="2" t="s">
        <v>135</v>
      </c>
      <c r="B2146" s="34" t="s">
        <v>146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hidden="1" customHeight="1">
      <c r="A2147" s="2" t="s">
        <v>135</v>
      </c>
      <c r="B2147" s="34" t="s">
        <v>136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hidden="1" customHeight="1">
      <c r="A2148" s="2" t="s">
        <v>135</v>
      </c>
      <c r="B2148" s="34" t="s">
        <v>137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135</v>
      </c>
      <c r="B2149" s="34" t="s">
        <v>111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hidden="1" customHeight="1">
      <c r="A2150" s="2" t="s">
        <v>135</v>
      </c>
      <c r="B2150" s="34" t="s">
        <v>52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hidden="1" customHeight="1">
      <c r="A2151" s="2" t="s">
        <v>135</v>
      </c>
      <c r="B2151" s="34" t="s">
        <v>63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hidden="1" customHeight="1">
      <c r="A2152" s="2" t="s">
        <v>135</v>
      </c>
      <c r="B2152" s="34" t="s">
        <v>35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hidden="1" customHeight="1">
      <c r="A2153" s="2" t="s">
        <v>135</v>
      </c>
      <c r="B2153" s="34" t="s">
        <v>75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hidden="1" customHeight="1">
      <c r="A2154" s="2" t="s">
        <v>135</v>
      </c>
      <c r="B2154" s="34" t="s">
        <v>138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hidden="1" customHeight="1">
      <c r="A2155" s="2" t="s">
        <v>135</v>
      </c>
      <c r="B2155" s="34" t="s">
        <v>150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hidden="1" customHeight="1">
      <c r="A2156" s="2" t="s">
        <v>135</v>
      </c>
      <c r="B2156" s="34" t="s">
        <v>142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hidden="1" customHeight="1">
      <c r="A2157" s="2" t="s">
        <v>135</v>
      </c>
      <c r="B2157" s="34" t="s">
        <v>46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hidden="1" customHeight="1">
      <c r="A2158" s="2" t="s">
        <v>135</v>
      </c>
      <c r="B2158" s="34" t="s">
        <v>151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hidden="1" customHeight="1">
      <c r="A2159" s="2" t="s">
        <v>135</v>
      </c>
      <c r="B2159" s="34" t="s">
        <v>90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hidden="1" customHeight="1">
      <c r="A2160" s="2" t="s">
        <v>135</v>
      </c>
      <c r="B2160" s="34" t="s">
        <v>144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hidden="1" customHeight="1">
      <c r="A2161" s="2" t="s">
        <v>135</v>
      </c>
      <c r="B2161" s="34" t="s">
        <v>87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hidden="1" customHeight="1">
      <c r="A2162" s="2" t="s">
        <v>135</v>
      </c>
      <c r="B2162" s="34" t="s">
        <v>154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hidden="1" customHeight="1">
      <c r="A2163" s="2" t="s">
        <v>135</v>
      </c>
      <c r="B2163" s="34" t="s">
        <v>152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hidden="1" customHeight="1">
      <c r="A2164" s="2" t="s">
        <v>135</v>
      </c>
      <c r="B2164" s="34" t="s">
        <v>72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hidden="1" customHeight="1">
      <c r="A2165" s="2" t="s">
        <v>135</v>
      </c>
      <c r="B2165" s="34" t="s">
        <v>148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hidden="1" customHeight="1">
      <c r="A2166" s="2" t="s">
        <v>135</v>
      </c>
      <c r="B2166" s="34" t="s">
        <v>107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hidden="1" customHeight="1">
      <c r="A2167" s="2" t="s">
        <v>135</v>
      </c>
      <c r="B2167" s="34" t="s">
        <v>145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hidden="1" customHeight="1">
      <c r="A2168" s="2" t="s">
        <v>135</v>
      </c>
      <c r="B2168" s="34" t="s">
        <v>141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hidden="1" customHeight="1">
      <c r="A2169" s="2" t="s">
        <v>135</v>
      </c>
      <c r="B2169" s="34" t="s">
        <v>78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hidden="1" customHeight="1">
      <c r="A2170" s="2" t="s">
        <v>135</v>
      </c>
      <c r="B2170" s="34" t="s">
        <v>56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hidden="1" customHeight="1">
      <c r="A2171" s="2" t="s">
        <v>135</v>
      </c>
      <c r="B2171" s="34" t="s">
        <v>146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hidden="1" customHeight="1">
      <c r="A2172" s="2" t="s">
        <v>135</v>
      </c>
      <c r="B2172" s="34" t="s">
        <v>136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hidden="1" customHeight="1">
      <c r="A2173" s="2" t="s">
        <v>135</v>
      </c>
      <c r="B2173" s="34" t="s">
        <v>137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135</v>
      </c>
      <c r="B2174" s="34" t="s">
        <v>111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hidden="1" customHeight="1">
      <c r="A2175" s="2" t="s">
        <v>135</v>
      </c>
      <c r="B2175" s="34" t="s">
        <v>52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hidden="1" customHeight="1">
      <c r="A2176" s="2" t="s">
        <v>135</v>
      </c>
      <c r="B2176" s="34" t="s">
        <v>63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hidden="1" customHeight="1">
      <c r="A2177" s="2" t="s">
        <v>135</v>
      </c>
      <c r="B2177" s="34" t="s">
        <v>35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hidden="1" customHeight="1">
      <c r="A2178" s="2" t="s">
        <v>135</v>
      </c>
      <c r="B2178" s="34" t="s">
        <v>75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hidden="1" customHeight="1">
      <c r="A2179" s="2" t="s">
        <v>135</v>
      </c>
      <c r="B2179" s="34" t="s">
        <v>138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hidden="1" customHeight="1">
      <c r="A2180" s="2" t="s">
        <v>135</v>
      </c>
      <c r="B2180" s="34" t="s">
        <v>150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hidden="1" customHeight="1">
      <c r="A2181" s="2" t="s">
        <v>135</v>
      </c>
      <c r="B2181" s="34" t="s">
        <v>142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hidden="1" customHeight="1">
      <c r="A2182" s="2" t="s">
        <v>135</v>
      </c>
      <c r="B2182" s="34" t="s">
        <v>46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hidden="1" customHeight="1">
      <c r="A2183" s="2" t="s">
        <v>135</v>
      </c>
      <c r="B2183" s="34" t="s">
        <v>151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hidden="1" customHeight="1">
      <c r="A2184" s="2" t="s">
        <v>135</v>
      </c>
      <c r="B2184" s="34" t="s">
        <v>90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hidden="1" customHeight="1">
      <c r="A2185" s="2" t="s">
        <v>135</v>
      </c>
      <c r="B2185" s="34" t="s">
        <v>144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hidden="1" customHeight="1">
      <c r="A2186" s="2" t="s">
        <v>135</v>
      </c>
      <c r="B2186" s="34" t="s">
        <v>87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hidden="1" customHeight="1">
      <c r="A2187" s="2" t="s">
        <v>135</v>
      </c>
      <c r="B2187" s="34" t="s">
        <v>154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hidden="1" customHeight="1">
      <c r="A2188" s="2" t="s">
        <v>135</v>
      </c>
      <c r="B2188" s="34" t="s">
        <v>152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hidden="1" customHeight="1">
      <c r="A2189" s="2" t="s">
        <v>135</v>
      </c>
      <c r="B2189" s="34" t="s">
        <v>72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hidden="1" customHeight="1">
      <c r="A2190" s="2" t="s">
        <v>135</v>
      </c>
      <c r="B2190" s="34" t="s">
        <v>148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hidden="1" customHeight="1">
      <c r="A2191" s="2" t="s">
        <v>135</v>
      </c>
      <c r="B2191" s="34" t="s">
        <v>107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hidden="1" customHeight="1">
      <c r="A2192" s="2" t="s">
        <v>135</v>
      </c>
      <c r="B2192" s="34" t="s">
        <v>145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hidden="1" customHeight="1">
      <c r="A2193" s="2" t="s">
        <v>135</v>
      </c>
      <c r="B2193" s="34" t="s">
        <v>141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hidden="1" customHeight="1">
      <c r="A2194" s="2" t="s">
        <v>135</v>
      </c>
      <c r="B2194" s="34" t="s">
        <v>78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hidden="1" customHeight="1">
      <c r="A2195" s="2" t="s">
        <v>135</v>
      </c>
      <c r="B2195" s="34" t="s">
        <v>56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hidden="1" customHeight="1">
      <c r="A2196" s="2" t="s">
        <v>135</v>
      </c>
      <c r="B2196" s="34" t="s">
        <v>146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hidden="1" customHeight="1">
      <c r="A2197" s="2" t="s">
        <v>135</v>
      </c>
      <c r="B2197" s="34" t="s">
        <v>136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hidden="1" customHeight="1">
      <c r="A2198" s="2" t="s">
        <v>135</v>
      </c>
      <c r="B2198" s="34" t="s">
        <v>137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135</v>
      </c>
      <c r="B2199" s="34" t="s">
        <v>111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hidden="1" customHeight="1">
      <c r="A2200" s="2" t="s">
        <v>135</v>
      </c>
      <c r="B2200" s="34" t="s">
        <v>52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hidden="1" customHeight="1">
      <c r="A2201" s="2" t="s">
        <v>135</v>
      </c>
      <c r="B2201" s="34" t="s">
        <v>63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hidden="1" customHeight="1">
      <c r="A2202" s="2" t="s">
        <v>135</v>
      </c>
      <c r="B2202" s="34" t="s">
        <v>35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hidden="1" customHeight="1">
      <c r="A2203" s="2" t="s">
        <v>135</v>
      </c>
      <c r="B2203" s="34" t="s">
        <v>75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hidden="1" customHeight="1">
      <c r="A2204" s="2" t="s">
        <v>135</v>
      </c>
      <c r="B2204" s="34" t="s">
        <v>138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hidden="1" customHeight="1">
      <c r="A2205" s="2" t="s">
        <v>135</v>
      </c>
      <c r="B2205" s="34" t="s">
        <v>150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hidden="1" customHeight="1">
      <c r="A2206" s="2" t="s">
        <v>135</v>
      </c>
      <c r="B2206" s="34" t="s">
        <v>142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hidden="1" customHeight="1">
      <c r="A2207" s="2" t="s">
        <v>135</v>
      </c>
      <c r="B2207" s="34" t="s">
        <v>46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hidden="1" customHeight="1">
      <c r="A2208" s="2" t="s">
        <v>135</v>
      </c>
      <c r="B2208" s="34" t="s">
        <v>151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hidden="1" customHeight="1">
      <c r="A2209" s="2" t="s">
        <v>135</v>
      </c>
      <c r="B2209" s="34" t="s">
        <v>90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hidden="1" customHeight="1">
      <c r="A2210" s="2" t="s">
        <v>135</v>
      </c>
      <c r="B2210" s="34" t="s">
        <v>144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hidden="1" customHeight="1">
      <c r="A2211" s="2" t="s">
        <v>135</v>
      </c>
      <c r="B2211" s="34" t="s">
        <v>87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hidden="1" customHeight="1">
      <c r="A2212" s="2" t="s">
        <v>135</v>
      </c>
      <c r="B2212" s="34" t="s">
        <v>154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hidden="1" customHeight="1">
      <c r="A2213" s="2" t="s">
        <v>135</v>
      </c>
      <c r="B2213" s="34" t="s">
        <v>152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hidden="1" customHeight="1">
      <c r="A2214" s="2" t="s">
        <v>135</v>
      </c>
      <c r="B2214" s="34" t="s">
        <v>72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hidden="1" customHeight="1">
      <c r="A2215" s="2" t="s">
        <v>135</v>
      </c>
      <c r="B2215" s="34" t="s">
        <v>148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hidden="1" customHeight="1">
      <c r="A2216" s="2" t="s">
        <v>135</v>
      </c>
      <c r="B2216" s="34" t="s">
        <v>107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hidden="1" customHeight="1">
      <c r="A2217" s="2" t="s">
        <v>135</v>
      </c>
      <c r="B2217" s="34" t="s">
        <v>145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hidden="1" customHeight="1">
      <c r="A2218" s="2" t="s">
        <v>135</v>
      </c>
      <c r="B2218" s="34" t="s">
        <v>141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hidden="1" customHeight="1">
      <c r="A2219" s="2" t="s">
        <v>135</v>
      </c>
      <c r="B2219" s="34" t="s">
        <v>78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hidden="1" customHeight="1">
      <c r="A2220" s="2" t="s">
        <v>135</v>
      </c>
      <c r="B2220" s="34" t="s">
        <v>56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hidden="1" customHeight="1">
      <c r="A2221" s="2" t="s">
        <v>135</v>
      </c>
      <c r="B2221" s="34" t="s">
        <v>146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hidden="1" customHeight="1">
      <c r="A2222" s="2" t="s">
        <v>135</v>
      </c>
      <c r="B2222" s="34" t="s">
        <v>136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hidden="1" customHeight="1">
      <c r="A2223" s="2" t="s">
        <v>135</v>
      </c>
      <c r="B2223" s="34" t="s">
        <v>137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135</v>
      </c>
      <c r="B2224" s="34" t="s">
        <v>111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hidden="1" customHeight="1">
      <c r="A2225" s="2" t="s">
        <v>135</v>
      </c>
      <c r="B2225" s="34" t="s">
        <v>52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hidden="1" customHeight="1">
      <c r="A2226" s="2" t="s">
        <v>135</v>
      </c>
      <c r="B2226" s="34" t="s">
        <v>63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hidden="1" customHeight="1">
      <c r="A2227" s="2" t="s">
        <v>135</v>
      </c>
      <c r="B2227" s="34" t="s">
        <v>35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hidden="1" customHeight="1">
      <c r="A2228" s="2" t="s">
        <v>135</v>
      </c>
      <c r="B2228" s="34" t="s">
        <v>75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hidden="1" customHeight="1">
      <c r="A2229" s="2" t="s">
        <v>135</v>
      </c>
      <c r="B2229" s="34" t="s">
        <v>138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hidden="1" customHeight="1">
      <c r="A2230" s="2" t="s">
        <v>135</v>
      </c>
      <c r="B2230" s="34" t="s">
        <v>150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hidden="1" customHeight="1">
      <c r="A2231" s="2" t="s">
        <v>135</v>
      </c>
      <c r="B2231" s="34" t="s">
        <v>142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hidden="1" customHeight="1">
      <c r="A2232" s="2" t="s">
        <v>135</v>
      </c>
      <c r="B2232" s="34" t="s">
        <v>46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hidden="1" customHeight="1">
      <c r="A2233" s="2" t="s">
        <v>135</v>
      </c>
      <c r="B2233" s="34" t="s">
        <v>151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hidden="1" customHeight="1">
      <c r="A2234" s="2" t="s">
        <v>135</v>
      </c>
      <c r="B2234" s="34" t="s">
        <v>90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hidden="1" customHeight="1">
      <c r="A2235" s="2" t="s">
        <v>135</v>
      </c>
      <c r="B2235" s="34" t="s">
        <v>144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hidden="1" customHeight="1">
      <c r="A2236" s="2" t="s">
        <v>135</v>
      </c>
      <c r="B2236" s="34" t="s">
        <v>87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hidden="1" customHeight="1">
      <c r="A2237" s="2" t="s">
        <v>135</v>
      </c>
      <c r="B2237" s="34" t="s">
        <v>154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hidden="1" customHeight="1">
      <c r="A2238" s="2" t="s">
        <v>135</v>
      </c>
      <c r="B2238" s="34" t="s">
        <v>152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hidden="1" customHeight="1">
      <c r="A2239" s="2" t="s">
        <v>135</v>
      </c>
      <c r="B2239" s="34" t="s">
        <v>72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hidden="1" customHeight="1">
      <c r="A2240" s="2" t="s">
        <v>135</v>
      </c>
      <c r="B2240" s="34" t="s">
        <v>148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hidden="1" customHeight="1">
      <c r="A2241" s="2" t="s">
        <v>135</v>
      </c>
      <c r="B2241" s="34" t="s">
        <v>107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hidden="1" customHeight="1">
      <c r="A2242" s="2" t="s">
        <v>135</v>
      </c>
      <c r="B2242" s="34" t="s">
        <v>145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hidden="1" customHeight="1">
      <c r="A2243" s="2" t="s">
        <v>135</v>
      </c>
      <c r="B2243" s="34" t="s">
        <v>141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hidden="1" customHeight="1">
      <c r="A2244" s="2" t="s">
        <v>135</v>
      </c>
      <c r="B2244" s="34" t="s">
        <v>78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hidden="1" customHeight="1">
      <c r="A2245" s="2" t="s">
        <v>135</v>
      </c>
      <c r="B2245" s="34" t="s">
        <v>56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hidden="1" customHeight="1">
      <c r="A2246" s="2" t="s">
        <v>135</v>
      </c>
      <c r="B2246" s="34" t="s">
        <v>146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hidden="1" customHeight="1">
      <c r="A2247" s="2" t="s">
        <v>135</v>
      </c>
      <c r="B2247" s="34" t="s">
        <v>136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hidden="1" customHeight="1">
      <c r="A2248" s="2" t="s">
        <v>135</v>
      </c>
      <c r="B2248" s="34" t="s">
        <v>137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135</v>
      </c>
      <c r="B2249" s="34" t="s">
        <v>111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hidden="1" customHeight="1">
      <c r="A2250" s="2" t="s">
        <v>135</v>
      </c>
      <c r="B2250" s="34" t="s">
        <v>52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hidden="1" customHeight="1">
      <c r="A2251" s="2" t="s">
        <v>135</v>
      </c>
      <c r="B2251" s="34" t="s">
        <v>63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hidden="1" customHeight="1">
      <c r="A2252" s="2" t="s">
        <v>135</v>
      </c>
      <c r="B2252" s="34" t="s">
        <v>35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hidden="1" customHeight="1">
      <c r="A2253" s="2" t="s">
        <v>135</v>
      </c>
      <c r="B2253" s="34" t="s">
        <v>75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hidden="1" customHeight="1">
      <c r="A2254" s="2" t="s">
        <v>135</v>
      </c>
      <c r="B2254" s="34" t="s">
        <v>138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hidden="1" customHeight="1">
      <c r="A2255" s="2" t="s">
        <v>135</v>
      </c>
      <c r="B2255" s="34" t="s">
        <v>150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hidden="1" customHeight="1">
      <c r="A2256" s="2" t="s">
        <v>135</v>
      </c>
      <c r="B2256" s="34" t="s">
        <v>142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hidden="1" customHeight="1">
      <c r="A2257" s="2" t="s">
        <v>135</v>
      </c>
      <c r="B2257" s="34" t="s">
        <v>46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hidden="1" customHeight="1">
      <c r="A2258" s="2" t="s">
        <v>135</v>
      </c>
      <c r="B2258" s="34" t="s">
        <v>151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hidden="1" customHeight="1">
      <c r="A2259" s="2" t="s">
        <v>135</v>
      </c>
      <c r="B2259" s="34" t="s">
        <v>90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hidden="1" customHeight="1">
      <c r="A2260" s="2" t="s">
        <v>135</v>
      </c>
      <c r="B2260" s="34" t="s">
        <v>144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hidden="1" customHeight="1">
      <c r="A2261" s="2" t="s">
        <v>135</v>
      </c>
      <c r="B2261" s="34" t="s">
        <v>87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hidden="1" customHeight="1">
      <c r="A2262" s="2" t="s">
        <v>135</v>
      </c>
      <c r="B2262" s="34" t="s">
        <v>154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hidden="1" customHeight="1">
      <c r="A2263" s="2" t="s">
        <v>135</v>
      </c>
      <c r="B2263" s="34" t="s">
        <v>152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hidden="1" customHeight="1">
      <c r="A2264" s="2" t="s">
        <v>135</v>
      </c>
      <c r="B2264" s="34" t="s">
        <v>72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hidden="1" customHeight="1">
      <c r="A2265" s="2" t="s">
        <v>135</v>
      </c>
      <c r="B2265" s="34" t="s">
        <v>148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hidden="1" customHeight="1">
      <c r="A2266" s="2" t="s">
        <v>135</v>
      </c>
      <c r="B2266" s="34" t="s">
        <v>107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hidden="1" customHeight="1">
      <c r="A2267" s="2" t="s">
        <v>135</v>
      </c>
      <c r="B2267" s="34" t="s">
        <v>145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hidden="1" customHeight="1">
      <c r="A2268" s="2" t="s">
        <v>135</v>
      </c>
      <c r="B2268" s="34" t="s">
        <v>141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hidden="1" customHeight="1">
      <c r="A2269" s="2" t="s">
        <v>135</v>
      </c>
      <c r="B2269" s="34" t="s">
        <v>78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hidden="1" customHeight="1">
      <c r="A2270" s="2" t="s">
        <v>135</v>
      </c>
      <c r="B2270" s="34" t="s">
        <v>56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hidden="1" customHeight="1">
      <c r="A2271" s="2" t="s">
        <v>135</v>
      </c>
      <c r="B2271" s="34" t="s">
        <v>146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hidden="1" customHeight="1">
      <c r="A2272" s="2" t="s">
        <v>135</v>
      </c>
      <c r="B2272" s="34" t="s">
        <v>136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hidden="1" customHeight="1">
      <c r="A2273" s="2" t="s">
        <v>135</v>
      </c>
      <c r="B2273" s="34" t="s">
        <v>137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135</v>
      </c>
      <c r="B2274" s="34" t="s">
        <v>111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hidden="1" customHeight="1">
      <c r="A2275" s="2" t="s">
        <v>135</v>
      </c>
      <c r="B2275" s="34" t="s">
        <v>52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hidden="1" customHeight="1">
      <c r="A2276" s="2" t="s">
        <v>135</v>
      </c>
      <c r="B2276" s="34" t="s">
        <v>63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hidden="1" customHeight="1">
      <c r="A2277" s="2" t="s">
        <v>135</v>
      </c>
      <c r="B2277" s="34" t="s">
        <v>35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hidden="1" customHeight="1">
      <c r="A2278" s="2" t="s">
        <v>135</v>
      </c>
      <c r="B2278" s="34" t="s">
        <v>75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hidden="1" customHeight="1">
      <c r="A2279" s="2" t="s">
        <v>135</v>
      </c>
      <c r="B2279" s="34" t="s">
        <v>138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hidden="1" customHeight="1">
      <c r="A2280" s="2" t="s">
        <v>135</v>
      </c>
      <c r="B2280" s="34" t="s">
        <v>150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hidden="1" customHeight="1">
      <c r="A2281" s="2" t="s">
        <v>135</v>
      </c>
      <c r="B2281" s="34" t="s">
        <v>142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hidden="1" customHeight="1">
      <c r="A2282" s="2" t="s">
        <v>135</v>
      </c>
      <c r="B2282" s="34" t="s">
        <v>46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hidden="1" customHeight="1">
      <c r="A2283" s="2" t="s">
        <v>135</v>
      </c>
      <c r="B2283" s="34" t="s">
        <v>151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hidden="1" customHeight="1">
      <c r="A2284" s="2" t="s">
        <v>135</v>
      </c>
      <c r="B2284" s="34" t="s">
        <v>90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hidden="1" customHeight="1">
      <c r="A2285" s="2" t="s">
        <v>135</v>
      </c>
      <c r="B2285" s="34" t="s">
        <v>144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hidden="1" customHeight="1">
      <c r="A2286" s="2" t="s">
        <v>135</v>
      </c>
      <c r="B2286" s="34" t="s">
        <v>87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hidden="1" customHeight="1">
      <c r="A2287" s="2" t="s">
        <v>135</v>
      </c>
      <c r="B2287" s="34" t="s">
        <v>154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hidden="1" customHeight="1">
      <c r="A2288" s="2" t="s">
        <v>135</v>
      </c>
      <c r="B2288" s="34" t="s">
        <v>152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hidden="1" customHeight="1">
      <c r="A2289" s="2" t="s">
        <v>135</v>
      </c>
      <c r="B2289" s="34" t="s">
        <v>72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hidden="1" customHeight="1">
      <c r="A2290" s="2" t="s">
        <v>135</v>
      </c>
      <c r="B2290" s="34" t="s">
        <v>148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hidden="1" customHeight="1">
      <c r="A2291" s="2" t="s">
        <v>135</v>
      </c>
      <c r="B2291" s="34" t="s">
        <v>107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hidden="1" customHeight="1">
      <c r="A2292" s="2" t="s">
        <v>135</v>
      </c>
      <c r="B2292" s="34" t="s">
        <v>145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hidden="1" customHeight="1">
      <c r="A2293" s="2" t="s">
        <v>135</v>
      </c>
      <c r="B2293" s="34" t="s">
        <v>141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hidden="1" customHeight="1">
      <c r="A2294" s="2" t="s">
        <v>135</v>
      </c>
      <c r="B2294" s="34" t="s">
        <v>78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hidden="1" customHeight="1">
      <c r="A2295" s="2" t="s">
        <v>135</v>
      </c>
      <c r="B2295" s="34" t="s">
        <v>56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hidden="1" customHeight="1">
      <c r="A2296" s="2" t="s">
        <v>135</v>
      </c>
      <c r="B2296" s="34" t="s">
        <v>146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hidden="1" customHeight="1">
      <c r="A2297" s="2" t="s">
        <v>135</v>
      </c>
      <c r="B2297" s="34" t="s">
        <v>136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hidden="1" customHeight="1">
      <c r="A2298" s="2" t="s">
        <v>135</v>
      </c>
      <c r="B2298" s="34" t="s">
        <v>137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135</v>
      </c>
      <c r="B2299" s="34" t="s">
        <v>111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hidden="1" customHeight="1">
      <c r="A2300" s="2" t="s">
        <v>135</v>
      </c>
      <c r="B2300" s="34" t="s">
        <v>52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hidden="1" customHeight="1">
      <c r="A2301" s="2" t="s">
        <v>135</v>
      </c>
      <c r="B2301" s="34" t="s">
        <v>63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hidden="1" customHeight="1">
      <c r="A2302" s="2" t="s">
        <v>135</v>
      </c>
      <c r="B2302" s="34" t="s">
        <v>35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hidden="1" customHeight="1">
      <c r="A2303" s="2" t="s">
        <v>135</v>
      </c>
      <c r="B2303" s="34" t="s">
        <v>75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hidden="1" customHeight="1">
      <c r="A2304" s="2" t="s">
        <v>135</v>
      </c>
      <c r="B2304" s="34" t="s">
        <v>138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hidden="1" customHeight="1">
      <c r="A2305" s="2" t="s">
        <v>135</v>
      </c>
      <c r="B2305" s="34" t="s">
        <v>150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hidden="1" customHeight="1">
      <c r="A2306" s="2" t="s">
        <v>135</v>
      </c>
      <c r="B2306" s="34" t="s">
        <v>142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hidden="1" customHeight="1">
      <c r="A2307" s="2" t="s">
        <v>135</v>
      </c>
      <c r="B2307" s="34" t="s">
        <v>46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hidden="1" customHeight="1">
      <c r="A2308" s="2" t="s">
        <v>135</v>
      </c>
      <c r="B2308" s="34" t="s">
        <v>151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hidden="1" customHeight="1">
      <c r="A2309" s="2" t="s">
        <v>135</v>
      </c>
      <c r="B2309" s="34" t="s">
        <v>90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hidden="1" customHeight="1">
      <c r="A2310" s="2" t="s">
        <v>135</v>
      </c>
      <c r="B2310" s="34" t="s">
        <v>144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hidden="1" customHeight="1">
      <c r="A2311" s="2" t="s">
        <v>135</v>
      </c>
      <c r="B2311" s="34" t="s">
        <v>87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hidden="1" customHeight="1">
      <c r="A2312" s="2" t="s">
        <v>135</v>
      </c>
      <c r="B2312" s="34" t="s">
        <v>154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hidden="1" customHeight="1">
      <c r="A2313" s="2" t="s">
        <v>135</v>
      </c>
      <c r="B2313" s="34" t="s">
        <v>152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hidden="1" customHeight="1">
      <c r="A2314" s="2" t="s">
        <v>135</v>
      </c>
      <c r="B2314" s="34" t="s">
        <v>72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hidden="1" customHeight="1">
      <c r="A2315" s="2" t="s">
        <v>135</v>
      </c>
      <c r="B2315" s="34" t="s">
        <v>148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hidden="1" customHeight="1">
      <c r="A2316" s="2" t="s">
        <v>135</v>
      </c>
      <c r="B2316" s="34" t="s">
        <v>107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hidden="1" customHeight="1">
      <c r="A2317" s="2" t="s">
        <v>135</v>
      </c>
      <c r="B2317" s="34" t="s">
        <v>145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hidden="1" customHeight="1">
      <c r="A2318" s="2" t="s">
        <v>135</v>
      </c>
      <c r="B2318" s="34" t="s">
        <v>141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hidden="1" customHeight="1">
      <c r="A2319" s="2" t="s">
        <v>135</v>
      </c>
      <c r="B2319" s="34" t="s">
        <v>78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hidden="1" customHeight="1">
      <c r="A2320" s="2" t="s">
        <v>135</v>
      </c>
      <c r="B2320" s="34" t="s">
        <v>56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hidden="1" customHeight="1">
      <c r="A2321" s="2" t="s">
        <v>135</v>
      </c>
      <c r="B2321" s="34" t="s">
        <v>146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hidden="1" customHeight="1">
      <c r="A2322" s="2" t="s">
        <v>135</v>
      </c>
      <c r="B2322" s="34" t="s">
        <v>136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hidden="1" customHeight="1">
      <c r="A2323" s="2" t="s">
        <v>135</v>
      </c>
      <c r="B2323" s="34" t="s">
        <v>137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135</v>
      </c>
      <c r="B2324" s="34" t="s">
        <v>111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hidden="1" customHeight="1">
      <c r="A2325" s="2" t="s">
        <v>135</v>
      </c>
      <c r="B2325" s="34" t="s">
        <v>52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hidden="1" customHeight="1">
      <c r="A2326" s="2" t="s">
        <v>135</v>
      </c>
      <c r="B2326" s="34" t="s">
        <v>63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hidden="1" customHeight="1">
      <c r="A2327" s="2" t="s">
        <v>135</v>
      </c>
      <c r="B2327" s="34" t="s">
        <v>35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hidden="1" customHeight="1">
      <c r="A2328" s="2" t="s">
        <v>135</v>
      </c>
      <c r="B2328" s="34" t="s">
        <v>75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hidden="1" customHeight="1">
      <c r="A2329" s="2" t="s">
        <v>135</v>
      </c>
      <c r="B2329" s="34" t="s">
        <v>138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hidden="1" customHeight="1">
      <c r="A2330" s="2" t="s">
        <v>135</v>
      </c>
      <c r="B2330" s="34" t="s">
        <v>150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hidden="1" customHeight="1">
      <c r="A2331" s="2" t="s">
        <v>135</v>
      </c>
      <c r="B2331" s="34" t="s">
        <v>142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hidden="1" customHeight="1">
      <c r="A2332" s="2" t="s">
        <v>135</v>
      </c>
      <c r="B2332" s="34" t="s">
        <v>46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hidden="1" customHeight="1">
      <c r="A2333" s="2" t="s">
        <v>135</v>
      </c>
      <c r="B2333" s="34" t="s">
        <v>151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hidden="1" customHeight="1">
      <c r="A2334" s="2" t="s">
        <v>135</v>
      </c>
      <c r="B2334" s="34" t="s">
        <v>90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hidden="1" customHeight="1">
      <c r="A2335" s="2" t="s">
        <v>135</v>
      </c>
      <c r="B2335" s="34" t="s">
        <v>144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hidden="1" customHeight="1">
      <c r="A2336" s="2" t="s">
        <v>135</v>
      </c>
      <c r="B2336" s="34" t="s">
        <v>87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hidden="1" customHeight="1">
      <c r="A2337" s="2" t="s">
        <v>135</v>
      </c>
      <c r="B2337" s="34" t="s">
        <v>154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hidden="1" customHeight="1">
      <c r="A2338" s="2" t="s">
        <v>135</v>
      </c>
      <c r="B2338" s="34" t="s">
        <v>152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hidden="1" customHeight="1">
      <c r="A2339" s="2" t="s">
        <v>135</v>
      </c>
      <c r="B2339" s="34" t="s">
        <v>72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hidden="1" customHeight="1">
      <c r="A2340" s="2" t="s">
        <v>135</v>
      </c>
      <c r="B2340" s="34" t="s">
        <v>148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hidden="1" customHeight="1">
      <c r="A2341" s="2" t="s">
        <v>135</v>
      </c>
      <c r="B2341" s="34" t="s">
        <v>107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hidden="1" customHeight="1">
      <c r="A2342" s="2" t="s">
        <v>135</v>
      </c>
      <c r="B2342" s="34" t="s">
        <v>145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hidden="1" customHeight="1">
      <c r="A2343" s="2" t="s">
        <v>135</v>
      </c>
      <c r="B2343" s="34" t="s">
        <v>141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hidden="1" customHeight="1">
      <c r="A2344" s="2" t="s">
        <v>135</v>
      </c>
      <c r="B2344" s="34" t="s">
        <v>78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hidden="1" customHeight="1">
      <c r="A2345" s="2" t="s">
        <v>135</v>
      </c>
      <c r="B2345" s="34" t="s">
        <v>56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hidden="1" customHeight="1">
      <c r="A2346" s="2" t="s">
        <v>135</v>
      </c>
      <c r="B2346" s="34" t="s">
        <v>146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hidden="1" customHeight="1">
      <c r="A2347" s="2" t="s">
        <v>135</v>
      </c>
      <c r="B2347" s="34" t="s">
        <v>136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hidden="1" customHeight="1">
      <c r="A2348" s="2" t="s">
        <v>135</v>
      </c>
      <c r="B2348" s="34" t="s">
        <v>137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135</v>
      </c>
      <c r="B2349" s="34" t="s">
        <v>111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hidden="1" customHeight="1">
      <c r="A2350" s="2" t="s">
        <v>135</v>
      </c>
      <c r="B2350" s="34" t="s">
        <v>52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hidden="1" customHeight="1">
      <c r="A2351" s="2" t="s">
        <v>135</v>
      </c>
      <c r="B2351" s="34" t="s">
        <v>63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hidden="1" customHeight="1">
      <c r="A2352" s="2" t="s">
        <v>135</v>
      </c>
      <c r="B2352" s="34" t="s">
        <v>35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hidden="1" customHeight="1">
      <c r="A2353" s="2" t="s">
        <v>135</v>
      </c>
      <c r="B2353" s="34" t="s">
        <v>75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hidden="1" customHeight="1">
      <c r="A2354" s="2" t="s">
        <v>135</v>
      </c>
      <c r="B2354" s="34" t="s">
        <v>138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hidden="1" customHeight="1">
      <c r="A2355" s="2" t="s">
        <v>135</v>
      </c>
      <c r="B2355" s="34" t="s">
        <v>150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hidden="1" customHeight="1">
      <c r="A2356" s="2" t="s">
        <v>135</v>
      </c>
      <c r="B2356" s="34" t="s">
        <v>142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hidden="1" customHeight="1">
      <c r="A2357" s="2" t="s">
        <v>135</v>
      </c>
      <c r="B2357" s="34" t="s">
        <v>46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hidden="1" customHeight="1">
      <c r="A2358" s="2" t="s">
        <v>135</v>
      </c>
      <c r="B2358" s="34" t="s">
        <v>151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hidden="1" customHeight="1">
      <c r="A2359" s="2" t="s">
        <v>135</v>
      </c>
      <c r="B2359" s="34" t="s">
        <v>90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hidden="1" customHeight="1">
      <c r="A2360" s="2" t="s">
        <v>135</v>
      </c>
      <c r="B2360" s="34" t="s">
        <v>144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hidden="1" customHeight="1">
      <c r="A2361" s="2" t="s">
        <v>135</v>
      </c>
      <c r="B2361" s="34" t="s">
        <v>87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hidden="1" customHeight="1">
      <c r="A2362" s="2" t="s">
        <v>135</v>
      </c>
      <c r="B2362" s="34" t="s">
        <v>154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hidden="1" customHeight="1">
      <c r="A2363" s="2" t="s">
        <v>135</v>
      </c>
      <c r="B2363" s="34" t="s">
        <v>152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hidden="1" customHeight="1">
      <c r="A2364" s="2" t="s">
        <v>135</v>
      </c>
      <c r="B2364" s="34" t="s">
        <v>72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hidden="1" customHeight="1">
      <c r="A2365" s="2" t="s">
        <v>135</v>
      </c>
      <c r="B2365" s="34" t="s">
        <v>148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hidden="1" customHeight="1">
      <c r="A2366" s="2" t="s">
        <v>135</v>
      </c>
      <c r="B2366" s="34" t="s">
        <v>107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hidden="1" customHeight="1">
      <c r="A2367" s="2" t="s">
        <v>135</v>
      </c>
      <c r="B2367" s="34" t="s">
        <v>145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hidden="1" customHeight="1">
      <c r="A2368" s="2" t="s">
        <v>135</v>
      </c>
      <c r="B2368" s="34" t="s">
        <v>141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hidden="1" customHeight="1">
      <c r="A2369" s="2" t="s">
        <v>135</v>
      </c>
      <c r="B2369" s="34" t="s">
        <v>78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hidden="1" customHeight="1">
      <c r="A2370" s="2" t="s">
        <v>135</v>
      </c>
      <c r="B2370" s="34" t="s">
        <v>56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hidden="1" customHeight="1">
      <c r="A2371" s="2" t="s">
        <v>135</v>
      </c>
      <c r="B2371" s="34" t="s">
        <v>146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hidden="1" customHeight="1">
      <c r="A2372" s="2" t="s">
        <v>135</v>
      </c>
      <c r="B2372" s="34" t="s">
        <v>136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hidden="1" customHeight="1">
      <c r="A2373" s="2" t="s">
        <v>135</v>
      </c>
      <c r="B2373" s="34" t="s">
        <v>137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135</v>
      </c>
      <c r="B2374" s="34" t="s">
        <v>111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hidden="1" customHeight="1">
      <c r="A2375" s="2" t="s">
        <v>135</v>
      </c>
      <c r="B2375" s="34" t="s">
        <v>52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hidden="1" customHeight="1">
      <c r="A2376" s="2" t="s">
        <v>135</v>
      </c>
      <c r="B2376" s="34" t="s">
        <v>63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hidden="1" customHeight="1">
      <c r="A2377" s="2" t="s">
        <v>135</v>
      </c>
      <c r="B2377" s="34" t="s">
        <v>35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hidden="1" customHeight="1">
      <c r="A2378" s="2" t="s">
        <v>135</v>
      </c>
      <c r="B2378" s="34" t="s">
        <v>75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hidden="1" customHeight="1">
      <c r="A2379" s="2" t="s">
        <v>135</v>
      </c>
      <c r="B2379" s="34" t="s">
        <v>138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hidden="1" customHeight="1">
      <c r="A2380" s="2" t="s">
        <v>135</v>
      </c>
      <c r="B2380" s="34" t="s">
        <v>150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hidden="1" customHeight="1">
      <c r="A2381" s="2" t="s">
        <v>135</v>
      </c>
      <c r="B2381" s="34" t="s">
        <v>142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hidden="1" customHeight="1">
      <c r="A2382" s="2" t="s">
        <v>135</v>
      </c>
      <c r="B2382" s="34" t="s">
        <v>46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hidden="1" customHeight="1">
      <c r="A2383" s="2" t="s">
        <v>135</v>
      </c>
      <c r="B2383" s="34" t="s">
        <v>151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hidden="1" customHeight="1">
      <c r="A2384" s="2" t="s">
        <v>135</v>
      </c>
      <c r="B2384" s="34" t="s">
        <v>90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hidden="1" customHeight="1">
      <c r="A2385" s="2" t="s">
        <v>135</v>
      </c>
      <c r="B2385" s="34" t="s">
        <v>144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hidden="1" customHeight="1">
      <c r="A2386" s="2" t="s">
        <v>135</v>
      </c>
      <c r="B2386" s="34" t="s">
        <v>87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hidden="1" customHeight="1">
      <c r="A2387" s="2" t="s">
        <v>135</v>
      </c>
      <c r="B2387" s="34" t="s">
        <v>154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hidden="1" customHeight="1">
      <c r="A2388" s="2" t="s">
        <v>135</v>
      </c>
      <c r="B2388" s="34" t="s">
        <v>152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hidden="1" customHeight="1">
      <c r="A2389" s="2" t="s">
        <v>135</v>
      </c>
      <c r="B2389" s="34" t="s">
        <v>72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hidden="1" customHeight="1">
      <c r="A2390" s="2" t="s">
        <v>135</v>
      </c>
      <c r="B2390" s="34" t="s">
        <v>148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hidden="1" customHeight="1">
      <c r="A2391" s="2" t="s">
        <v>135</v>
      </c>
      <c r="B2391" s="34" t="s">
        <v>107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hidden="1" customHeight="1">
      <c r="A2392" s="2" t="s">
        <v>135</v>
      </c>
      <c r="B2392" s="34" t="s">
        <v>145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hidden="1" customHeight="1">
      <c r="A2393" s="2" t="s">
        <v>135</v>
      </c>
      <c r="B2393" s="34" t="s">
        <v>141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hidden="1" customHeight="1">
      <c r="A2394" s="2" t="s">
        <v>135</v>
      </c>
      <c r="B2394" s="34" t="s">
        <v>78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hidden="1" customHeight="1">
      <c r="A2395" s="2" t="s">
        <v>135</v>
      </c>
      <c r="B2395" s="34" t="s">
        <v>56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hidden="1" customHeight="1">
      <c r="A2396" s="2" t="s">
        <v>135</v>
      </c>
      <c r="B2396" s="34" t="s">
        <v>146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hidden="1" customHeight="1">
      <c r="A2397" s="2" t="s">
        <v>135</v>
      </c>
      <c r="B2397" s="34" t="s">
        <v>136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hidden="1" customHeight="1">
      <c r="A2398" s="2" t="s">
        <v>135</v>
      </c>
      <c r="B2398" s="34" t="s">
        <v>137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135</v>
      </c>
      <c r="B2399" s="34" t="s">
        <v>111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hidden="1" customHeight="1">
      <c r="A2400" s="2" t="s">
        <v>135</v>
      </c>
      <c r="B2400" s="34" t="s">
        <v>52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hidden="1" customHeight="1">
      <c r="A2401" s="2" t="s">
        <v>135</v>
      </c>
      <c r="B2401" s="34" t="s">
        <v>63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hidden="1" customHeight="1">
      <c r="A2402" s="2" t="s">
        <v>135</v>
      </c>
      <c r="B2402" s="34" t="s">
        <v>35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hidden="1" customHeight="1">
      <c r="A2403" s="2" t="s">
        <v>135</v>
      </c>
      <c r="B2403" s="34" t="s">
        <v>75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hidden="1" customHeight="1">
      <c r="A2404" s="2" t="s">
        <v>135</v>
      </c>
      <c r="B2404" s="34" t="s">
        <v>138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hidden="1" customHeight="1">
      <c r="A2405" s="2" t="s">
        <v>135</v>
      </c>
      <c r="B2405" s="34" t="s">
        <v>150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hidden="1" customHeight="1">
      <c r="A2406" s="2" t="s">
        <v>135</v>
      </c>
      <c r="B2406" s="34" t="s">
        <v>142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hidden="1" customHeight="1">
      <c r="A2407" s="2" t="s">
        <v>135</v>
      </c>
      <c r="B2407" s="34" t="s">
        <v>46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hidden="1" customHeight="1">
      <c r="A2408" s="2" t="s">
        <v>135</v>
      </c>
      <c r="B2408" s="34" t="s">
        <v>151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hidden="1" customHeight="1">
      <c r="A2409" s="2" t="s">
        <v>135</v>
      </c>
      <c r="B2409" s="34" t="s">
        <v>90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hidden="1" customHeight="1">
      <c r="A2410" s="2" t="s">
        <v>135</v>
      </c>
      <c r="B2410" s="34" t="s">
        <v>144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hidden="1" customHeight="1">
      <c r="A2411" s="2" t="s">
        <v>135</v>
      </c>
      <c r="B2411" s="34" t="s">
        <v>87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hidden="1" customHeight="1">
      <c r="A2412" s="2" t="s">
        <v>135</v>
      </c>
      <c r="B2412" s="34" t="s">
        <v>154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hidden="1" customHeight="1">
      <c r="A2413" s="2" t="s">
        <v>135</v>
      </c>
      <c r="B2413" s="34" t="s">
        <v>152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hidden="1" customHeight="1">
      <c r="A2414" s="2" t="s">
        <v>135</v>
      </c>
      <c r="B2414" s="34" t="s">
        <v>72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hidden="1" customHeight="1">
      <c r="A2415" s="2" t="s">
        <v>135</v>
      </c>
      <c r="B2415" s="34" t="s">
        <v>148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hidden="1" customHeight="1">
      <c r="A2416" s="2" t="s">
        <v>135</v>
      </c>
      <c r="B2416" s="34" t="s">
        <v>107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hidden="1" customHeight="1">
      <c r="A2417" s="2" t="s">
        <v>135</v>
      </c>
      <c r="B2417" s="34" t="s">
        <v>145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hidden="1" customHeight="1">
      <c r="A2418" s="2" t="s">
        <v>135</v>
      </c>
      <c r="B2418" s="34" t="s">
        <v>141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hidden="1" customHeight="1">
      <c r="A2419" s="2" t="s">
        <v>135</v>
      </c>
      <c r="B2419" s="34" t="s">
        <v>78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hidden="1" customHeight="1">
      <c r="A2420" s="2" t="s">
        <v>135</v>
      </c>
      <c r="B2420" s="34" t="s">
        <v>56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hidden="1" customHeight="1">
      <c r="A2421" s="2" t="s">
        <v>135</v>
      </c>
      <c r="B2421" s="34" t="s">
        <v>146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hidden="1" customHeight="1">
      <c r="A2422" s="2" t="s">
        <v>135</v>
      </c>
      <c r="B2422" s="34" t="s">
        <v>136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hidden="1" customHeight="1">
      <c r="A2423" s="2" t="s">
        <v>135</v>
      </c>
      <c r="B2423" s="34" t="s">
        <v>137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135</v>
      </c>
      <c r="B2424" s="34" t="s">
        <v>111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hidden="1" customHeight="1">
      <c r="A2425" s="2" t="s">
        <v>135</v>
      </c>
      <c r="B2425" s="34" t="s">
        <v>52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hidden="1" customHeight="1">
      <c r="A2426" s="2" t="s">
        <v>135</v>
      </c>
      <c r="B2426" s="34" t="s">
        <v>63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hidden="1" customHeight="1">
      <c r="A2427" s="2" t="s">
        <v>135</v>
      </c>
      <c r="B2427" s="34" t="s">
        <v>35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hidden="1" customHeight="1">
      <c r="A2428" s="2" t="s">
        <v>135</v>
      </c>
      <c r="B2428" s="34" t="s">
        <v>75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hidden="1" customHeight="1">
      <c r="A2429" s="2" t="s">
        <v>135</v>
      </c>
      <c r="B2429" s="34" t="s">
        <v>138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hidden="1" customHeight="1">
      <c r="A2430" s="2" t="s">
        <v>135</v>
      </c>
      <c r="B2430" s="34" t="s">
        <v>150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hidden="1" customHeight="1">
      <c r="A2431" s="2" t="s">
        <v>135</v>
      </c>
      <c r="B2431" s="34" t="s">
        <v>142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hidden="1" customHeight="1">
      <c r="A2432" s="2" t="s">
        <v>135</v>
      </c>
      <c r="B2432" s="34" t="s">
        <v>46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hidden="1" customHeight="1">
      <c r="A2433" s="2" t="s">
        <v>135</v>
      </c>
      <c r="B2433" s="34" t="s">
        <v>151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hidden="1" customHeight="1">
      <c r="A2434" s="2" t="s">
        <v>135</v>
      </c>
      <c r="B2434" s="34" t="s">
        <v>90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hidden="1" customHeight="1">
      <c r="A2435" s="2" t="s">
        <v>135</v>
      </c>
      <c r="B2435" s="34" t="s">
        <v>144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hidden="1" customHeight="1">
      <c r="A2436" s="2" t="s">
        <v>135</v>
      </c>
      <c r="B2436" s="34" t="s">
        <v>87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hidden="1" customHeight="1">
      <c r="A2437" s="2" t="s">
        <v>135</v>
      </c>
      <c r="B2437" s="34" t="s">
        <v>154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hidden="1" customHeight="1">
      <c r="A2438" s="2" t="s">
        <v>135</v>
      </c>
      <c r="B2438" s="34" t="s">
        <v>152</v>
      </c>
      <c r="C2438" s="32">
        <v>460.0</v>
      </c>
      <c r="D2438" s="32">
        <v>1560.0</v>
      </c>
      <c r="E2438" s="2"/>
      <c r="F2438" s="32">
        <v>2020.0</v>
      </c>
      <c r="G2438" s="32">
        <v>42.0</v>
      </c>
      <c r="H2438" s="32">
        <v>15273.0</v>
      </c>
      <c r="I2438" s="22">
        <v>44010.0</v>
      </c>
    </row>
    <row r="2439" ht="15.75" hidden="1" customHeight="1">
      <c r="A2439" s="2" t="s">
        <v>135</v>
      </c>
      <c r="B2439" s="34" t="s">
        <v>72</v>
      </c>
      <c r="C2439" s="32">
        <v>1319.0</v>
      </c>
      <c r="D2439" s="32">
        <v>6509.0</v>
      </c>
      <c r="E2439" s="2"/>
      <c r="F2439" s="32">
        <v>7828.0</v>
      </c>
      <c r="G2439" s="32">
        <v>457.0</v>
      </c>
      <c r="H2439" s="32">
        <v>48159.0</v>
      </c>
      <c r="I2439" s="22">
        <v>44010.0</v>
      </c>
    </row>
    <row r="2440" ht="15.75" hidden="1" customHeight="1">
      <c r="A2440" s="2" t="s">
        <v>135</v>
      </c>
      <c r="B2440" s="34" t="s">
        <v>148</v>
      </c>
      <c r="C2440" s="32">
        <v>16.0</v>
      </c>
      <c r="D2440" s="32">
        <v>536.0</v>
      </c>
      <c r="E2440" s="2"/>
      <c r="F2440" s="32">
        <v>552.0</v>
      </c>
      <c r="G2440" s="32">
        <v>16.0</v>
      </c>
      <c r="H2440" s="32">
        <v>18844.0</v>
      </c>
      <c r="I2440" s="22">
        <v>44010.0</v>
      </c>
    </row>
    <row r="2441" ht="15.75" hidden="1" customHeight="1">
      <c r="A2441" s="2" t="s">
        <v>135</v>
      </c>
      <c r="B2441" s="34" t="s">
        <v>107</v>
      </c>
      <c r="C2441" s="32">
        <v>1630.0</v>
      </c>
      <c r="D2441" s="32">
        <v>5193.0</v>
      </c>
      <c r="E2441" s="2"/>
      <c r="F2441" s="32">
        <v>6823.0</v>
      </c>
      <c r="G2441" s="32">
        <v>230.0</v>
      </c>
      <c r="H2441" s="32">
        <v>94458.0</v>
      </c>
      <c r="I2441" s="22">
        <v>44010.0</v>
      </c>
    </row>
    <row r="2442" ht="15.75" hidden="1" customHeight="1">
      <c r="A2442" s="2" t="s">
        <v>135</v>
      </c>
      <c r="B2442" s="34" t="s">
        <v>145</v>
      </c>
      <c r="C2442" s="32">
        <v>540.0</v>
      </c>
      <c r="D2442" s="32">
        <v>1203.0</v>
      </c>
      <c r="E2442" s="2"/>
      <c r="F2442" s="32">
        <v>1743.0</v>
      </c>
      <c r="G2442" s="32">
        <v>24.0</v>
      </c>
      <c r="H2442" s="32">
        <v>18247.0</v>
      </c>
      <c r="I2442" s="22">
        <v>44010.0</v>
      </c>
    </row>
    <row r="2443" ht="15.75" hidden="1" customHeight="1">
      <c r="A2443" s="2" t="s">
        <v>135</v>
      </c>
      <c r="B2443" s="34" t="s">
        <v>141</v>
      </c>
      <c r="C2443" s="32">
        <v>657.0</v>
      </c>
      <c r="D2443" s="32">
        <v>1326.0</v>
      </c>
      <c r="E2443" s="2"/>
      <c r="F2443" s="32">
        <v>1983.0</v>
      </c>
      <c r="G2443" s="32">
        <v>65.0</v>
      </c>
      <c r="H2443" s="32">
        <v>29731.0</v>
      </c>
      <c r="I2443" s="22">
        <v>44010.0</v>
      </c>
    </row>
    <row r="2444" ht="15.75" hidden="1" customHeight="1">
      <c r="A2444" s="2" t="s">
        <v>135</v>
      </c>
      <c r="B2444" s="34" t="s">
        <v>78</v>
      </c>
      <c r="C2444" s="32">
        <v>4537.0</v>
      </c>
      <c r="D2444" s="32">
        <v>13334.0</v>
      </c>
      <c r="E2444" s="2"/>
      <c r="F2444" s="32">
        <v>17871.0</v>
      </c>
      <c r="G2444" s="32">
        <v>611.0</v>
      </c>
      <c r="H2444" s="32">
        <v>69834.0</v>
      </c>
      <c r="I2444" s="22">
        <v>44010.0</v>
      </c>
    </row>
    <row r="2445" ht="15.75" hidden="1" customHeight="1">
      <c r="A2445" s="2" t="s">
        <v>135</v>
      </c>
      <c r="B2445" s="34" t="s">
        <v>56</v>
      </c>
      <c r="C2445" s="32">
        <v>322.0</v>
      </c>
      <c r="D2445" s="32">
        <v>1438.0</v>
      </c>
      <c r="E2445" s="2"/>
      <c r="F2445" s="32">
        <v>1760.0</v>
      </c>
      <c r="G2445" s="32">
        <v>18.0</v>
      </c>
      <c r="H2445" s="32">
        <v>33227.0</v>
      </c>
      <c r="I2445" s="22">
        <v>44010.0</v>
      </c>
    </row>
    <row r="2446" ht="15.75" hidden="1" customHeight="1">
      <c r="A2446" s="2" t="s">
        <v>135</v>
      </c>
      <c r="B2446" s="34" t="s">
        <v>146</v>
      </c>
      <c r="C2446" s="32">
        <v>72.0</v>
      </c>
      <c r="D2446" s="32">
        <v>809.0</v>
      </c>
      <c r="E2446" s="2"/>
      <c r="F2446" s="32">
        <v>881.0</v>
      </c>
      <c r="G2446" s="32">
        <v>11.0</v>
      </c>
      <c r="H2446" s="32">
        <v>13960.0</v>
      </c>
      <c r="I2446" s="22">
        <v>44010.0</v>
      </c>
    </row>
    <row r="2447" ht="15.75" hidden="1" customHeight="1">
      <c r="A2447" s="2" t="s">
        <v>135</v>
      </c>
      <c r="B2447" s="34" t="s">
        <v>136</v>
      </c>
      <c r="C2447" s="32">
        <v>272.0</v>
      </c>
      <c r="D2447" s="32">
        <v>1943.0</v>
      </c>
      <c r="E2447" s="2"/>
      <c r="F2447" s="32">
        <v>2215.0</v>
      </c>
      <c r="G2447" s="32">
        <v>57.0</v>
      </c>
      <c r="H2447" s="32">
        <v>20281.0</v>
      </c>
      <c r="I2447" s="22">
        <v>44010.0</v>
      </c>
    </row>
    <row r="2448" ht="15.75" hidden="1" customHeight="1">
      <c r="A2448" s="2" t="s">
        <v>135</v>
      </c>
      <c r="B2448" s="34" t="s">
        <v>137</v>
      </c>
      <c r="C2448" s="32">
        <v>1618.0</v>
      </c>
      <c r="D2448" s="32">
        <v>5503.0</v>
      </c>
      <c r="E2448" s="2"/>
      <c r="F2448" s="32">
        <v>7121.0</v>
      </c>
      <c r="G2448" s="32">
        <v>464.0</v>
      </c>
      <c r="H2448" s="32">
        <v>45563.0</v>
      </c>
      <c r="I2448" s="22">
        <v>44010.0</v>
      </c>
    </row>
    <row r="2449" ht="15.75" customHeight="1">
      <c r="A2449" s="2" t="s">
        <v>135</v>
      </c>
      <c r="B2449" s="34" t="s">
        <v>111</v>
      </c>
      <c r="C2449" s="32">
        <v>743.0</v>
      </c>
      <c r="D2449" s="32">
        <v>2978.0</v>
      </c>
      <c r="E2449" s="2"/>
      <c r="F2449" s="32">
        <v>3721.0</v>
      </c>
      <c r="G2449" s="32">
        <v>133.0</v>
      </c>
      <c r="H2449" s="32">
        <v>36308.0</v>
      </c>
      <c r="I2449" s="22">
        <v>44010.0</v>
      </c>
    </row>
    <row r="2450" ht="15.75" hidden="1" customHeight="1">
      <c r="A2450" s="2" t="s">
        <v>135</v>
      </c>
      <c r="B2450" s="34" t="s">
        <v>52</v>
      </c>
      <c r="C2450" s="32">
        <v>1790.0</v>
      </c>
      <c r="D2450" s="32">
        <v>7902.0</v>
      </c>
      <c r="E2450" s="2"/>
      <c r="F2450" s="32">
        <v>9692.0</v>
      </c>
      <c r="G2450" s="32">
        <v>553.0</v>
      </c>
      <c r="H2450" s="32">
        <v>63853.0</v>
      </c>
      <c r="I2450" s="22">
        <v>44010.0</v>
      </c>
    </row>
    <row r="2451" ht="15.75" hidden="1" customHeight="1">
      <c r="A2451" s="2" t="s">
        <v>135</v>
      </c>
      <c r="B2451" s="34" t="s">
        <v>63</v>
      </c>
      <c r="C2451" s="32">
        <v>1898.0</v>
      </c>
      <c r="D2451" s="32">
        <v>11577.0</v>
      </c>
      <c r="E2451" s="2"/>
      <c r="F2451" s="32">
        <v>13475.0</v>
      </c>
      <c r="G2451" s="32">
        <v>737.0</v>
      </c>
      <c r="H2451" s="32">
        <v>52861.0</v>
      </c>
      <c r="I2451" s="22">
        <v>44010.0</v>
      </c>
    </row>
    <row r="2452" ht="15.75" hidden="1" customHeight="1">
      <c r="A2452" s="2" t="s">
        <v>135</v>
      </c>
      <c r="B2452" s="34" t="s">
        <v>35</v>
      </c>
      <c r="C2452" s="32">
        <v>47010.0</v>
      </c>
      <c r="D2452" s="32">
        <v>109162.0</v>
      </c>
      <c r="E2452" s="2"/>
      <c r="F2452" s="32">
        <v>156172.0</v>
      </c>
      <c r="G2452" s="32">
        <v>4320.0</v>
      </c>
      <c r="H2452" s="32">
        <v>817057.0</v>
      </c>
      <c r="I2452" s="22">
        <v>44010.0</v>
      </c>
    </row>
    <row r="2453" ht="15.75" hidden="1" customHeight="1">
      <c r="A2453" s="2" t="s">
        <v>135</v>
      </c>
      <c r="B2453" s="34" t="s">
        <v>75</v>
      </c>
      <c r="C2453" s="32">
        <v>2950.0</v>
      </c>
      <c r="D2453" s="32">
        <v>5954.0</v>
      </c>
      <c r="E2453" s="2"/>
      <c r="F2453" s="32">
        <v>8904.0</v>
      </c>
      <c r="G2453" s="32">
        <v>341.0</v>
      </c>
      <c r="H2453" s="32">
        <v>27467.0</v>
      </c>
      <c r="I2453" s="22">
        <v>44010.0</v>
      </c>
    </row>
    <row r="2454" ht="15.75" hidden="1" customHeight="1">
      <c r="A2454" s="2" t="s">
        <v>135</v>
      </c>
      <c r="B2454" s="34" t="s">
        <v>138</v>
      </c>
      <c r="C2454" s="32">
        <v>505.0</v>
      </c>
      <c r="D2454" s="32">
        <v>1131.0</v>
      </c>
      <c r="E2454" s="2"/>
      <c r="F2454" s="32">
        <v>1636.0</v>
      </c>
      <c r="G2454" s="32">
        <v>27.0</v>
      </c>
      <c r="H2454" s="32">
        <v>15887.0</v>
      </c>
      <c r="I2454" s="22">
        <v>44010.0</v>
      </c>
    </row>
    <row r="2455" ht="15.75" hidden="1" customHeight="1">
      <c r="A2455" s="2" t="s">
        <v>135</v>
      </c>
      <c r="B2455" s="34" t="s">
        <v>150</v>
      </c>
      <c r="C2455" s="32">
        <v>13.0</v>
      </c>
      <c r="D2455" s="32">
        <v>915.0</v>
      </c>
      <c r="E2455" s="2"/>
      <c r="F2455" s="32">
        <v>928.0</v>
      </c>
      <c r="G2455" s="32">
        <v>11.0</v>
      </c>
      <c r="H2455" s="32">
        <v>27915.0</v>
      </c>
      <c r="I2455" s="22">
        <v>44010.0</v>
      </c>
    </row>
    <row r="2456" ht="15.75" hidden="1" customHeight="1">
      <c r="A2456" s="2" t="s">
        <v>135</v>
      </c>
      <c r="B2456" s="34" t="s">
        <v>142</v>
      </c>
      <c r="C2456" s="32">
        <v>48.0</v>
      </c>
      <c r="D2456" s="32">
        <v>888.0</v>
      </c>
      <c r="E2456" s="2"/>
      <c r="F2456" s="32">
        <v>936.0</v>
      </c>
      <c r="G2456" s="32">
        <v>20.0</v>
      </c>
      <c r="H2456" s="32">
        <v>15959.0</v>
      </c>
      <c r="I2456" s="22">
        <v>44010.0</v>
      </c>
    </row>
    <row r="2457" ht="15.75" hidden="1" customHeight="1">
      <c r="A2457" s="2" t="s">
        <v>135</v>
      </c>
      <c r="B2457" s="34" t="s">
        <v>46</v>
      </c>
      <c r="C2457" s="32">
        <v>866.0</v>
      </c>
      <c r="D2457" s="32">
        <v>15768.0</v>
      </c>
      <c r="E2457" s="2"/>
      <c r="F2457" s="32">
        <v>16634.0</v>
      </c>
      <c r="G2457" s="32">
        <v>742.0</v>
      </c>
      <c r="H2457" s="32">
        <v>61459.0</v>
      </c>
      <c r="I2457" s="22">
        <v>44010.0</v>
      </c>
    </row>
    <row r="2458" ht="15.75" hidden="1" customHeight="1">
      <c r="A2458" s="2" t="s">
        <v>135</v>
      </c>
      <c r="B2458" s="34" t="s">
        <v>151</v>
      </c>
      <c r="C2458" s="32">
        <v>24.0</v>
      </c>
      <c r="D2458" s="32">
        <v>850.0</v>
      </c>
      <c r="E2458" s="2"/>
      <c r="F2458" s="32">
        <v>874.0</v>
      </c>
      <c r="G2458" s="32">
        <v>19.0</v>
      </c>
      <c r="H2458" s="32">
        <v>24205.0</v>
      </c>
      <c r="I2458" s="22">
        <v>44010.0</v>
      </c>
    </row>
    <row r="2459" ht="15.75" hidden="1" customHeight="1">
      <c r="A2459" s="2" t="s">
        <v>135</v>
      </c>
      <c r="B2459" s="34" t="s">
        <v>90</v>
      </c>
      <c r="C2459" s="32">
        <v>1174.0</v>
      </c>
      <c r="D2459" s="32">
        <v>3374.0</v>
      </c>
      <c r="E2459" s="2"/>
      <c r="F2459" s="32">
        <v>4548.0</v>
      </c>
      <c r="G2459" s="32">
        <v>142.0</v>
      </c>
      <c r="H2459" s="32">
        <v>33467.0</v>
      </c>
      <c r="I2459" s="22">
        <v>44010.0</v>
      </c>
    </row>
    <row r="2460" ht="15.75" hidden="1" customHeight="1">
      <c r="A2460" s="2" t="s">
        <v>135</v>
      </c>
      <c r="B2460" s="34" t="s">
        <v>144</v>
      </c>
      <c r="C2460" s="32">
        <v>41.0</v>
      </c>
      <c r="D2460" s="32">
        <v>835.0</v>
      </c>
      <c r="E2460" s="2"/>
      <c r="F2460" s="32">
        <v>876.0</v>
      </c>
      <c r="G2460" s="32">
        <v>8.0</v>
      </c>
      <c r="H2460" s="32">
        <v>25466.0</v>
      </c>
      <c r="I2460" s="22">
        <v>44010.0</v>
      </c>
    </row>
    <row r="2461" ht="15.75" hidden="1" customHeight="1">
      <c r="A2461" s="2" t="s">
        <v>135</v>
      </c>
      <c r="B2461" s="34" t="s">
        <v>87</v>
      </c>
      <c r="C2461" s="32">
        <v>191.0</v>
      </c>
      <c r="D2461" s="32">
        <v>2416.0</v>
      </c>
      <c r="E2461" s="2"/>
      <c r="F2461" s="32">
        <v>2607.0</v>
      </c>
      <c r="G2461" s="32">
        <v>120.0</v>
      </c>
      <c r="H2461" s="32">
        <v>12983.0</v>
      </c>
      <c r="I2461" s="22">
        <v>44010.0</v>
      </c>
    </row>
    <row r="2462" ht="15.75" hidden="1" customHeight="1">
      <c r="A2462" s="2" t="s">
        <v>135</v>
      </c>
      <c r="B2462" s="34" t="s">
        <v>154</v>
      </c>
      <c r="C2462" s="32">
        <v>833.0</v>
      </c>
      <c r="D2462" s="32">
        <v>6786.0</v>
      </c>
      <c r="E2462" s="2"/>
      <c r="F2462" s="32">
        <v>7619.0</v>
      </c>
      <c r="G2462" s="32">
        <v>149.0</v>
      </c>
      <c r="H2462" s="32">
        <v>22648.0</v>
      </c>
      <c r="I2462" s="22">
        <v>44010.0</v>
      </c>
    </row>
    <row r="2463" ht="15.75" hidden="1" customHeight="1">
      <c r="A2463" s="2" t="s">
        <v>135</v>
      </c>
      <c r="B2463" s="34" t="s">
        <v>152</v>
      </c>
      <c r="C2463" s="32">
        <v>468.0</v>
      </c>
      <c r="D2463" s="32">
        <v>1584.0</v>
      </c>
      <c r="E2463" s="2"/>
      <c r="F2463" s="32">
        <v>2052.0</v>
      </c>
      <c r="G2463" s="32">
        <v>43.0</v>
      </c>
      <c r="H2463" s="32">
        <v>15423.0</v>
      </c>
      <c r="I2463" s="22">
        <v>44011.0</v>
      </c>
    </row>
    <row r="2464" ht="15.75" hidden="1" customHeight="1">
      <c r="A2464" s="2" t="s">
        <v>135</v>
      </c>
      <c r="B2464" s="34" t="s">
        <v>72</v>
      </c>
      <c r="C2464" s="32">
        <v>1325.0</v>
      </c>
      <c r="D2464" s="32">
        <v>6549.0</v>
      </c>
      <c r="E2464" s="2"/>
      <c r="F2464" s="32">
        <v>7874.0</v>
      </c>
      <c r="G2464" s="32">
        <v>468.0</v>
      </c>
      <c r="H2464" s="32">
        <v>48569.0</v>
      </c>
      <c r="I2464" s="22">
        <v>44011.0</v>
      </c>
    </row>
    <row r="2465" ht="15.75" hidden="1" customHeight="1">
      <c r="A2465" s="2" t="s">
        <v>135</v>
      </c>
      <c r="B2465" s="34" t="s">
        <v>148</v>
      </c>
      <c r="C2465" s="32">
        <v>16.0</v>
      </c>
      <c r="D2465" s="32">
        <v>538.0</v>
      </c>
      <c r="E2465" s="2"/>
      <c r="F2465" s="32">
        <v>554.0</v>
      </c>
      <c r="G2465" s="32">
        <v>18.0</v>
      </c>
      <c r="H2465" s="32">
        <v>19126.0</v>
      </c>
      <c r="I2465" s="22">
        <v>44011.0</v>
      </c>
    </row>
    <row r="2466" ht="15.75" hidden="1" customHeight="1">
      <c r="A2466" s="2" t="s">
        <v>135</v>
      </c>
      <c r="B2466" s="34" t="s">
        <v>107</v>
      </c>
      <c r="C2466" s="32">
        <v>1782.0</v>
      </c>
      <c r="D2466" s="32">
        <v>5294.0</v>
      </c>
      <c r="E2466" s="2"/>
      <c r="F2466" s="32">
        <v>7076.0</v>
      </c>
      <c r="G2466" s="32">
        <v>245.0</v>
      </c>
      <c r="H2466" s="32">
        <v>95482.0</v>
      </c>
      <c r="I2466" s="22">
        <v>44011.0</v>
      </c>
    </row>
    <row r="2467" ht="15.75" hidden="1" customHeight="1">
      <c r="A2467" s="2" t="s">
        <v>135</v>
      </c>
      <c r="B2467" s="34" t="s">
        <v>145</v>
      </c>
      <c r="C2467" s="32">
        <v>540.0</v>
      </c>
      <c r="D2467" s="32">
        <v>1207.0</v>
      </c>
      <c r="E2467" s="2"/>
      <c r="F2467" s="32">
        <v>1747.0</v>
      </c>
      <c r="G2467" s="32">
        <v>25.0</v>
      </c>
      <c r="H2467" s="32">
        <v>18489.0</v>
      </c>
      <c r="I2467" s="22">
        <v>44011.0</v>
      </c>
    </row>
    <row r="2468" ht="15.75" hidden="1" customHeight="1">
      <c r="A2468" s="2" t="s">
        <v>135</v>
      </c>
      <c r="B2468" s="34" t="s">
        <v>141</v>
      </c>
      <c r="C2468" s="32">
        <v>680.0</v>
      </c>
      <c r="D2468" s="32">
        <v>1411.0</v>
      </c>
      <c r="E2468" s="2"/>
      <c r="F2468" s="32">
        <v>2091.0</v>
      </c>
      <c r="G2468" s="32">
        <v>67.0</v>
      </c>
      <c r="H2468" s="32">
        <v>30364.0</v>
      </c>
      <c r="I2468" s="22">
        <v>44011.0</v>
      </c>
    </row>
    <row r="2469" ht="15.75" hidden="1" customHeight="1">
      <c r="A2469" s="2" t="s">
        <v>135</v>
      </c>
      <c r="B2469" s="34" t="s">
        <v>78</v>
      </c>
      <c r="C2469" s="32">
        <v>4548.0</v>
      </c>
      <c r="D2469" s="32">
        <v>13396.0</v>
      </c>
      <c r="E2469" s="2"/>
      <c r="F2469" s="32">
        <v>17944.0</v>
      </c>
      <c r="G2469" s="32">
        <v>619.0</v>
      </c>
      <c r="H2469" s="32">
        <v>70156.0</v>
      </c>
      <c r="I2469" s="22">
        <v>44011.0</v>
      </c>
    </row>
    <row r="2470" ht="15.75" hidden="1" customHeight="1">
      <c r="A2470" s="2" t="s">
        <v>135</v>
      </c>
      <c r="B2470" s="34" t="s">
        <v>56</v>
      </c>
      <c r="C2470" s="32">
        <v>322.0</v>
      </c>
      <c r="D2470" s="32">
        <v>1453.0</v>
      </c>
      <c r="E2470" s="2"/>
      <c r="F2470" s="32">
        <v>1775.0</v>
      </c>
      <c r="G2470" s="32">
        <v>19.0</v>
      </c>
      <c r="H2470" s="32">
        <v>33528.0</v>
      </c>
      <c r="I2470" s="22">
        <v>44011.0</v>
      </c>
    </row>
    <row r="2471" ht="15.75" hidden="1" customHeight="1">
      <c r="A2471" s="2" t="s">
        <v>135</v>
      </c>
      <c r="B2471" s="34" t="s">
        <v>146</v>
      </c>
      <c r="C2471" s="32">
        <v>72.0</v>
      </c>
      <c r="D2471" s="32">
        <v>818.0</v>
      </c>
      <c r="E2471" s="2"/>
      <c r="F2471" s="32">
        <v>890.0</v>
      </c>
      <c r="G2471" s="32">
        <v>11.0</v>
      </c>
      <c r="H2471" s="32">
        <v>14174.0</v>
      </c>
      <c r="I2471" s="22">
        <v>44011.0</v>
      </c>
    </row>
    <row r="2472" ht="15.75" hidden="1" customHeight="1">
      <c r="A2472" s="2" t="s">
        <v>135</v>
      </c>
      <c r="B2472" s="34" t="s">
        <v>136</v>
      </c>
      <c r="C2472" s="32">
        <v>318.0</v>
      </c>
      <c r="D2472" s="32">
        <v>1981.0</v>
      </c>
      <c r="E2472" s="2"/>
      <c r="F2472" s="32">
        <v>2299.0</v>
      </c>
      <c r="G2472" s="32">
        <v>58.0</v>
      </c>
      <c r="H2472" s="32">
        <v>20609.0</v>
      </c>
      <c r="I2472" s="22">
        <v>44011.0</v>
      </c>
    </row>
    <row r="2473" ht="15.75" hidden="1" customHeight="1">
      <c r="A2473" s="2" t="s">
        <v>135</v>
      </c>
      <c r="B2473" s="34" t="s">
        <v>137</v>
      </c>
      <c r="C2473" s="32">
        <v>1652.0</v>
      </c>
      <c r="D2473" s="32">
        <v>5755.0</v>
      </c>
      <c r="E2473" s="2"/>
      <c r="F2473" s="32">
        <v>7407.0</v>
      </c>
      <c r="G2473" s="32">
        <v>470.0</v>
      </c>
      <c r="H2473" s="32">
        <v>46008.0</v>
      </c>
      <c r="I2473" s="22">
        <v>44011.0</v>
      </c>
    </row>
    <row r="2474" ht="15.75" customHeight="1">
      <c r="A2474" s="2" t="s">
        <v>135</v>
      </c>
      <c r="B2474" s="34" t="s">
        <v>111</v>
      </c>
      <c r="C2474" s="32">
        <v>792.0</v>
      </c>
      <c r="D2474" s="32">
        <v>3029.0</v>
      </c>
      <c r="E2474" s="2"/>
      <c r="F2474" s="32">
        <v>3821.0</v>
      </c>
      <c r="G2474" s="32">
        <v>135.0</v>
      </c>
      <c r="H2474" s="32">
        <v>37103.0</v>
      </c>
      <c r="I2474" s="22">
        <v>44011.0</v>
      </c>
    </row>
    <row r="2475" ht="15.75" hidden="1" customHeight="1">
      <c r="A2475" s="2" t="s">
        <v>135</v>
      </c>
      <c r="B2475" s="34" t="s">
        <v>52</v>
      </c>
      <c r="C2475" s="32">
        <v>1812.0</v>
      </c>
      <c r="D2475" s="32">
        <v>8044.0</v>
      </c>
      <c r="E2475" s="2"/>
      <c r="F2475" s="32">
        <v>9856.0</v>
      </c>
      <c r="G2475" s="32">
        <v>568.0</v>
      </c>
      <c r="H2475" s="32">
        <v>64798.0</v>
      </c>
      <c r="I2475" s="22">
        <v>44011.0</v>
      </c>
    </row>
    <row r="2476" ht="15.75" hidden="1" customHeight="1">
      <c r="A2476" s="2" t="s">
        <v>135</v>
      </c>
      <c r="B2476" s="34" t="s">
        <v>63</v>
      </c>
      <c r="C2476" s="32">
        <v>1899.0</v>
      </c>
      <c r="D2476" s="32">
        <v>11673.0</v>
      </c>
      <c r="E2476" s="2"/>
      <c r="F2476" s="32">
        <v>13572.0</v>
      </c>
      <c r="G2476" s="32">
        <v>741.0</v>
      </c>
      <c r="H2476" s="32">
        <v>53619.0</v>
      </c>
      <c r="I2476" s="22">
        <v>44011.0</v>
      </c>
    </row>
    <row r="2477" ht="15.75" hidden="1" customHeight="1">
      <c r="A2477" s="2" t="s">
        <v>135</v>
      </c>
      <c r="B2477" s="34" t="s">
        <v>35</v>
      </c>
      <c r="C2477" s="32">
        <v>47286.0</v>
      </c>
      <c r="D2477" s="32">
        <v>109764.0</v>
      </c>
      <c r="E2477" s="2"/>
      <c r="F2477" s="32">
        <v>157050.0</v>
      </c>
      <c r="G2477" s="32">
        <v>4420.0</v>
      </c>
      <c r="H2477" s="32">
        <v>823683.0</v>
      </c>
      <c r="I2477" s="22">
        <v>44011.0</v>
      </c>
    </row>
    <row r="2478" ht="15.75" hidden="1" customHeight="1">
      <c r="A2478" s="2" t="s">
        <v>135</v>
      </c>
      <c r="B2478" s="34" t="s">
        <v>75</v>
      </c>
      <c r="C2478" s="32">
        <v>2950.0</v>
      </c>
      <c r="D2478" s="32">
        <v>6005.0</v>
      </c>
      <c r="E2478" s="2"/>
      <c r="F2478" s="32">
        <v>8955.0</v>
      </c>
      <c r="G2478" s="32">
        <v>344.0</v>
      </c>
      <c r="H2478" s="32">
        <v>27633.0</v>
      </c>
      <c r="I2478" s="22">
        <v>44011.0</v>
      </c>
    </row>
    <row r="2479" ht="15.75" hidden="1" customHeight="1">
      <c r="A2479" s="2" t="s">
        <v>135</v>
      </c>
      <c r="B2479" s="34" t="s">
        <v>138</v>
      </c>
      <c r="C2479" s="32">
        <v>505.0</v>
      </c>
      <c r="D2479" s="32">
        <v>1282.0</v>
      </c>
      <c r="E2479" s="2"/>
      <c r="F2479" s="32">
        <v>1787.0</v>
      </c>
      <c r="G2479" s="32">
        <v>30.0</v>
      </c>
      <c r="H2479" s="32">
        <v>16010.0</v>
      </c>
      <c r="I2479" s="22">
        <v>44011.0</v>
      </c>
    </row>
    <row r="2480" ht="15.75" hidden="1" customHeight="1">
      <c r="A2480" s="2" t="s">
        <v>135</v>
      </c>
      <c r="B2480" s="34" t="s">
        <v>150</v>
      </c>
      <c r="C2480" s="32">
        <v>13.0</v>
      </c>
      <c r="D2480" s="32">
        <v>929.0</v>
      </c>
      <c r="E2480" s="2"/>
      <c r="F2480" s="32">
        <v>942.0</v>
      </c>
      <c r="G2480" s="32">
        <v>11.0</v>
      </c>
      <c r="H2480" s="32">
        <v>28095.0</v>
      </c>
      <c r="I2480" s="22">
        <v>44011.0</v>
      </c>
    </row>
    <row r="2481" ht="15.75" hidden="1" customHeight="1">
      <c r="A2481" s="2" t="s">
        <v>135</v>
      </c>
      <c r="B2481" s="34" t="s">
        <v>142</v>
      </c>
      <c r="C2481" s="32">
        <v>52.0</v>
      </c>
      <c r="D2481" s="32">
        <v>1039.0</v>
      </c>
      <c r="E2481" s="2"/>
      <c r="F2481" s="32">
        <v>1091.0</v>
      </c>
      <c r="G2481" s="32">
        <v>20.0</v>
      </c>
      <c r="H2481" s="32">
        <v>16178.0</v>
      </c>
      <c r="I2481" s="22">
        <v>44011.0</v>
      </c>
    </row>
    <row r="2482" ht="15.75" hidden="1" customHeight="1">
      <c r="A2482" s="2" t="s">
        <v>135</v>
      </c>
      <c r="B2482" s="34" t="s">
        <v>46</v>
      </c>
      <c r="C2482" s="32">
        <v>867.0</v>
      </c>
      <c r="D2482" s="32">
        <v>15879.0</v>
      </c>
      <c r="E2482" s="2"/>
      <c r="F2482" s="32">
        <v>16746.0</v>
      </c>
      <c r="G2482" s="32">
        <v>748.0</v>
      </c>
      <c r="H2482" s="32">
        <v>62029.0</v>
      </c>
      <c r="I2482" s="22">
        <v>44011.0</v>
      </c>
    </row>
    <row r="2483" ht="15.75" hidden="1" customHeight="1">
      <c r="A2483" s="2" t="s">
        <v>135</v>
      </c>
      <c r="B2483" s="34" t="s">
        <v>151</v>
      </c>
      <c r="C2483" s="32">
        <v>24.0</v>
      </c>
      <c r="D2483" s="32">
        <v>919.0</v>
      </c>
      <c r="E2483" s="2"/>
      <c r="F2483" s="32">
        <v>943.0</v>
      </c>
      <c r="G2483" s="32">
        <v>19.0</v>
      </c>
      <c r="H2483" s="32">
        <v>24572.0</v>
      </c>
      <c r="I2483" s="22">
        <v>44011.0</v>
      </c>
    </row>
    <row r="2484" ht="15.75" hidden="1" customHeight="1">
      <c r="A2484" s="2" t="s">
        <v>135</v>
      </c>
      <c r="B2484" s="34" t="s">
        <v>90</v>
      </c>
      <c r="C2484" s="32">
        <v>1227.0</v>
      </c>
      <c r="D2484" s="32">
        <v>3469.0</v>
      </c>
      <c r="E2484" s="2"/>
      <c r="F2484" s="32">
        <v>4696.0</v>
      </c>
      <c r="G2484" s="32">
        <v>144.0</v>
      </c>
      <c r="H2484" s="32">
        <v>33952.0</v>
      </c>
      <c r="I2484" s="22">
        <v>44011.0</v>
      </c>
    </row>
    <row r="2485" ht="15.75" hidden="1" customHeight="1">
      <c r="A2485" s="2" t="s">
        <v>135</v>
      </c>
      <c r="B2485" s="34" t="s">
        <v>144</v>
      </c>
      <c r="C2485" s="32">
        <v>41.0</v>
      </c>
      <c r="D2485" s="32">
        <v>847.0</v>
      </c>
      <c r="E2485" s="2"/>
      <c r="F2485" s="32">
        <v>888.0</v>
      </c>
      <c r="G2485" s="32">
        <v>9.0</v>
      </c>
      <c r="H2485" s="32">
        <v>25744.0</v>
      </c>
      <c r="I2485" s="22">
        <v>44011.0</v>
      </c>
    </row>
    <row r="2486" ht="15.75" hidden="1" customHeight="1">
      <c r="A2486" s="2" t="s">
        <v>135</v>
      </c>
      <c r="B2486" s="34" t="s">
        <v>87</v>
      </c>
      <c r="C2486" s="32">
        <v>191.0</v>
      </c>
      <c r="D2486" s="32">
        <v>2450.0</v>
      </c>
      <c r="E2486" s="2"/>
      <c r="F2486" s="32">
        <v>2641.0</v>
      </c>
      <c r="G2486" s="32">
        <v>120.0</v>
      </c>
      <c r="H2486" s="32">
        <v>13080.0</v>
      </c>
      <c r="I2486" s="22">
        <v>44011.0</v>
      </c>
    </row>
    <row r="2487" ht="15.75" hidden="1" customHeight="1">
      <c r="A2487" s="2" t="s">
        <v>135</v>
      </c>
      <c r="B2487" s="34" t="s">
        <v>154</v>
      </c>
      <c r="C2487" s="32">
        <v>833.0</v>
      </c>
      <c r="D2487" s="32">
        <v>6835.0</v>
      </c>
      <c r="E2487" s="2"/>
      <c r="F2487" s="32">
        <v>7668.0</v>
      </c>
      <c r="G2487" s="32">
        <v>152.0</v>
      </c>
      <c r="H2487" s="32">
        <v>22900.0</v>
      </c>
      <c r="I2487" s="22">
        <v>44011.0</v>
      </c>
    </row>
    <row r="2488" ht="15.75" hidden="1" customHeight="1">
      <c r="A2488" s="2" t="s">
        <v>135</v>
      </c>
      <c r="B2488" s="34" t="s">
        <v>152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22">
        <v>44012.0</v>
      </c>
    </row>
    <row r="2489" ht="15.75" hidden="1" customHeight="1">
      <c r="A2489" s="2" t="s">
        <v>135</v>
      </c>
      <c r="B2489" s="34" t="s">
        <v>72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22">
        <v>44012.0</v>
      </c>
    </row>
    <row r="2490" ht="15.75" hidden="1" customHeight="1">
      <c r="A2490" s="2" t="s">
        <v>135</v>
      </c>
      <c r="B2490" s="34" t="s">
        <v>148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22">
        <v>44012.0</v>
      </c>
    </row>
    <row r="2491" ht="15.75" hidden="1" customHeight="1">
      <c r="A2491" s="2" t="s">
        <v>135</v>
      </c>
      <c r="B2491" s="34" t="s">
        <v>107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22">
        <v>44012.0</v>
      </c>
    </row>
    <row r="2492" ht="15.75" hidden="1" customHeight="1">
      <c r="A2492" s="2" t="s">
        <v>135</v>
      </c>
      <c r="B2492" s="34" t="s">
        <v>145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22">
        <v>44012.0</v>
      </c>
    </row>
    <row r="2493" ht="15.75" hidden="1" customHeight="1">
      <c r="A2493" s="2" t="s">
        <v>135</v>
      </c>
      <c r="B2493" s="34" t="s">
        <v>141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22">
        <v>44012.0</v>
      </c>
    </row>
    <row r="2494" ht="15.75" hidden="1" customHeight="1">
      <c r="A2494" s="2" t="s">
        <v>135</v>
      </c>
      <c r="B2494" s="34" t="s">
        <v>78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22">
        <v>44012.0</v>
      </c>
    </row>
    <row r="2495" ht="15.75" hidden="1" customHeight="1">
      <c r="A2495" s="2" t="s">
        <v>135</v>
      </c>
      <c r="B2495" s="34" t="s">
        <v>56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22">
        <v>44012.0</v>
      </c>
    </row>
    <row r="2496" ht="15.75" hidden="1" customHeight="1">
      <c r="A2496" s="2" t="s">
        <v>135</v>
      </c>
      <c r="B2496" s="34" t="s">
        <v>146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22">
        <v>44012.0</v>
      </c>
    </row>
    <row r="2497" ht="15.75" hidden="1" customHeight="1">
      <c r="A2497" s="2" t="s">
        <v>135</v>
      </c>
      <c r="B2497" s="34" t="s">
        <v>136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22">
        <v>44012.0</v>
      </c>
    </row>
    <row r="2498" ht="15.75" hidden="1" customHeight="1">
      <c r="A2498" s="2" t="s">
        <v>135</v>
      </c>
      <c r="B2498" s="34" t="s">
        <v>137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22">
        <v>44012.0</v>
      </c>
    </row>
    <row r="2499" ht="15.75" customHeight="1">
      <c r="A2499" s="2" t="s">
        <v>135</v>
      </c>
      <c r="B2499" s="34" t="s">
        <v>111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22">
        <v>44012.0</v>
      </c>
    </row>
    <row r="2500" ht="15.75" hidden="1" customHeight="1">
      <c r="A2500" s="2" t="s">
        <v>135</v>
      </c>
      <c r="B2500" s="34" t="s">
        <v>52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22">
        <v>44012.0</v>
      </c>
    </row>
    <row r="2501" ht="15.75" hidden="1" customHeight="1">
      <c r="A2501" s="2" t="s">
        <v>135</v>
      </c>
      <c r="B2501" s="34" t="s">
        <v>63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22">
        <v>44012.0</v>
      </c>
    </row>
    <row r="2502" ht="15.75" hidden="1" customHeight="1">
      <c r="A2502" s="2" t="s">
        <v>135</v>
      </c>
      <c r="B2502" s="34" t="s">
        <v>35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22">
        <v>44012.0</v>
      </c>
    </row>
    <row r="2503" ht="15.75" hidden="1" customHeight="1">
      <c r="A2503" s="2" t="s">
        <v>135</v>
      </c>
      <c r="B2503" s="34" t="s">
        <v>75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22">
        <v>44012.0</v>
      </c>
    </row>
    <row r="2504" ht="15.75" hidden="1" customHeight="1">
      <c r="A2504" s="2" t="s">
        <v>135</v>
      </c>
      <c r="B2504" s="34" t="s">
        <v>138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22">
        <v>44012.0</v>
      </c>
    </row>
    <row r="2505" ht="15.75" hidden="1" customHeight="1">
      <c r="A2505" s="2" t="s">
        <v>135</v>
      </c>
      <c r="B2505" s="34" t="s">
        <v>150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22">
        <v>44012.0</v>
      </c>
    </row>
    <row r="2506" ht="15.75" hidden="1" customHeight="1">
      <c r="A2506" s="2" t="s">
        <v>135</v>
      </c>
      <c r="B2506" s="34" t="s">
        <v>142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22">
        <v>44012.0</v>
      </c>
    </row>
    <row r="2507" ht="15.75" hidden="1" customHeight="1">
      <c r="A2507" s="2" t="s">
        <v>135</v>
      </c>
      <c r="B2507" s="34" t="s">
        <v>46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22">
        <v>44012.0</v>
      </c>
    </row>
    <row r="2508" ht="15.75" hidden="1" customHeight="1">
      <c r="A2508" s="2" t="s">
        <v>135</v>
      </c>
      <c r="B2508" s="34" t="s">
        <v>151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22">
        <v>44012.0</v>
      </c>
    </row>
    <row r="2509" ht="15.75" hidden="1" customHeight="1">
      <c r="A2509" s="2" t="s">
        <v>135</v>
      </c>
      <c r="B2509" s="34" t="s">
        <v>90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22">
        <v>44012.0</v>
      </c>
    </row>
    <row r="2510" ht="15.75" hidden="1" customHeight="1">
      <c r="A2510" s="2" t="s">
        <v>135</v>
      </c>
      <c r="B2510" s="34" t="s">
        <v>144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22">
        <v>44012.0</v>
      </c>
    </row>
    <row r="2511" ht="15.75" hidden="1" customHeight="1">
      <c r="A2511" s="2" t="s">
        <v>135</v>
      </c>
      <c r="B2511" s="34" t="s">
        <v>87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22">
        <v>44012.0</v>
      </c>
    </row>
    <row r="2512" ht="15.75" hidden="1" customHeight="1">
      <c r="A2512" s="2" t="s">
        <v>135</v>
      </c>
      <c r="B2512" s="34" t="s">
        <v>154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22">
        <v>44012.0</v>
      </c>
    </row>
    <row r="2513" ht="15.75" hidden="1" customHeight="1">
      <c r="A2513" s="2" t="s">
        <v>135</v>
      </c>
      <c r="B2513" s="34" t="s">
        <v>152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22">
        <v>44013.0</v>
      </c>
    </row>
    <row r="2514" ht="15.75" hidden="1" customHeight="1">
      <c r="A2514" s="2" t="s">
        <v>135</v>
      </c>
      <c r="B2514" s="34" t="s">
        <v>72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22">
        <v>44013.0</v>
      </c>
    </row>
    <row r="2515" ht="15.75" hidden="1" customHeight="1">
      <c r="A2515" s="2" t="s">
        <v>135</v>
      </c>
      <c r="B2515" s="34" t="s">
        <v>148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22">
        <v>44013.0</v>
      </c>
    </row>
    <row r="2516" ht="15.75" hidden="1" customHeight="1">
      <c r="A2516" s="2" t="s">
        <v>135</v>
      </c>
      <c r="B2516" s="34" t="s">
        <v>107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22">
        <v>44013.0</v>
      </c>
    </row>
    <row r="2517" ht="15.75" hidden="1" customHeight="1">
      <c r="A2517" s="2" t="s">
        <v>135</v>
      </c>
      <c r="B2517" s="34" t="s">
        <v>145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22">
        <v>44013.0</v>
      </c>
    </row>
    <row r="2518" ht="15.75" hidden="1" customHeight="1">
      <c r="A2518" s="2" t="s">
        <v>135</v>
      </c>
      <c r="B2518" s="34" t="s">
        <v>141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22">
        <v>44013.0</v>
      </c>
    </row>
    <row r="2519" ht="15.75" hidden="1" customHeight="1">
      <c r="A2519" s="2" t="s">
        <v>135</v>
      </c>
      <c r="B2519" s="34" t="s">
        <v>78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22">
        <v>44013.0</v>
      </c>
    </row>
    <row r="2520" ht="15.75" hidden="1" customHeight="1">
      <c r="A2520" s="2" t="s">
        <v>135</v>
      </c>
      <c r="B2520" s="34" t="s">
        <v>56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22">
        <v>44013.0</v>
      </c>
    </row>
    <row r="2521" ht="15.75" hidden="1" customHeight="1">
      <c r="A2521" s="2" t="s">
        <v>135</v>
      </c>
      <c r="B2521" s="34" t="s">
        <v>146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22">
        <v>44013.0</v>
      </c>
    </row>
    <row r="2522" ht="15.75" hidden="1" customHeight="1">
      <c r="A2522" s="2" t="s">
        <v>135</v>
      </c>
      <c r="B2522" s="34" t="s">
        <v>136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22">
        <v>44013.0</v>
      </c>
    </row>
    <row r="2523" ht="15.75" hidden="1" customHeight="1">
      <c r="A2523" s="2" t="s">
        <v>135</v>
      </c>
      <c r="B2523" s="34" t="s">
        <v>137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22">
        <v>44013.0</v>
      </c>
    </row>
    <row r="2524" ht="15.75" customHeight="1">
      <c r="A2524" s="2" t="s">
        <v>135</v>
      </c>
      <c r="B2524" s="34" t="s">
        <v>111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22">
        <v>44013.0</v>
      </c>
    </row>
    <row r="2525" ht="15.75" hidden="1" customHeight="1">
      <c r="A2525" s="2" t="s">
        <v>135</v>
      </c>
      <c r="B2525" s="34" t="s">
        <v>52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22">
        <v>44013.0</v>
      </c>
    </row>
    <row r="2526" ht="15.75" hidden="1" customHeight="1">
      <c r="A2526" s="2" t="s">
        <v>135</v>
      </c>
      <c r="B2526" s="34" t="s">
        <v>63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22">
        <v>44013.0</v>
      </c>
    </row>
    <row r="2527" ht="15.75" hidden="1" customHeight="1">
      <c r="A2527" s="2" t="s">
        <v>135</v>
      </c>
      <c r="B2527" s="34" t="s">
        <v>35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22">
        <v>44013.0</v>
      </c>
    </row>
    <row r="2528" ht="15.75" hidden="1" customHeight="1">
      <c r="A2528" s="2" t="s">
        <v>135</v>
      </c>
      <c r="B2528" s="34" t="s">
        <v>75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22">
        <v>44013.0</v>
      </c>
    </row>
    <row r="2529" ht="15.75" hidden="1" customHeight="1">
      <c r="A2529" s="2" t="s">
        <v>135</v>
      </c>
      <c r="B2529" s="34" t="s">
        <v>138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22">
        <v>44013.0</v>
      </c>
    </row>
    <row r="2530" ht="15.75" hidden="1" customHeight="1">
      <c r="A2530" s="2" t="s">
        <v>135</v>
      </c>
      <c r="B2530" s="34" t="s">
        <v>150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22">
        <v>44013.0</v>
      </c>
    </row>
    <row r="2531" ht="15.75" hidden="1" customHeight="1">
      <c r="A2531" s="2" t="s">
        <v>135</v>
      </c>
      <c r="B2531" s="34" t="s">
        <v>142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22">
        <v>44013.0</v>
      </c>
    </row>
    <row r="2532" ht="15.75" hidden="1" customHeight="1">
      <c r="A2532" s="2" t="s">
        <v>135</v>
      </c>
      <c r="B2532" s="34" t="s">
        <v>46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22">
        <v>44013.0</v>
      </c>
    </row>
    <row r="2533" ht="15.75" hidden="1" customHeight="1">
      <c r="A2533" s="2" t="s">
        <v>135</v>
      </c>
      <c r="B2533" s="34" t="s">
        <v>151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22">
        <v>44013.0</v>
      </c>
    </row>
    <row r="2534" ht="15.75" hidden="1" customHeight="1">
      <c r="A2534" s="2" t="s">
        <v>135</v>
      </c>
      <c r="B2534" s="34" t="s">
        <v>90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22">
        <v>44013.0</v>
      </c>
    </row>
    <row r="2535" ht="15.75" hidden="1" customHeight="1">
      <c r="A2535" s="2" t="s">
        <v>135</v>
      </c>
      <c r="B2535" s="34" t="s">
        <v>144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22">
        <v>44013.0</v>
      </c>
    </row>
    <row r="2536" ht="15.75" hidden="1" customHeight="1">
      <c r="A2536" s="2" t="s">
        <v>135</v>
      </c>
      <c r="B2536" s="34" t="s">
        <v>87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22">
        <v>44013.0</v>
      </c>
    </row>
    <row r="2537" ht="15.75" hidden="1" customHeight="1">
      <c r="A2537" s="2" t="s">
        <v>135</v>
      </c>
      <c r="B2537" s="34" t="s">
        <v>154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22">
        <v>44013.0</v>
      </c>
    </row>
    <row r="2538" ht="15.75" hidden="1" customHeight="1">
      <c r="A2538" s="2" t="s">
        <v>135</v>
      </c>
      <c r="B2538" s="34" t="s">
        <v>152</v>
      </c>
      <c r="C2538" s="32">
        <v>468.0</v>
      </c>
      <c r="D2538" s="32">
        <v>1861.0</v>
      </c>
      <c r="E2538" s="2"/>
      <c r="F2538" s="32">
        <v>2329.0</v>
      </c>
      <c r="G2538" s="32">
        <v>85.0</v>
      </c>
      <c r="H2538" s="32">
        <v>16352.0</v>
      </c>
      <c r="I2538" s="22">
        <v>44014.0</v>
      </c>
    </row>
    <row r="2539" ht="15.75" hidden="1" customHeight="1">
      <c r="A2539" s="2" t="s">
        <v>135</v>
      </c>
      <c r="B2539" s="34" t="s">
        <v>72</v>
      </c>
      <c r="C2539" s="32">
        <v>1440.0</v>
      </c>
      <c r="D2539" s="32">
        <v>6823.0</v>
      </c>
      <c r="E2539" s="2"/>
      <c r="F2539" s="32">
        <v>8263.0</v>
      </c>
      <c r="G2539" s="32">
        <v>487.0</v>
      </c>
      <c r="H2539" s="32">
        <v>51037.0</v>
      </c>
      <c r="I2539" s="22">
        <v>44014.0</v>
      </c>
    </row>
    <row r="2540" ht="15.75" hidden="1" customHeight="1">
      <c r="A2540" s="2" t="s">
        <v>135</v>
      </c>
      <c r="B2540" s="34" t="s">
        <v>148</v>
      </c>
      <c r="C2540" s="32">
        <v>16.0</v>
      </c>
      <c r="D2540" s="32">
        <v>553.0</v>
      </c>
      <c r="E2540" s="2"/>
      <c r="F2540" s="32">
        <v>569.0</v>
      </c>
      <c r="G2540" s="32">
        <v>19.0</v>
      </c>
      <c r="H2540" s="32">
        <v>19752.0</v>
      </c>
      <c r="I2540" s="22">
        <v>44014.0</v>
      </c>
    </row>
    <row r="2541" ht="15.75" hidden="1" customHeight="1">
      <c r="A2541" s="2" t="s">
        <v>135</v>
      </c>
      <c r="B2541" s="34" t="s">
        <v>107</v>
      </c>
      <c r="C2541" s="32">
        <v>1877.0</v>
      </c>
      <c r="D2541" s="32">
        <v>5548.0</v>
      </c>
      <c r="E2541" s="2"/>
      <c r="F2541" s="32">
        <v>7425.0</v>
      </c>
      <c r="G2541" s="32">
        <v>280.0</v>
      </c>
      <c r="H2541" s="32">
        <v>98697.0</v>
      </c>
      <c r="I2541" s="22">
        <v>44014.0</v>
      </c>
    </row>
    <row r="2542" ht="15.75" hidden="1" customHeight="1">
      <c r="A2542" s="2" t="s">
        <v>135</v>
      </c>
      <c r="B2542" s="34" t="s">
        <v>145</v>
      </c>
      <c r="C2542" s="32">
        <v>592.0</v>
      </c>
      <c r="D2542" s="32">
        <v>1273.0</v>
      </c>
      <c r="E2542" s="2"/>
      <c r="F2542" s="32">
        <v>1865.0</v>
      </c>
      <c r="G2542" s="32">
        <v>26.0</v>
      </c>
      <c r="H2542" s="32">
        <v>19592.0</v>
      </c>
      <c r="I2542" s="22">
        <v>44014.0</v>
      </c>
    </row>
    <row r="2543" ht="15.75" hidden="1" customHeight="1">
      <c r="A2543" s="2" t="s">
        <v>135</v>
      </c>
      <c r="B2543" s="34" t="s">
        <v>141</v>
      </c>
      <c r="C2543" s="32">
        <v>731.0</v>
      </c>
      <c r="D2543" s="32">
        <v>1561.0</v>
      </c>
      <c r="E2543" s="2"/>
      <c r="F2543" s="32">
        <v>2292.0</v>
      </c>
      <c r="G2543" s="32">
        <v>74.0</v>
      </c>
      <c r="H2543" s="32">
        <v>32021.0</v>
      </c>
      <c r="I2543" s="22">
        <v>44014.0</v>
      </c>
    </row>
    <row r="2544" ht="15.75" hidden="1" customHeight="1">
      <c r="A2544" s="2" t="s">
        <v>135</v>
      </c>
      <c r="B2544" s="34" t="s">
        <v>78</v>
      </c>
      <c r="C2544" s="32">
        <v>4630.0</v>
      </c>
      <c r="D2544" s="32">
        <v>13600.0</v>
      </c>
      <c r="E2544" s="2"/>
      <c r="F2544" s="32">
        <v>18230.0</v>
      </c>
      <c r="G2544" s="32">
        <v>643.0</v>
      </c>
      <c r="H2544" s="32">
        <v>71808.0</v>
      </c>
      <c r="I2544" s="22">
        <v>44014.0</v>
      </c>
    </row>
    <row r="2545" ht="15.75" hidden="1" customHeight="1">
      <c r="A2545" s="2" t="s">
        <v>135</v>
      </c>
      <c r="B2545" s="34" t="s">
        <v>56</v>
      </c>
      <c r="C2545" s="32">
        <v>345.0</v>
      </c>
      <c r="D2545" s="32">
        <v>1496.0</v>
      </c>
      <c r="E2545" s="2"/>
      <c r="F2545" s="32">
        <v>1841.0</v>
      </c>
      <c r="G2545" s="32">
        <v>19.0</v>
      </c>
      <c r="H2545" s="32">
        <v>34847.0</v>
      </c>
      <c r="I2545" s="22">
        <v>44014.0</v>
      </c>
    </row>
    <row r="2546" ht="15.75" hidden="1" customHeight="1">
      <c r="A2546" s="2" t="s">
        <v>135</v>
      </c>
      <c r="B2546" s="34" t="s">
        <v>146</v>
      </c>
      <c r="C2546" s="32">
        <v>75.0</v>
      </c>
      <c r="D2546" s="32">
        <v>852.0</v>
      </c>
      <c r="E2546" s="2"/>
      <c r="F2546" s="32">
        <v>927.0</v>
      </c>
      <c r="G2546" s="32">
        <v>12.0</v>
      </c>
      <c r="H2546" s="32">
        <v>14804.0</v>
      </c>
      <c r="I2546" s="22">
        <v>44014.0</v>
      </c>
    </row>
    <row r="2547" ht="15.75" hidden="1" customHeight="1">
      <c r="A2547" s="2" t="s">
        <v>135</v>
      </c>
      <c r="B2547" s="34" t="s">
        <v>136</v>
      </c>
      <c r="C2547" s="32">
        <v>380.0</v>
      </c>
      <c r="D2547" s="32">
        <v>2180.0</v>
      </c>
      <c r="E2547" s="2"/>
      <c r="F2547" s="32">
        <v>2560.0</v>
      </c>
      <c r="G2547" s="32">
        <v>69.0</v>
      </c>
      <c r="H2547" s="32">
        <v>21862.0</v>
      </c>
      <c r="I2547" s="22">
        <v>44014.0</v>
      </c>
    </row>
    <row r="2548" ht="15.75" hidden="1" customHeight="1">
      <c r="A2548" s="2" t="s">
        <v>135</v>
      </c>
      <c r="B2548" s="34" t="s">
        <v>137</v>
      </c>
      <c r="C2548" s="32">
        <v>1721.0</v>
      </c>
      <c r="D2548" s="32">
        <v>6129.0</v>
      </c>
      <c r="E2548" s="2"/>
      <c r="F2548" s="32">
        <v>7850.0</v>
      </c>
      <c r="G2548" s="32">
        <v>497.0</v>
      </c>
      <c r="H2548" s="32">
        <v>48289.0</v>
      </c>
      <c r="I2548" s="22">
        <v>44014.0</v>
      </c>
    </row>
    <row r="2549" ht="15.75" customHeight="1">
      <c r="A2549" s="2" t="s">
        <v>135</v>
      </c>
      <c r="B2549" s="34" t="s">
        <v>111</v>
      </c>
      <c r="C2549" s="32">
        <v>850.0</v>
      </c>
      <c r="D2549" s="32">
        <v>3208.0</v>
      </c>
      <c r="E2549" s="2"/>
      <c r="F2549" s="32">
        <v>4058.0</v>
      </c>
      <c r="G2549" s="32">
        <v>146.0</v>
      </c>
      <c r="H2549" s="32">
        <v>38906.0</v>
      </c>
      <c r="I2549" s="22">
        <v>44014.0</v>
      </c>
    </row>
    <row r="2550" ht="15.75" hidden="1" customHeight="1">
      <c r="A2550" s="2" t="s">
        <v>135</v>
      </c>
      <c r="B2550" s="34" t="s">
        <v>52</v>
      </c>
      <c r="C2550" s="32">
        <v>1867.0</v>
      </c>
      <c r="D2550" s="32">
        <v>8466.0</v>
      </c>
      <c r="E2550" s="2"/>
      <c r="F2550" s="32">
        <v>10333.0</v>
      </c>
      <c r="G2550" s="32">
        <v>615.0</v>
      </c>
      <c r="H2550" s="32">
        <v>67135.0</v>
      </c>
      <c r="I2550" s="22">
        <v>44014.0</v>
      </c>
    </row>
    <row r="2551" ht="15.75" hidden="1" customHeight="1">
      <c r="A2551" s="2" t="s">
        <v>135</v>
      </c>
      <c r="B2551" s="34" t="s">
        <v>63</v>
      </c>
      <c r="C2551" s="32">
        <v>1899.0</v>
      </c>
      <c r="D2551" s="32">
        <v>12005.0</v>
      </c>
      <c r="E2551" s="2"/>
      <c r="F2551" s="32">
        <v>13904.0</v>
      </c>
      <c r="G2551" s="32">
        <v>756.0</v>
      </c>
      <c r="H2551" s="32">
        <v>55912.0</v>
      </c>
      <c r="I2551" s="22">
        <v>44014.0</v>
      </c>
    </row>
    <row r="2552" ht="15.75" hidden="1" customHeight="1">
      <c r="A2552" s="2" t="s">
        <v>135</v>
      </c>
      <c r="B2552" s="34" t="s">
        <v>35</v>
      </c>
      <c r="C2552" s="32">
        <v>48965.0</v>
      </c>
      <c r="D2552" s="32">
        <v>111936.0</v>
      </c>
      <c r="E2552" s="2"/>
      <c r="F2552" s="32">
        <v>160901.0</v>
      </c>
      <c r="G2552" s="32">
        <v>4652.0</v>
      </c>
      <c r="H2552" s="32">
        <v>847833.0</v>
      </c>
      <c r="I2552" s="22">
        <v>44014.0</v>
      </c>
    </row>
    <row r="2553" ht="15.75" hidden="1" customHeight="1">
      <c r="A2553" s="2" t="s">
        <v>135</v>
      </c>
      <c r="B2553" s="34" t="s">
        <v>75</v>
      </c>
      <c r="C2553" s="32">
        <v>2982.0</v>
      </c>
      <c r="D2553" s="32">
        <v>6180.0</v>
      </c>
      <c r="E2553" s="2"/>
      <c r="F2553" s="32">
        <v>9162.0</v>
      </c>
      <c r="G2553" s="32">
        <v>347.0</v>
      </c>
      <c r="H2553" s="32">
        <v>28285.0</v>
      </c>
      <c r="I2553" s="22">
        <v>44014.0</v>
      </c>
    </row>
    <row r="2554" ht="15.75" hidden="1" customHeight="1">
      <c r="A2554" s="2" t="s">
        <v>135</v>
      </c>
      <c r="B2554" s="34" t="s">
        <v>138</v>
      </c>
      <c r="C2554" s="32">
        <v>517.0</v>
      </c>
      <c r="D2554" s="32">
        <v>1441.0</v>
      </c>
      <c r="E2554" s="2"/>
      <c r="F2554" s="32">
        <v>1958.0</v>
      </c>
      <c r="G2554" s="32">
        <v>42.0</v>
      </c>
      <c r="H2554" s="32">
        <v>16593.0</v>
      </c>
      <c r="I2554" s="22">
        <v>44014.0</v>
      </c>
    </row>
    <row r="2555" ht="15.75" hidden="1" customHeight="1">
      <c r="A2555" s="2" t="s">
        <v>135</v>
      </c>
      <c r="B2555" s="34" t="s">
        <v>150</v>
      </c>
      <c r="C2555" s="32">
        <v>13.0</v>
      </c>
      <c r="D2555" s="32">
        <v>970.0</v>
      </c>
      <c r="E2555" s="2"/>
      <c r="F2555" s="32">
        <v>983.0</v>
      </c>
      <c r="G2555" s="32">
        <v>15.0</v>
      </c>
      <c r="H2555" s="32">
        <v>28708.0</v>
      </c>
      <c r="I2555" s="22">
        <v>44014.0</v>
      </c>
    </row>
    <row r="2556" ht="15.75" hidden="1" customHeight="1">
      <c r="A2556" s="2" t="s">
        <v>135</v>
      </c>
      <c r="B2556" s="34" t="s">
        <v>142</v>
      </c>
      <c r="C2556" s="32">
        <v>52.0</v>
      </c>
      <c r="D2556" s="32">
        <v>1081.0</v>
      </c>
      <c r="E2556" s="2"/>
      <c r="F2556" s="32">
        <v>1133.0</v>
      </c>
      <c r="G2556" s="32">
        <v>23.0</v>
      </c>
      <c r="H2556" s="32">
        <v>17052.0</v>
      </c>
      <c r="I2556" s="22">
        <v>44014.0</v>
      </c>
    </row>
    <row r="2557" ht="15.75" hidden="1" customHeight="1">
      <c r="A2557" s="2" t="s">
        <v>135</v>
      </c>
      <c r="B2557" s="34" t="s">
        <v>46</v>
      </c>
      <c r="C2557" s="32">
        <v>870.0</v>
      </c>
      <c r="D2557" s="32">
        <v>16466.0</v>
      </c>
      <c r="E2557" s="2"/>
      <c r="F2557" s="32">
        <v>17336.0</v>
      </c>
      <c r="G2557" s="32">
        <v>769.0</v>
      </c>
      <c r="H2557" s="32">
        <v>64866.0</v>
      </c>
      <c r="I2557" s="22">
        <v>44014.0</v>
      </c>
    </row>
    <row r="2558" ht="15.75" hidden="1" customHeight="1">
      <c r="A2558" s="2" t="s">
        <v>135</v>
      </c>
      <c r="B2558" s="34" t="s">
        <v>151</v>
      </c>
      <c r="C2558" s="32">
        <v>24.0</v>
      </c>
      <c r="D2558" s="32">
        <v>965.0</v>
      </c>
      <c r="E2558" s="2"/>
      <c r="F2558" s="32">
        <v>989.0</v>
      </c>
      <c r="G2558" s="32">
        <v>25.0</v>
      </c>
      <c r="H2558" s="32">
        <v>25464.0</v>
      </c>
      <c r="I2558" s="22">
        <v>44014.0</v>
      </c>
    </row>
    <row r="2559" ht="15.75" hidden="1" customHeight="1">
      <c r="A2559" s="2" t="s">
        <v>135</v>
      </c>
      <c r="B2559" s="34" t="s">
        <v>90</v>
      </c>
      <c r="C2559" s="32">
        <v>1450.0</v>
      </c>
      <c r="D2559" s="32">
        <v>3866.0</v>
      </c>
      <c r="E2559" s="2"/>
      <c r="F2559" s="32">
        <v>5316.0</v>
      </c>
      <c r="G2559" s="32">
        <v>154.0</v>
      </c>
      <c r="H2559" s="32">
        <v>36083.0</v>
      </c>
      <c r="I2559" s="22">
        <v>44014.0</v>
      </c>
    </row>
    <row r="2560" ht="15.75" hidden="1" customHeight="1">
      <c r="A2560" s="2" t="s">
        <v>135</v>
      </c>
      <c r="B2560" s="34" t="s">
        <v>144</v>
      </c>
      <c r="C2560" s="32">
        <v>75.0</v>
      </c>
      <c r="D2560" s="32">
        <v>885.0</v>
      </c>
      <c r="E2560" s="2"/>
      <c r="F2560" s="32">
        <v>960.0</v>
      </c>
      <c r="G2560" s="32">
        <v>9.0</v>
      </c>
      <c r="H2560" s="32">
        <v>26456.0</v>
      </c>
      <c r="I2560" s="22">
        <v>44014.0</v>
      </c>
    </row>
    <row r="2561" ht="15.75" hidden="1" customHeight="1">
      <c r="A2561" s="2" t="s">
        <v>135</v>
      </c>
      <c r="B2561" s="34" t="s">
        <v>87</v>
      </c>
      <c r="C2561" s="32">
        <v>323.0</v>
      </c>
      <c r="D2561" s="32">
        <v>2560.0</v>
      </c>
      <c r="E2561" s="2"/>
      <c r="F2561" s="32">
        <v>2883.0</v>
      </c>
      <c r="G2561" s="32">
        <v>125.0</v>
      </c>
      <c r="H2561" s="32">
        <v>13880.0</v>
      </c>
      <c r="I2561" s="22">
        <v>44014.0</v>
      </c>
    </row>
    <row r="2562" ht="15.75" hidden="1" customHeight="1">
      <c r="A2562" s="2" t="s">
        <v>135</v>
      </c>
      <c r="B2562" s="34" t="s">
        <v>154</v>
      </c>
      <c r="C2562" s="32">
        <v>920.0</v>
      </c>
      <c r="D2562" s="32">
        <v>7017.0</v>
      </c>
      <c r="E2562" s="2"/>
      <c r="F2562" s="32">
        <v>7937.0</v>
      </c>
      <c r="G2562" s="32">
        <v>156.0</v>
      </c>
      <c r="H2562" s="32">
        <v>24027.0</v>
      </c>
      <c r="I2562" s="22">
        <v>44014.0</v>
      </c>
    </row>
    <row r="2563" ht="15.75" hidden="1" customHeight="1">
      <c r="A2563" s="2" t="s">
        <v>135</v>
      </c>
      <c r="B2563" s="34" t="s">
        <v>152</v>
      </c>
      <c r="C2563" s="32">
        <v>468.0</v>
      </c>
      <c r="D2563" s="32">
        <v>1980.0</v>
      </c>
      <c r="E2563" s="2"/>
      <c r="F2563" s="32">
        <v>2448.0</v>
      </c>
      <c r="G2563" s="32">
        <v>85.0</v>
      </c>
      <c r="H2563" s="32">
        <v>16854.0</v>
      </c>
      <c r="I2563" s="22">
        <v>44015.0</v>
      </c>
    </row>
    <row r="2564" ht="15.75" hidden="1" customHeight="1">
      <c r="A2564" s="2" t="s">
        <v>135</v>
      </c>
      <c r="B2564" s="34" t="s">
        <v>72</v>
      </c>
      <c r="C2564" s="32">
        <v>1470.0</v>
      </c>
      <c r="D2564" s="32">
        <v>6913.0</v>
      </c>
      <c r="E2564" s="2"/>
      <c r="F2564" s="32">
        <v>8383.0</v>
      </c>
      <c r="G2564" s="32">
        <v>495.0</v>
      </c>
      <c r="H2564" s="32">
        <v>51739.0</v>
      </c>
      <c r="I2564" s="22">
        <v>44015.0</v>
      </c>
    </row>
    <row r="2565" ht="15.75" hidden="1" customHeight="1">
      <c r="A2565" s="2" t="s">
        <v>135</v>
      </c>
      <c r="B2565" s="34" t="s">
        <v>148</v>
      </c>
      <c r="C2565" s="32">
        <v>16.0</v>
      </c>
      <c r="D2565" s="32">
        <v>562.0</v>
      </c>
      <c r="E2565" s="2"/>
      <c r="F2565" s="32">
        <v>578.0</v>
      </c>
      <c r="G2565" s="32">
        <v>20.0</v>
      </c>
      <c r="H2565" s="32">
        <v>19925.0</v>
      </c>
      <c r="I2565" s="22">
        <v>44015.0</v>
      </c>
    </row>
    <row r="2566" ht="15.75" hidden="1" customHeight="1">
      <c r="A2566" s="2" t="s">
        <v>135</v>
      </c>
      <c r="B2566" s="34" t="s">
        <v>107</v>
      </c>
      <c r="C2566" s="32">
        <v>1877.0</v>
      </c>
      <c r="D2566" s="32">
        <v>5668.0</v>
      </c>
      <c r="E2566" s="2"/>
      <c r="F2566" s="32">
        <v>7545.0</v>
      </c>
      <c r="G2566" s="32">
        <v>290.0</v>
      </c>
      <c r="H2566" s="32">
        <v>99714.0</v>
      </c>
      <c r="I2566" s="22">
        <v>44015.0</v>
      </c>
    </row>
    <row r="2567" ht="15.75" hidden="1" customHeight="1">
      <c r="A2567" s="2" t="s">
        <v>135</v>
      </c>
      <c r="B2567" s="34" t="s">
        <v>145</v>
      </c>
      <c r="C2567" s="32">
        <v>610.0</v>
      </c>
      <c r="D2567" s="32">
        <v>1300.0</v>
      </c>
      <c r="E2567" s="2"/>
      <c r="F2567" s="32">
        <v>1910.0</v>
      </c>
      <c r="G2567" s="32">
        <v>27.0</v>
      </c>
      <c r="H2567" s="32">
        <v>20027.0</v>
      </c>
      <c r="I2567" s="22">
        <v>44015.0</v>
      </c>
    </row>
    <row r="2568" ht="15.75" hidden="1" customHeight="1">
      <c r="A2568" s="2" t="s">
        <v>135</v>
      </c>
      <c r="B2568" s="34" t="s">
        <v>141</v>
      </c>
      <c r="C2568" s="32">
        <v>792.0</v>
      </c>
      <c r="D2568" s="32">
        <v>1612.0</v>
      </c>
      <c r="E2568" s="2"/>
      <c r="F2568" s="32">
        <v>2404.0</v>
      </c>
      <c r="G2568" s="32">
        <v>81.0</v>
      </c>
      <c r="H2568" s="32">
        <v>32408.0</v>
      </c>
      <c r="I2568" s="22">
        <v>44015.0</v>
      </c>
    </row>
    <row r="2569" ht="15.75" hidden="1" customHeight="1">
      <c r="A2569" s="2" t="s">
        <v>135</v>
      </c>
      <c r="B2569" s="34" t="s">
        <v>78</v>
      </c>
      <c r="C2569" s="32">
        <v>4630.0</v>
      </c>
      <c r="D2569" s="32">
        <v>13651.0</v>
      </c>
      <c r="E2569" s="2"/>
      <c r="F2569" s="32">
        <v>18281.0</v>
      </c>
      <c r="G2569" s="32">
        <v>646.0</v>
      </c>
      <c r="H2569" s="32">
        <v>72179.0</v>
      </c>
      <c r="I2569" s="22">
        <v>44015.0</v>
      </c>
    </row>
    <row r="2570" ht="15.75" hidden="1" customHeight="1">
      <c r="A2570" s="2" t="s">
        <v>135</v>
      </c>
      <c r="B2570" s="34" t="s">
        <v>56</v>
      </c>
      <c r="C2570" s="32">
        <v>361.0</v>
      </c>
      <c r="D2570" s="32">
        <v>1514.0</v>
      </c>
      <c r="E2570" s="2"/>
      <c r="F2570" s="32">
        <v>1875.0</v>
      </c>
      <c r="G2570" s="32">
        <v>19.0</v>
      </c>
      <c r="H2570" s="32">
        <v>35090.0</v>
      </c>
      <c r="I2570" s="22">
        <v>44015.0</v>
      </c>
    </row>
    <row r="2571" ht="15.75" hidden="1" customHeight="1">
      <c r="A2571" s="2" t="s">
        <v>135</v>
      </c>
      <c r="B2571" s="34" t="s">
        <v>146</v>
      </c>
      <c r="C2571" s="32">
        <v>75.0</v>
      </c>
      <c r="D2571" s="32">
        <v>865.0</v>
      </c>
      <c r="E2571" s="2"/>
      <c r="F2571" s="32">
        <v>940.0</v>
      </c>
      <c r="G2571" s="32">
        <v>13.0</v>
      </c>
      <c r="H2571" s="32">
        <v>15110.0</v>
      </c>
      <c r="I2571" s="22">
        <v>44015.0</v>
      </c>
    </row>
    <row r="2572" ht="15.75" hidden="1" customHeight="1">
      <c r="A2572" s="2" t="s">
        <v>135</v>
      </c>
      <c r="B2572" s="34" t="s">
        <v>136</v>
      </c>
      <c r="C2572" s="32">
        <v>391.0</v>
      </c>
      <c r="D2572" s="32">
        <v>2237.0</v>
      </c>
      <c r="E2572" s="2"/>
      <c r="F2572" s="32">
        <v>2628.0</v>
      </c>
      <c r="G2572" s="32">
        <v>72.0</v>
      </c>
      <c r="H2572" s="32">
        <v>22219.0</v>
      </c>
      <c r="I2572" s="22">
        <v>44015.0</v>
      </c>
    </row>
    <row r="2573" ht="15.75" hidden="1" customHeight="1">
      <c r="A2573" s="2" t="s">
        <v>135</v>
      </c>
      <c r="B2573" s="34" t="s">
        <v>137</v>
      </c>
      <c r="C2573" s="32">
        <v>1748.0</v>
      </c>
      <c r="D2573" s="32">
        <v>6324.0</v>
      </c>
      <c r="E2573" s="2"/>
      <c r="F2573" s="32">
        <v>8072.0</v>
      </c>
      <c r="G2573" s="32">
        <v>502.0</v>
      </c>
      <c r="H2573" s="32">
        <v>49345.0</v>
      </c>
      <c r="I2573" s="22">
        <v>44015.0</v>
      </c>
    </row>
    <row r="2574" ht="15.75" customHeight="1">
      <c r="A2574" s="2" t="s">
        <v>135</v>
      </c>
      <c r="B2574" s="34" t="s">
        <v>111</v>
      </c>
      <c r="C2574" s="32">
        <v>853.0</v>
      </c>
      <c r="D2574" s="32">
        <v>3274.0</v>
      </c>
      <c r="E2574" s="2"/>
      <c r="F2574" s="32">
        <v>4127.0</v>
      </c>
      <c r="G2574" s="32">
        <v>150.0</v>
      </c>
      <c r="H2574" s="32">
        <v>39446.0</v>
      </c>
      <c r="I2574" s="22">
        <v>44015.0</v>
      </c>
    </row>
    <row r="2575" ht="15.75" hidden="1" customHeight="1">
      <c r="A2575" s="2" t="s">
        <v>135</v>
      </c>
      <c r="B2575" s="34" t="s">
        <v>52</v>
      </c>
      <c r="C2575" s="32">
        <v>1921.0</v>
      </c>
      <c r="D2575" s="32">
        <v>8588.0</v>
      </c>
      <c r="E2575" s="2"/>
      <c r="F2575" s="32">
        <v>10509.0</v>
      </c>
      <c r="G2575" s="32">
        <v>632.0</v>
      </c>
      <c r="H2575" s="32">
        <v>67793.0</v>
      </c>
      <c r="I2575" s="22">
        <v>44015.0</v>
      </c>
    </row>
    <row r="2576" ht="15.75" hidden="1" customHeight="1">
      <c r="A2576" s="2" t="s">
        <v>135</v>
      </c>
      <c r="B2576" s="34" t="s">
        <v>63</v>
      </c>
      <c r="C2576" s="32">
        <v>1899.0</v>
      </c>
      <c r="D2576" s="32">
        <v>12112.0</v>
      </c>
      <c r="E2576" s="2"/>
      <c r="F2576" s="32">
        <v>14011.0</v>
      </c>
      <c r="G2576" s="32">
        <v>764.0</v>
      </c>
      <c r="H2576" s="32">
        <v>56441.0</v>
      </c>
      <c r="I2576" s="22">
        <v>44015.0</v>
      </c>
    </row>
    <row r="2577" ht="15.75" hidden="1" customHeight="1">
      <c r="A2577" s="2" t="s">
        <v>135</v>
      </c>
      <c r="B2577" s="34" t="s">
        <v>35</v>
      </c>
      <c r="C2577" s="32">
        <v>49522.0</v>
      </c>
      <c r="D2577" s="32">
        <v>112689.0</v>
      </c>
      <c r="E2577" s="2"/>
      <c r="F2577" s="32">
        <v>162211.0</v>
      </c>
      <c r="G2577" s="32">
        <v>4725.0</v>
      </c>
      <c r="H2577" s="32">
        <v>856962.0</v>
      </c>
      <c r="I2577" s="22">
        <v>44015.0</v>
      </c>
    </row>
    <row r="2578" ht="15.75" hidden="1" customHeight="1">
      <c r="A2578" s="2" t="s">
        <v>135</v>
      </c>
      <c r="B2578" s="34" t="s">
        <v>75</v>
      </c>
      <c r="C2578" s="32">
        <v>2986.0</v>
      </c>
      <c r="D2578" s="32">
        <v>6294.0</v>
      </c>
      <c r="E2578" s="2"/>
      <c r="F2578" s="32">
        <v>9280.0</v>
      </c>
      <c r="G2578" s="32">
        <v>348.0</v>
      </c>
      <c r="H2578" s="32">
        <v>28590.0</v>
      </c>
      <c r="I2578" s="22">
        <v>44015.0</v>
      </c>
    </row>
    <row r="2579" ht="15.75" hidden="1" customHeight="1">
      <c r="A2579" s="2" t="s">
        <v>135</v>
      </c>
      <c r="B2579" s="34" t="s">
        <v>138</v>
      </c>
      <c r="C2579" s="32">
        <v>548.0</v>
      </c>
      <c r="D2579" s="32">
        <v>1510.0</v>
      </c>
      <c r="E2579" s="2"/>
      <c r="F2579" s="32">
        <v>2058.0</v>
      </c>
      <c r="G2579" s="32">
        <v>58.0</v>
      </c>
      <c r="H2579" s="32">
        <v>16852.0</v>
      </c>
      <c r="I2579" s="22">
        <v>44015.0</v>
      </c>
    </row>
    <row r="2580" ht="15.75" hidden="1" customHeight="1">
      <c r="A2580" s="2" t="s">
        <v>135</v>
      </c>
      <c r="B2580" s="34" t="s">
        <v>150</v>
      </c>
      <c r="C2580" s="32">
        <v>13.0</v>
      </c>
      <c r="D2580" s="32">
        <v>1007.0</v>
      </c>
      <c r="E2580" s="2"/>
      <c r="F2580" s="32">
        <v>1020.0</v>
      </c>
      <c r="G2580" s="32">
        <v>15.0</v>
      </c>
      <c r="H2580" s="32">
        <v>29021.0</v>
      </c>
      <c r="I2580" s="22">
        <v>44015.0</v>
      </c>
    </row>
    <row r="2581" ht="15.75" hidden="1" customHeight="1">
      <c r="A2581" s="2" t="s">
        <v>135</v>
      </c>
      <c r="B2581" s="34" t="s">
        <v>142</v>
      </c>
      <c r="C2581" s="32">
        <v>58.0</v>
      </c>
      <c r="D2581" s="32">
        <v>1097.0</v>
      </c>
      <c r="E2581" s="2"/>
      <c r="F2581" s="32">
        <v>1155.0</v>
      </c>
      <c r="G2581" s="32">
        <v>23.0</v>
      </c>
      <c r="H2581" s="32">
        <v>17282.0</v>
      </c>
      <c r="I2581" s="22">
        <v>44015.0</v>
      </c>
    </row>
    <row r="2582" ht="15.75" hidden="1" customHeight="1">
      <c r="A2582" s="2" t="s">
        <v>135</v>
      </c>
      <c r="B2582" s="34" t="s">
        <v>46</v>
      </c>
      <c r="C2582" s="32">
        <v>871.0</v>
      </c>
      <c r="D2582" s="32">
        <v>16702.0</v>
      </c>
      <c r="E2582" s="2"/>
      <c r="F2582" s="32">
        <v>17573.0</v>
      </c>
      <c r="G2582" s="32">
        <v>782.0</v>
      </c>
      <c r="H2582" s="32">
        <v>65905.0</v>
      </c>
      <c r="I2582" s="22">
        <v>44015.0</v>
      </c>
    </row>
    <row r="2583" ht="15.75" hidden="1" customHeight="1">
      <c r="A2583" s="2" t="s">
        <v>135</v>
      </c>
      <c r="B2583" s="34" t="s">
        <v>151</v>
      </c>
      <c r="C2583" s="32">
        <v>24.0</v>
      </c>
      <c r="D2583" s="32">
        <v>987.0</v>
      </c>
      <c r="E2583" s="2"/>
      <c r="F2583" s="32">
        <v>1011.0</v>
      </c>
      <c r="G2583" s="32">
        <v>27.0</v>
      </c>
      <c r="H2583" s="32">
        <v>25814.0</v>
      </c>
      <c r="I2583" s="22">
        <v>44015.0</v>
      </c>
    </row>
    <row r="2584" ht="15.75" hidden="1" customHeight="1">
      <c r="A2584" s="2" t="s">
        <v>135</v>
      </c>
      <c r="B2584" s="34" t="s">
        <v>90</v>
      </c>
      <c r="C2584" s="32">
        <v>1508.0</v>
      </c>
      <c r="D2584" s="32">
        <v>4081.0</v>
      </c>
      <c r="E2584" s="2"/>
      <c r="F2584" s="32">
        <v>5589.0</v>
      </c>
      <c r="G2584" s="32">
        <v>158.0</v>
      </c>
      <c r="H2584" s="32">
        <v>36693.0</v>
      </c>
      <c r="I2584" s="22">
        <v>44015.0</v>
      </c>
    </row>
    <row r="2585" ht="15.75" hidden="1" customHeight="1">
      <c r="A2585" s="2" t="s">
        <v>135</v>
      </c>
      <c r="B2585" s="34" t="s">
        <v>144</v>
      </c>
      <c r="C2585" s="32">
        <v>79.0</v>
      </c>
      <c r="D2585" s="32">
        <v>892.0</v>
      </c>
      <c r="E2585" s="2"/>
      <c r="F2585" s="32">
        <v>971.0</v>
      </c>
      <c r="G2585" s="32">
        <v>10.0</v>
      </c>
      <c r="H2585" s="32">
        <v>26843.0</v>
      </c>
      <c r="I2585" s="22">
        <v>44015.0</v>
      </c>
    </row>
    <row r="2586" ht="15.75" hidden="1" customHeight="1">
      <c r="A2586" s="2" t="s">
        <v>135</v>
      </c>
      <c r="B2586" s="34" t="s">
        <v>87</v>
      </c>
      <c r="C2586" s="32">
        <v>398.0</v>
      </c>
      <c r="D2586" s="32">
        <v>2643.0</v>
      </c>
      <c r="E2586" s="2"/>
      <c r="F2586" s="32">
        <v>3041.0</v>
      </c>
      <c r="G2586" s="32">
        <v>127.0</v>
      </c>
      <c r="H2586" s="32">
        <v>14445.0</v>
      </c>
      <c r="I2586" s="22">
        <v>44015.0</v>
      </c>
    </row>
    <row r="2587" ht="15.75" hidden="1" customHeight="1">
      <c r="A2587" s="2" t="s">
        <v>135</v>
      </c>
      <c r="B2587" s="34" t="s">
        <v>154</v>
      </c>
      <c r="C2587" s="32">
        <v>925.0</v>
      </c>
      <c r="D2587" s="32">
        <v>7054.0</v>
      </c>
      <c r="E2587" s="2"/>
      <c r="F2587" s="32">
        <v>7979.0</v>
      </c>
      <c r="G2587" s="32">
        <v>157.0</v>
      </c>
      <c r="H2587" s="32">
        <v>24272.0</v>
      </c>
      <c r="I2587" s="22">
        <v>44015.0</v>
      </c>
    </row>
    <row r="2588" ht="15.75" hidden="1" customHeight="1">
      <c r="A2588" s="2" t="s">
        <v>135</v>
      </c>
      <c r="B2588" s="34" t="s">
        <v>152</v>
      </c>
      <c r="C2588" s="32">
        <v>540.0</v>
      </c>
      <c r="D2588" s="32">
        <v>2022.0</v>
      </c>
      <c r="E2588" s="2"/>
      <c r="F2588" s="32">
        <v>2562.0</v>
      </c>
      <c r="G2588" s="32">
        <v>87.0</v>
      </c>
      <c r="H2588" s="32">
        <v>17404.0</v>
      </c>
      <c r="I2588" s="22">
        <v>44016.0</v>
      </c>
    </row>
    <row r="2589" ht="15.75" hidden="1" customHeight="1">
      <c r="A2589" s="2" t="s">
        <v>135</v>
      </c>
      <c r="B2589" s="34" t="s">
        <v>72</v>
      </c>
      <c r="C2589" s="32">
        <v>1503.0</v>
      </c>
      <c r="D2589" s="32">
        <v>7007.0</v>
      </c>
      <c r="E2589" s="2"/>
      <c r="F2589" s="32">
        <v>8510.0</v>
      </c>
      <c r="G2589" s="32">
        <v>503.0</v>
      </c>
      <c r="H2589" s="32">
        <v>52556.0</v>
      </c>
      <c r="I2589" s="22">
        <v>44016.0</v>
      </c>
    </row>
    <row r="2590" ht="15.75" hidden="1" customHeight="1">
      <c r="A2590" s="2" t="s">
        <v>135</v>
      </c>
      <c r="B2590" s="34" t="s">
        <v>148</v>
      </c>
      <c r="C2590" s="32">
        <v>19.0</v>
      </c>
      <c r="D2590" s="32">
        <v>570.0</v>
      </c>
      <c r="E2590" s="2"/>
      <c r="F2590" s="32">
        <v>589.0</v>
      </c>
      <c r="G2590" s="32">
        <v>20.0</v>
      </c>
      <c r="H2590" s="32">
        <v>20155.0</v>
      </c>
      <c r="I2590" s="22">
        <v>44016.0</v>
      </c>
    </row>
    <row r="2591" ht="15.75" hidden="1" customHeight="1">
      <c r="A2591" s="2" t="s">
        <v>135</v>
      </c>
      <c r="B2591" s="34" t="s">
        <v>107</v>
      </c>
      <c r="C2591" s="32">
        <v>1881.0</v>
      </c>
      <c r="D2591" s="32">
        <v>5768.0</v>
      </c>
      <c r="E2591" s="2"/>
      <c r="F2591" s="32">
        <v>7649.0</v>
      </c>
      <c r="G2591" s="32">
        <v>302.0</v>
      </c>
      <c r="H2591" s="32">
        <v>100727.0</v>
      </c>
      <c r="I2591" s="22">
        <v>44016.0</v>
      </c>
    </row>
    <row r="2592" ht="15.75" hidden="1" customHeight="1">
      <c r="A2592" s="2" t="s">
        <v>135</v>
      </c>
      <c r="B2592" s="34" t="s">
        <v>145</v>
      </c>
      <c r="C2592" s="32">
        <v>622.0</v>
      </c>
      <c r="D2592" s="32">
        <v>1312.0</v>
      </c>
      <c r="E2592" s="2"/>
      <c r="F2592" s="32">
        <v>1934.0</v>
      </c>
      <c r="G2592" s="32">
        <v>28.0</v>
      </c>
      <c r="H2592" s="32">
        <v>20284.0</v>
      </c>
      <c r="I2592" s="22">
        <v>44016.0</v>
      </c>
    </row>
    <row r="2593" ht="15.75" hidden="1" customHeight="1">
      <c r="A2593" s="2" t="s">
        <v>135</v>
      </c>
      <c r="B2593" s="34" t="s">
        <v>141</v>
      </c>
      <c r="C2593" s="32">
        <v>813.0</v>
      </c>
      <c r="D2593" s="32">
        <v>1657.0</v>
      </c>
      <c r="E2593" s="2"/>
      <c r="F2593" s="32">
        <v>2470.0</v>
      </c>
      <c r="G2593" s="32">
        <v>84.0</v>
      </c>
      <c r="H2593" s="32">
        <v>32979.0</v>
      </c>
      <c r="I2593" s="22">
        <v>44016.0</v>
      </c>
    </row>
    <row r="2594" ht="15.75" hidden="1" customHeight="1">
      <c r="A2594" s="2" t="s">
        <v>135</v>
      </c>
      <c r="B2594" s="34" t="s">
        <v>78</v>
      </c>
      <c r="C2594" s="32">
        <v>4630.0</v>
      </c>
      <c r="D2594" s="32">
        <v>13709.0</v>
      </c>
      <c r="E2594" s="2"/>
      <c r="F2594" s="32">
        <v>18339.0</v>
      </c>
      <c r="G2594" s="32">
        <v>650.0</v>
      </c>
      <c r="H2594" s="32">
        <v>72614.0</v>
      </c>
      <c r="I2594" s="22">
        <v>44016.0</v>
      </c>
    </row>
    <row r="2595" ht="15.75" hidden="1" customHeight="1">
      <c r="A2595" s="2" t="s">
        <v>135</v>
      </c>
      <c r="B2595" s="34" t="s">
        <v>56</v>
      </c>
      <c r="C2595" s="32">
        <v>372.0</v>
      </c>
      <c r="D2595" s="32">
        <v>1534.0</v>
      </c>
      <c r="E2595" s="2"/>
      <c r="F2595" s="32">
        <v>1906.0</v>
      </c>
      <c r="G2595" s="32">
        <v>20.0</v>
      </c>
      <c r="H2595" s="32">
        <v>35402.0</v>
      </c>
      <c r="I2595" s="22">
        <v>44016.0</v>
      </c>
    </row>
    <row r="2596" ht="15.75" hidden="1" customHeight="1">
      <c r="A2596" s="2" t="s">
        <v>135</v>
      </c>
      <c r="B2596" s="34" t="s">
        <v>146</v>
      </c>
      <c r="C2596" s="32">
        <v>80.0</v>
      </c>
      <c r="D2596" s="32">
        <v>870.0</v>
      </c>
      <c r="E2596" s="2"/>
      <c r="F2596" s="32">
        <v>950.0</v>
      </c>
      <c r="G2596" s="32">
        <v>13.0</v>
      </c>
      <c r="H2596" s="32">
        <v>15217.0</v>
      </c>
      <c r="I2596" s="22">
        <v>44016.0</v>
      </c>
    </row>
    <row r="2597" ht="15.75" hidden="1" customHeight="1">
      <c r="A2597" s="2" t="s">
        <v>135</v>
      </c>
      <c r="B2597" s="34" t="s">
        <v>136</v>
      </c>
      <c r="C2597" s="32">
        <v>404.0</v>
      </c>
      <c r="D2597" s="32">
        <v>2289.0</v>
      </c>
      <c r="E2597" s="2"/>
      <c r="F2597" s="32">
        <v>2693.0</v>
      </c>
      <c r="G2597" s="32">
        <v>75.0</v>
      </c>
      <c r="H2597" s="32">
        <v>22773.0</v>
      </c>
      <c r="I2597" s="22">
        <v>44016.0</v>
      </c>
    </row>
    <row r="2598" ht="15.75" hidden="1" customHeight="1">
      <c r="A2598" s="2" t="s">
        <v>135</v>
      </c>
      <c r="B2598" s="34" t="s">
        <v>137</v>
      </c>
      <c r="C2598" s="32">
        <v>1760.0</v>
      </c>
      <c r="D2598" s="32">
        <v>6435.0</v>
      </c>
      <c r="E2598" s="2"/>
      <c r="F2598" s="32">
        <v>8195.0</v>
      </c>
      <c r="G2598" s="32">
        <v>513.0</v>
      </c>
      <c r="H2598" s="32">
        <v>50004.0</v>
      </c>
      <c r="I2598" s="22">
        <v>44016.0</v>
      </c>
    </row>
    <row r="2599" ht="15.75" customHeight="1">
      <c r="A2599" s="2" t="s">
        <v>135</v>
      </c>
      <c r="B2599" s="34" t="s">
        <v>111</v>
      </c>
      <c r="C2599" s="32">
        <v>853.0</v>
      </c>
      <c r="D2599" s="32">
        <v>3363.0</v>
      </c>
      <c r="E2599" s="2"/>
      <c r="F2599" s="32">
        <v>4216.0</v>
      </c>
      <c r="G2599" s="32">
        <v>156.0</v>
      </c>
      <c r="H2599" s="32">
        <v>40232.0</v>
      </c>
      <c r="I2599" s="22">
        <v>44016.0</v>
      </c>
    </row>
    <row r="2600" ht="15.75" hidden="1" customHeight="1">
      <c r="A2600" s="2" t="s">
        <v>135</v>
      </c>
      <c r="B2600" s="34" t="s">
        <v>52</v>
      </c>
      <c r="C2600" s="32">
        <v>1942.0</v>
      </c>
      <c r="D2600" s="32">
        <v>8785.0</v>
      </c>
      <c r="E2600" s="2"/>
      <c r="F2600" s="32">
        <v>10727.0</v>
      </c>
      <c r="G2600" s="32">
        <v>651.0</v>
      </c>
      <c r="H2600" s="32">
        <v>68954.0</v>
      </c>
      <c r="I2600" s="22">
        <v>44016.0</v>
      </c>
    </row>
    <row r="2601" ht="15.75" hidden="1" customHeight="1">
      <c r="A2601" s="2" t="s">
        <v>135</v>
      </c>
      <c r="B2601" s="34" t="s">
        <v>63</v>
      </c>
      <c r="C2601" s="32">
        <v>1921.0</v>
      </c>
      <c r="D2601" s="32">
        <v>12216.0</v>
      </c>
      <c r="E2601" s="2"/>
      <c r="F2601" s="32">
        <v>14137.0</v>
      </c>
      <c r="G2601" s="32">
        <v>768.0</v>
      </c>
      <c r="H2601" s="32">
        <v>57534.0</v>
      </c>
      <c r="I2601" s="22">
        <v>44016.0</v>
      </c>
    </row>
    <row r="2602" ht="15.75" hidden="1" customHeight="1">
      <c r="A2602" s="2" t="s">
        <v>135</v>
      </c>
      <c r="B2602" s="34" t="s">
        <v>35</v>
      </c>
      <c r="C2602" s="32">
        <v>50027.0</v>
      </c>
      <c r="D2602" s="32">
        <v>113797.0</v>
      </c>
      <c r="E2602" s="2"/>
      <c r="F2602" s="32">
        <v>163824.0</v>
      </c>
      <c r="G2602" s="32">
        <v>4814.0</v>
      </c>
      <c r="H2602" s="32">
        <v>865612.0</v>
      </c>
      <c r="I2602" s="22">
        <v>44016.0</v>
      </c>
    </row>
    <row r="2603" ht="15.75" hidden="1" customHeight="1">
      <c r="A2603" s="2" t="s">
        <v>135</v>
      </c>
      <c r="B2603" s="34" t="s">
        <v>75</v>
      </c>
      <c r="C2603" s="32">
        <v>2987.0</v>
      </c>
      <c r="D2603" s="32">
        <v>6356.0</v>
      </c>
      <c r="E2603" s="2"/>
      <c r="F2603" s="32">
        <v>9343.0</v>
      </c>
      <c r="G2603" s="32">
        <v>350.0</v>
      </c>
      <c r="H2603" s="32">
        <v>28941.0</v>
      </c>
      <c r="I2603" s="22">
        <v>44016.0</v>
      </c>
    </row>
    <row r="2604" ht="15.75" hidden="1" customHeight="1">
      <c r="A2604" s="2" t="s">
        <v>135</v>
      </c>
      <c r="B2604" s="34" t="s">
        <v>138</v>
      </c>
      <c r="C2604" s="32">
        <v>566.0</v>
      </c>
      <c r="D2604" s="32">
        <v>1553.0</v>
      </c>
      <c r="E2604" s="2"/>
      <c r="F2604" s="32">
        <v>2119.0</v>
      </c>
      <c r="G2604" s="32">
        <v>70.0</v>
      </c>
      <c r="H2604" s="32">
        <v>17187.0</v>
      </c>
      <c r="I2604" s="22">
        <v>44016.0</v>
      </c>
    </row>
    <row r="2605" ht="15.75" hidden="1" customHeight="1">
      <c r="A2605" s="2" t="s">
        <v>135</v>
      </c>
      <c r="B2605" s="34" t="s">
        <v>150</v>
      </c>
      <c r="C2605" s="32">
        <v>13.0</v>
      </c>
      <c r="D2605" s="32">
        <v>1065.0</v>
      </c>
      <c r="E2605" s="2"/>
      <c r="F2605" s="32">
        <v>1078.0</v>
      </c>
      <c r="G2605" s="32">
        <v>15.0</v>
      </c>
      <c r="H2605" s="32">
        <v>29363.0</v>
      </c>
      <c r="I2605" s="22">
        <v>44016.0</v>
      </c>
    </row>
    <row r="2606" ht="15.75" hidden="1" customHeight="1">
      <c r="A2606" s="2" t="s">
        <v>135</v>
      </c>
      <c r="B2606" s="34" t="s">
        <v>142</v>
      </c>
      <c r="C2606" s="32">
        <v>60.0</v>
      </c>
      <c r="D2606" s="32">
        <v>1104.0</v>
      </c>
      <c r="E2606" s="2"/>
      <c r="F2606" s="32">
        <v>1164.0</v>
      </c>
      <c r="G2606" s="32">
        <v>24.0</v>
      </c>
      <c r="H2606" s="32">
        <v>17377.0</v>
      </c>
      <c r="I2606" s="22">
        <v>44016.0</v>
      </c>
    </row>
    <row r="2607" ht="15.75" hidden="1" customHeight="1">
      <c r="A2607" s="2" t="s">
        <v>135</v>
      </c>
      <c r="B2607" s="34" t="s">
        <v>46</v>
      </c>
      <c r="C2607" s="32">
        <v>873.0</v>
      </c>
      <c r="D2607" s="32">
        <v>16848.0</v>
      </c>
      <c r="E2607" s="2"/>
      <c r="F2607" s="32">
        <v>17721.0</v>
      </c>
      <c r="G2607" s="32">
        <v>787.0</v>
      </c>
      <c r="H2607" s="32">
        <v>66713.0</v>
      </c>
      <c r="I2607" s="22">
        <v>44016.0</v>
      </c>
    </row>
    <row r="2608" ht="15.75" hidden="1" customHeight="1">
      <c r="A2608" s="2" t="s">
        <v>135</v>
      </c>
      <c r="B2608" s="34" t="s">
        <v>151</v>
      </c>
      <c r="C2608" s="32">
        <v>24.0</v>
      </c>
      <c r="D2608" s="32">
        <v>1004.0</v>
      </c>
      <c r="E2608" s="2"/>
      <c r="F2608" s="32">
        <v>1028.0</v>
      </c>
      <c r="G2608" s="32">
        <v>28.0</v>
      </c>
      <c r="H2608" s="32">
        <v>26005.0</v>
      </c>
      <c r="I2608" s="22">
        <v>44016.0</v>
      </c>
    </row>
    <row r="2609" ht="15.75" hidden="1" customHeight="1">
      <c r="A2609" s="2" t="s">
        <v>135</v>
      </c>
      <c r="B2609" s="34" t="s">
        <v>90</v>
      </c>
      <c r="C2609" s="32">
        <v>1555.0</v>
      </c>
      <c r="D2609" s="32">
        <v>4266.0</v>
      </c>
      <c r="E2609" s="2"/>
      <c r="F2609" s="32">
        <v>5821.0</v>
      </c>
      <c r="G2609" s="32">
        <v>160.0</v>
      </c>
      <c r="H2609" s="32">
        <v>37535.0</v>
      </c>
      <c r="I2609" s="22">
        <v>44016.0</v>
      </c>
    </row>
    <row r="2610" ht="15.75" hidden="1" customHeight="1">
      <c r="A2610" s="2" t="s">
        <v>135</v>
      </c>
      <c r="B2610" s="34" t="s">
        <v>144</v>
      </c>
      <c r="C2610" s="32">
        <v>101.0</v>
      </c>
      <c r="D2610" s="32">
        <v>906.0</v>
      </c>
      <c r="E2610" s="2"/>
      <c r="F2610" s="32">
        <v>1007.0</v>
      </c>
      <c r="G2610" s="32">
        <v>10.0</v>
      </c>
      <c r="H2610" s="32">
        <v>27032.0</v>
      </c>
      <c r="I2610" s="22">
        <v>44016.0</v>
      </c>
    </row>
    <row r="2611" ht="15.75" hidden="1" customHeight="1">
      <c r="A2611" s="2" t="s">
        <v>135</v>
      </c>
      <c r="B2611" s="34" t="s">
        <v>87</v>
      </c>
      <c r="C2611" s="32">
        <v>398.0</v>
      </c>
      <c r="D2611" s="32">
        <v>2668.0</v>
      </c>
      <c r="E2611" s="2"/>
      <c r="F2611" s="32">
        <v>3066.0</v>
      </c>
      <c r="G2611" s="32">
        <v>127.0</v>
      </c>
      <c r="H2611" s="32">
        <v>14624.0</v>
      </c>
      <c r="I2611" s="22">
        <v>44016.0</v>
      </c>
    </row>
    <row r="2612" ht="15.75" hidden="1" customHeight="1">
      <c r="A2612" s="2" t="s">
        <v>135</v>
      </c>
      <c r="B2612" s="34" t="s">
        <v>154</v>
      </c>
      <c r="C2612" s="32">
        <v>925.0</v>
      </c>
      <c r="D2612" s="32">
        <v>7107.0</v>
      </c>
      <c r="E2612" s="2"/>
      <c r="F2612" s="32">
        <v>8032.0</v>
      </c>
      <c r="G2612" s="32">
        <v>157.0</v>
      </c>
      <c r="H2612" s="32">
        <v>24686.0</v>
      </c>
      <c r="I2612" s="22">
        <v>44016.0</v>
      </c>
    </row>
    <row r="2613" ht="15.75" hidden="1" customHeight="1">
      <c r="A2613" s="2" t="s">
        <v>135</v>
      </c>
      <c r="B2613" s="34" t="s">
        <v>152</v>
      </c>
      <c r="C2613" s="32">
        <v>561.0</v>
      </c>
      <c r="D2613" s="32">
        <v>2156.0</v>
      </c>
      <c r="E2613" s="2"/>
      <c r="F2613" s="32">
        <v>2717.0</v>
      </c>
      <c r="G2613" s="32">
        <v>88.0</v>
      </c>
      <c r="H2613" s="32">
        <v>18193.0</v>
      </c>
      <c r="I2613" s="22">
        <v>44017.0</v>
      </c>
    </row>
    <row r="2614" ht="15.75" hidden="1" customHeight="1">
      <c r="A2614" s="2" t="s">
        <v>135</v>
      </c>
      <c r="B2614" s="34" t="s">
        <v>72</v>
      </c>
      <c r="C2614" s="32">
        <v>1516.0</v>
      </c>
      <c r="D2614" s="32">
        <v>7136.0</v>
      </c>
      <c r="E2614" s="2"/>
      <c r="F2614" s="32">
        <v>8652.0</v>
      </c>
      <c r="G2614" s="32">
        <v>505.0</v>
      </c>
      <c r="H2614" s="32">
        <v>53524.0</v>
      </c>
      <c r="I2614" s="22">
        <v>44017.0</v>
      </c>
    </row>
    <row r="2615" ht="15.75" hidden="1" customHeight="1">
      <c r="A2615" s="2" t="s">
        <v>135</v>
      </c>
      <c r="B2615" s="34" t="s">
        <v>148</v>
      </c>
      <c r="C2615" s="32">
        <v>20.0</v>
      </c>
      <c r="D2615" s="32">
        <v>573.0</v>
      </c>
      <c r="E2615" s="2"/>
      <c r="F2615" s="32">
        <v>593.0</v>
      </c>
      <c r="G2615" s="32">
        <v>20.0</v>
      </c>
      <c r="H2615" s="32">
        <v>20283.0</v>
      </c>
      <c r="I2615" s="22">
        <v>44017.0</v>
      </c>
    </row>
    <row r="2616" ht="15.75" hidden="1" customHeight="1">
      <c r="A2616" s="2" t="s">
        <v>135</v>
      </c>
      <c r="B2616" s="34" t="s">
        <v>107</v>
      </c>
      <c r="C2616" s="32">
        <v>1933.0</v>
      </c>
      <c r="D2616" s="32">
        <v>5874.0</v>
      </c>
      <c r="E2616" s="2"/>
      <c r="F2616" s="32">
        <v>7807.0</v>
      </c>
      <c r="G2616" s="32">
        <v>309.0</v>
      </c>
      <c r="H2616" s="32">
        <v>101871.0</v>
      </c>
      <c r="I2616" s="22">
        <v>44017.0</v>
      </c>
    </row>
    <row r="2617" ht="15.75" hidden="1" customHeight="1">
      <c r="A2617" s="2" t="s">
        <v>135</v>
      </c>
      <c r="B2617" s="34" t="s">
        <v>145</v>
      </c>
      <c r="C2617" s="32">
        <v>646.0</v>
      </c>
      <c r="D2617" s="32">
        <v>1336.0</v>
      </c>
      <c r="E2617" s="2"/>
      <c r="F2617" s="32">
        <v>1982.0</v>
      </c>
      <c r="G2617" s="32">
        <v>29.0</v>
      </c>
      <c r="H2617" s="32">
        <v>20685.0</v>
      </c>
      <c r="I2617" s="22">
        <v>44017.0</v>
      </c>
    </row>
    <row r="2618" ht="15.75" hidden="1" customHeight="1">
      <c r="A2618" s="2" t="s">
        <v>135</v>
      </c>
      <c r="B2618" s="34" t="s">
        <v>141</v>
      </c>
      <c r="C2618" s="32">
        <v>851.0</v>
      </c>
      <c r="D2618" s="32">
        <v>1736.0</v>
      </c>
      <c r="E2618" s="2"/>
      <c r="F2618" s="32">
        <v>2587.0</v>
      </c>
      <c r="G2618" s="32">
        <v>87.0</v>
      </c>
      <c r="H2618" s="32">
        <v>33895.0</v>
      </c>
      <c r="I2618" s="22">
        <v>44017.0</v>
      </c>
    </row>
    <row r="2619" ht="15.75" hidden="1" customHeight="1">
      <c r="A2619" s="2" t="s">
        <v>135</v>
      </c>
      <c r="B2619" s="34" t="s">
        <v>78</v>
      </c>
      <c r="C2619" s="32">
        <v>4649.0</v>
      </c>
      <c r="D2619" s="32">
        <v>13757.0</v>
      </c>
      <c r="E2619" s="2"/>
      <c r="F2619" s="32">
        <v>18406.0</v>
      </c>
      <c r="G2619" s="32">
        <v>658.0</v>
      </c>
      <c r="H2619" s="32">
        <v>73132.0</v>
      </c>
      <c r="I2619" s="22">
        <v>44017.0</v>
      </c>
    </row>
    <row r="2620" ht="15.75" hidden="1" customHeight="1">
      <c r="A2620" s="2" t="s">
        <v>135</v>
      </c>
      <c r="B2620" s="34" t="s">
        <v>56</v>
      </c>
      <c r="C2620" s="32">
        <v>376.0</v>
      </c>
      <c r="D2620" s="32">
        <v>1556.0</v>
      </c>
      <c r="E2620" s="2"/>
      <c r="F2620" s="32">
        <v>1932.0</v>
      </c>
      <c r="G2620" s="32">
        <v>21.0</v>
      </c>
      <c r="H2620" s="32">
        <v>35808.0</v>
      </c>
      <c r="I2620" s="22">
        <v>44017.0</v>
      </c>
    </row>
    <row r="2621" ht="15.75" hidden="1" customHeight="1">
      <c r="A2621" s="2" t="s">
        <v>135</v>
      </c>
      <c r="B2621" s="34" t="s">
        <v>146</v>
      </c>
      <c r="C2621" s="32">
        <v>80.0</v>
      </c>
      <c r="D2621" s="32">
        <v>878.0</v>
      </c>
      <c r="E2621" s="2"/>
      <c r="F2621" s="32">
        <v>958.0</v>
      </c>
      <c r="G2621" s="32">
        <v>15.0</v>
      </c>
      <c r="H2621" s="32">
        <v>15366.0</v>
      </c>
      <c r="I2621" s="22">
        <v>44017.0</v>
      </c>
    </row>
    <row r="2622" ht="15.75" hidden="1" customHeight="1">
      <c r="A2622" s="2" t="s">
        <v>135</v>
      </c>
      <c r="B2622" s="34" t="s">
        <v>136</v>
      </c>
      <c r="C2622" s="32">
        <v>430.0</v>
      </c>
      <c r="D2622" s="32">
        <v>2470.0</v>
      </c>
      <c r="E2622" s="2"/>
      <c r="F2622" s="32">
        <v>2900.0</v>
      </c>
      <c r="G2622" s="32">
        <v>80.0</v>
      </c>
      <c r="H2622" s="32">
        <v>23976.0</v>
      </c>
      <c r="I2622" s="22">
        <v>44017.0</v>
      </c>
    </row>
    <row r="2623" ht="15.75" hidden="1" customHeight="1">
      <c r="A2623" s="2" t="s">
        <v>135</v>
      </c>
      <c r="B2623" s="34" t="s">
        <v>137</v>
      </c>
      <c r="C2623" s="32">
        <v>1792.0</v>
      </c>
      <c r="D2623" s="32">
        <v>6522.0</v>
      </c>
      <c r="E2623" s="2"/>
      <c r="F2623" s="32">
        <v>8314.0</v>
      </c>
      <c r="G2623" s="32">
        <v>527.0</v>
      </c>
      <c r="H2623" s="32">
        <v>50748.0</v>
      </c>
      <c r="I2623" s="22">
        <v>44017.0</v>
      </c>
    </row>
    <row r="2624" ht="15.75" customHeight="1">
      <c r="A2624" s="2" t="s">
        <v>135</v>
      </c>
      <c r="B2624" s="34" t="s">
        <v>111</v>
      </c>
      <c r="C2624" s="32">
        <v>853.0</v>
      </c>
      <c r="D2624" s="32">
        <v>3439.0</v>
      </c>
      <c r="E2624" s="2"/>
      <c r="F2624" s="32">
        <v>4292.0</v>
      </c>
      <c r="G2624" s="32">
        <v>162.0</v>
      </c>
      <c r="H2624" s="32">
        <v>40759.0</v>
      </c>
      <c r="I2624" s="22">
        <v>44017.0</v>
      </c>
    </row>
    <row r="2625" ht="15.75" hidden="1" customHeight="1">
      <c r="A2625" s="2" t="s">
        <v>135</v>
      </c>
      <c r="B2625" s="34" t="s">
        <v>52</v>
      </c>
      <c r="C2625" s="32">
        <v>2007.0</v>
      </c>
      <c r="D2625" s="32">
        <v>8949.0</v>
      </c>
      <c r="E2625" s="2"/>
      <c r="F2625" s="32">
        <v>10956.0</v>
      </c>
      <c r="G2625" s="32">
        <v>675.0</v>
      </c>
      <c r="H2625" s="32">
        <v>70008.0</v>
      </c>
      <c r="I2625" s="22">
        <v>44017.0</v>
      </c>
    </row>
    <row r="2626" ht="15.75" hidden="1" customHeight="1">
      <c r="A2626" s="2" t="s">
        <v>135</v>
      </c>
      <c r="B2626" s="34" t="s">
        <v>63</v>
      </c>
      <c r="C2626" s="32">
        <v>1923.0</v>
      </c>
      <c r="D2626" s="32">
        <v>12336.0</v>
      </c>
      <c r="E2626" s="2"/>
      <c r="F2626" s="32">
        <v>14259.0</v>
      </c>
      <c r="G2626" s="32">
        <v>768.0</v>
      </c>
      <c r="H2626" s="32">
        <v>58497.0</v>
      </c>
      <c r="I2626" s="22">
        <v>44017.0</v>
      </c>
    </row>
    <row r="2627" ht="15.75" hidden="1" customHeight="1">
      <c r="A2627" s="2" t="s">
        <v>135</v>
      </c>
      <c r="B2627" s="34" t="s">
        <v>269</v>
      </c>
      <c r="C2627" s="32">
        <v>49764.0</v>
      </c>
      <c r="D2627" s="32">
        <v>106194.0</v>
      </c>
      <c r="E2627" s="2"/>
      <c r="F2627" s="32">
        <v>155958.0</v>
      </c>
      <c r="G2627" s="32">
        <v>4279.0</v>
      </c>
      <c r="H2627" s="32">
        <v>843300.0</v>
      </c>
      <c r="I2627" s="22">
        <v>44017.0</v>
      </c>
    </row>
    <row r="2628" ht="15.75" hidden="1" customHeight="1">
      <c r="A2628" s="2" t="s">
        <v>135</v>
      </c>
      <c r="B2628" s="34" t="s">
        <v>270</v>
      </c>
      <c r="C2628" s="32">
        <v>868.0</v>
      </c>
      <c r="D2628" s="32">
        <v>8481.0</v>
      </c>
      <c r="E2628" s="2"/>
      <c r="F2628" s="32">
        <v>9349.0</v>
      </c>
      <c r="G2628" s="32">
        <v>621.0</v>
      </c>
      <c r="H2628" s="32">
        <v>29622.0</v>
      </c>
      <c r="I2628" s="22">
        <v>44017.0</v>
      </c>
    </row>
    <row r="2629" ht="15.75" hidden="1" customHeight="1">
      <c r="A2629" s="2" t="s">
        <v>135</v>
      </c>
      <c r="B2629" s="34" t="s">
        <v>75</v>
      </c>
      <c r="C2629" s="32">
        <v>2987.0</v>
      </c>
      <c r="D2629" s="32">
        <v>6387.0</v>
      </c>
      <c r="E2629" s="2"/>
      <c r="F2629" s="32">
        <v>9374.0</v>
      </c>
      <c r="G2629" s="32">
        <v>351.0</v>
      </c>
      <c r="H2629" s="32">
        <v>29103.0</v>
      </c>
      <c r="I2629" s="22">
        <v>44017.0</v>
      </c>
    </row>
    <row r="2630" ht="15.75" hidden="1" customHeight="1">
      <c r="A2630" s="2" t="s">
        <v>135</v>
      </c>
      <c r="B2630" s="34" t="s">
        <v>138</v>
      </c>
      <c r="C2630" s="32">
        <v>610.0</v>
      </c>
      <c r="D2630" s="32">
        <v>1586.0</v>
      </c>
      <c r="E2630" s="2"/>
      <c r="F2630" s="32">
        <v>2196.0</v>
      </c>
      <c r="G2630" s="32">
        <v>70.0</v>
      </c>
      <c r="H2630" s="32">
        <v>17458.0</v>
      </c>
      <c r="I2630" s="22">
        <v>44017.0</v>
      </c>
    </row>
    <row r="2631" ht="15.75" hidden="1" customHeight="1">
      <c r="A2631" s="2" t="s">
        <v>135</v>
      </c>
      <c r="B2631" s="34" t="s">
        <v>150</v>
      </c>
      <c r="C2631" s="32">
        <v>14.0</v>
      </c>
      <c r="D2631" s="32">
        <v>1108.0</v>
      </c>
      <c r="E2631" s="2"/>
      <c r="F2631" s="32">
        <v>1122.0</v>
      </c>
      <c r="G2631" s="32">
        <v>16.0</v>
      </c>
      <c r="H2631" s="32">
        <v>29695.0</v>
      </c>
      <c r="I2631" s="22">
        <v>44017.0</v>
      </c>
    </row>
    <row r="2632" ht="15.75" hidden="1" customHeight="1">
      <c r="A2632" s="2" t="s">
        <v>135</v>
      </c>
      <c r="B2632" s="34" t="s">
        <v>142</v>
      </c>
      <c r="C2632" s="32">
        <v>60.0</v>
      </c>
      <c r="D2632" s="32">
        <v>1124.0</v>
      </c>
      <c r="E2632" s="2"/>
      <c r="F2632" s="32">
        <v>1184.0</v>
      </c>
      <c r="G2632" s="32">
        <v>24.0</v>
      </c>
      <c r="H2632" s="32">
        <v>17491.0</v>
      </c>
      <c r="I2632" s="22">
        <v>44017.0</v>
      </c>
    </row>
    <row r="2633" ht="15.75" hidden="1" customHeight="1">
      <c r="A2633" s="2" t="s">
        <v>135</v>
      </c>
      <c r="B2633" s="34" t="s">
        <v>46</v>
      </c>
      <c r="C2633" s="32">
        <v>873.0</v>
      </c>
      <c r="D2633" s="32">
        <v>16965.0</v>
      </c>
      <c r="E2633" s="2"/>
      <c r="F2633" s="32">
        <v>17838.0</v>
      </c>
      <c r="G2633" s="32">
        <v>799.0</v>
      </c>
      <c r="H2633" s="32">
        <v>67692.0</v>
      </c>
      <c r="I2633" s="22">
        <v>44017.0</v>
      </c>
    </row>
    <row r="2634" ht="15.75" hidden="1" customHeight="1">
      <c r="A2634" s="2" t="s">
        <v>135</v>
      </c>
      <c r="B2634" s="34" t="s">
        <v>151</v>
      </c>
      <c r="C2634" s="32">
        <v>24.0</v>
      </c>
      <c r="D2634" s="32">
        <v>1021.0</v>
      </c>
      <c r="E2634" s="2"/>
      <c r="F2634" s="32">
        <v>1045.0</v>
      </c>
      <c r="G2634" s="32">
        <v>28.0</v>
      </c>
      <c r="H2634" s="32">
        <v>26286.0</v>
      </c>
      <c r="I2634" s="22">
        <v>44017.0</v>
      </c>
    </row>
    <row r="2635" ht="15.75" hidden="1" customHeight="1">
      <c r="A2635" s="2" t="s">
        <v>135</v>
      </c>
      <c r="B2635" s="34" t="s">
        <v>90</v>
      </c>
      <c r="C2635" s="32">
        <v>1571.0</v>
      </c>
      <c r="D2635" s="32">
        <v>4376.0</v>
      </c>
      <c r="E2635" s="2"/>
      <c r="F2635" s="32">
        <v>5947.0</v>
      </c>
      <c r="G2635" s="32">
        <v>163.0</v>
      </c>
      <c r="H2635" s="32">
        <v>38151.0</v>
      </c>
      <c r="I2635" s="22">
        <v>44017.0</v>
      </c>
    </row>
    <row r="2636" ht="15.75" hidden="1" customHeight="1">
      <c r="A2636" s="2" t="s">
        <v>135</v>
      </c>
      <c r="B2636" s="34" t="s">
        <v>144</v>
      </c>
      <c r="C2636" s="32">
        <v>110.0</v>
      </c>
      <c r="D2636" s="32">
        <v>924.0</v>
      </c>
      <c r="E2636" s="2"/>
      <c r="F2636" s="32">
        <v>1034.0</v>
      </c>
      <c r="G2636" s="32">
        <v>10.0</v>
      </c>
      <c r="H2636" s="32">
        <v>27221.0</v>
      </c>
      <c r="I2636" s="22">
        <v>44017.0</v>
      </c>
    </row>
    <row r="2637" ht="15.75" hidden="1" customHeight="1">
      <c r="A2637" s="2" t="s">
        <v>135</v>
      </c>
      <c r="B2637" s="34" t="s">
        <v>87</v>
      </c>
      <c r="C2637" s="32">
        <v>404.0</v>
      </c>
      <c r="D2637" s="32">
        <v>2742.0</v>
      </c>
      <c r="E2637" s="2"/>
      <c r="F2637" s="32">
        <v>3146.0</v>
      </c>
      <c r="G2637" s="32">
        <v>127.0</v>
      </c>
      <c r="H2637" s="32">
        <v>14855.0</v>
      </c>
      <c r="I2637" s="22">
        <v>44017.0</v>
      </c>
    </row>
    <row r="2638" ht="15.75" hidden="1" customHeight="1">
      <c r="A2638" s="2" t="s">
        <v>135</v>
      </c>
      <c r="B2638" s="34" t="s">
        <v>154</v>
      </c>
      <c r="C2638" s="32">
        <v>925.0</v>
      </c>
      <c r="D2638" s="32">
        <v>7245.0</v>
      </c>
      <c r="E2638" s="2"/>
      <c r="F2638" s="32">
        <v>8170.0</v>
      </c>
      <c r="G2638" s="32">
        <v>157.0</v>
      </c>
      <c r="H2638" s="32">
        <v>25227.0</v>
      </c>
      <c r="I2638" s="22">
        <v>44017.0</v>
      </c>
    </row>
    <row r="2639" ht="15.75" hidden="1" customHeight="1">
      <c r="A2639" s="2" t="s">
        <v>135</v>
      </c>
      <c r="B2639" s="34" t="s">
        <v>152</v>
      </c>
      <c r="C2639" s="32">
        <v>561.0</v>
      </c>
      <c r="D2639" s="32">
        <v>2299.0</v>
      </c>
      <c r="E2639" s="2"/>
      <c r="F2639" s="32">
        <v>2860.0</v>
      </c>
      <c r="G2639" s="32">
        <v>88.0</v>
      </c>
      <c r="H2639" s="32">
        <v>18680.0</v>
      </c>
      <c r="I2639" s="22">
        <v>44018.0</v>
      </c>
    </row>
    <row r="2640" ht="15.75" hidden="1" customHeight="1">
      <c r="A2640" s="2" t="s">
        <v>135</v>
      </c>
      <c r="B2640" s="34" t="s">
        <v>72</v>
      </c>
      <c r="C2640" s="32">
        <v>1530.0</v>
      </c>
      <c r="D2640" s="32">
        <v>7202.0</v>
      </c>
      <c r="E2640" s="2"/>
      <c r="F2640" s="32">
        <v>8732.0</v>
      </c>
      <c r="G2640" s="32">
        <v>512.0</v>
      </c>
      <c r="H2640" s="32">
        <v>54147.0</v>
      </c>
      <c r="I2640" s="22">
        <v>44018.0</v>
      </c>
    </row>
    <row r="2641" ht="15.75" hidden="1" customHeight="1">
      <c r="A2641" s="2" t="s">
        <v>135</v>
      </c>
      <c r="B2641" s="34" t="s">
        <v>148</v>
      </c>
      <c r="C2641" s="32">
        <v>20.0</v>
      </c>
      <c r="D2641" s="32">
        <v>577.0</v>
      </c>
      <c r="E2641" s="2"/>
      <c r="F2641" s="32">
        <v>597.0</v>
      </c>
      <c r="G2641" s="32">
        <v>20.0</v>
      </c>
      <c r="H2641" s="32">
        <v>20567.0</v>
      </c>
      <c r="I2641" s="22">
        <v>44018.0</v>
      </c>
    </row>
    <row r="2642" ht="15.75" hidden="1" customHeight="1">
      <c r="A2642" s="2" t="s">
        <v>135</v>
      </c>
      <c r="B2642" s="34" t="s">
        <v>107</v>
      </c>
      <c r="C2642" s="32">
        <v>2002.0</v>
      </c>
      <c r="D2642" s="32">
        <v>5980.0</v>
      </c>
      <c r="E2642" s="2"/>
      <c r="F2642" s="32">
        <v>7982.0</v>
      </c>
      <c r="G2642" s="32">
        <v>323.0</v>
      </c>
      <c r="H2642" s="32">
        <v>103201.0</v>
      </c>
      <c r="I2642" s="22">
        <v>44018.0</v>
      </c>
    </row>
    <row r="2643" ht="15.75" hidden="1" customHeight="1">
      <c r="A2643" s="2" t="s">
        <v>135</v>
      </c>
      <c r="B2643" s="34" t="s">
        <v>145</v>
      </c>
      <c r="C2643" s="32">
        <v>646.0</v>
      </c>
      <c r="D2643" s="32">
        <v>1350.0</v>
      </c>
      <c r="E2643" s="2"/>
      <c r="F2643" s="32">
        <v>1996.0</v>
      </c>
      <c r="G2643" s="32">
        <v>29.0</v>
      </c>
      <c r="H2643" s="32">
        <v>21014.0</v>
      </c>
      <c r="I2643" s="22">
        <v>44018.0</v>
      </c>
    </row>
    <row r="2644" ht="15.75" hidden="1" customHeight="1">
      <c r="A2644" s="2" t="s">
        <v>135</v>
      </c>
      <c r="B2644" s="34" t="s">
        <v>141</v>
      </c>
      <c r="C2644" s="32">
        <v>935.0</v>
      </c>
      <c r="D2644" s="32">
        <v>1796.0</v>
      </c>
      <c r="E2644" s="2"/>
      <c r="F2644" s="32">
        <v>2731.0</v>
      </c>
      <c r="G2644" s="32">
        <v>105.0</v>
      </c>
      <c r="H2644" s="32">
        <v>34447.0</v>
      </c>
      <c r="I2644" s="22">
        <v>44018.0</v>
      </c>
    </row>
    <row r="2645" ht="15.75" hidden="1" customHeight="1">
      <c r="A2645" s="2" t="s">
        <v>135</v>
      </c>
      <c r="B2645" s="34" t="s">
        <v>78</v>
      </c>
      <c r="C2645" s="32">
        <v>4663.0</v>
      </c>
      <c r="D2645" s="32">
        <v>13808.0</v>
      </c>
      <c r="E2645" s="2"/>
      <c r="F2645" s="32">
        <v>18471.0</v>
      </c>
      <c r="G2645" s="32">
        <v>664.0</v>
      </c>
      <c r="H2645" s="32">
        <v>73366.0</v>
      </c>
      <c r="I2645" s="22">
        <v>44018.0</v>
      </c>
    </row>
    <row r="2646" ht="15.75" hidden="1" customHeight="1">
      <c r="A2646" s="2" t="s">
        <v>135</v>
      </c>
      <c r="B2646" s="34" t="s">
        <v>56</v>
      </c>
      <c r="C2646" s="32">
        <v>391.0</v>
      </c>
      <c r="D2646" s="32">
        <v>1592.0</v>
      </c>
      <c r="E2646" s="2"/>
      <c r="F2646" s="32">
        <v>1983.0</v>
      </c>
      <c r="G2646" s="32">
        <v>22.0</v>
      </c>
      <c r="H2646" s="32">
        <v>36767.0</v>
      </c>
      <c r="I2646" s="22">
        <v>44018.0</v>
      </c>
    </row>
    <row r="2647" ht="15.75" hidden="1" customHeight="1">
      <c r="A2647" s="2" t="s">
        <v>135</v>
      </c>
      <c r="B2647" s="34" t="s">
        <v>146</v>
      </c>
      <c r="C2647" s="32">
        <v>80.0</v>
      </c>
      <c r="D2647" s="32">
        <v>895.0</v>
      </c>
      <c r="E2647" s="2"/>
      <c r="F2647" s="32">
        <v>975.0</v>
      </c>
      <c r="G2647" s="32">
        <v>16.0</v>
      </c>
      <c r="H2647" s="32">
        <v>15581.0</v>
      </c>
      <c r="I2647" s="22">
        <v>44018.0</v>
      </c>
    </row>
    <row r="2648" ht="15.75" hidden="1" customHeight="1">
      <c r="A2648" s="2" t="s">
        <v>135</v>
      </c>
      <c r="B2648" s="34" t="s">
        <v>136</v>
      </c>
      <c r="C2648" s="32">
        <v>435.0</v>
      </c>
      <c r="D2648" s="32">
        <v>2517.0</v>
      </c>
      <c r="E2648" s="2"/>
      <c r="F2648" s="32">
        <v>2952.0</v>
      </c>
      <c r="G2648" s="32">
        <v>83.0</v>
      </c>
      <c r="H2648" s="32">
        <v>24368.0</v>
      </c>
      <c r="I2648" s="22">
        <v>44018.0</v>
      </c>
    </row>
    <row r="2649" ht="15.75" hidden="1" customHeight="1">
      <c r="A2649" s="2" t="s">
        <v>135</v>
      </c>
      <c r="B2649" s="34" t="s">
        <v>137</v>
      </c>
      <c r="C2649" s="32">
        <v>1879.0</v>
      </c>
      <c r="D2649" s="32">
        <v>6628.0</v>
      </c>
      <c r="E2649" s="2"/>
      <c r="F2649" s="32">
        <v>8507.0</v>
      </c>
      <c r="G2649" s="32">
        <v>536.0</v>
      </c>
      <c r="H2649" s="32">
        <v>51264.0</v>
      </c>
      <c r="I2649" s="22">
        <v>44018.0</v>
      </c>
    </row>
    <row r="2650" ht="15.75" customHeight="1">
      <c r="A2650" s="2" t="s">
        <v>135</v>
      </c>
      <c r="B2650" s="34" t="s">
        <v>111</v>
      </c>
      <c r="C2650" s="32">
        <v>929.0</v>
      </c>
      <c r="D2650" s="32">
        <v>3534.0</v>
      </c>
      <c r="E2650" s="2"/>
      <c r="F2650" s="32">
        <v>4463.0</v>
      </c>
      <c r="G2650" s="32">
        <v>167.0</v>
      </c>
      <c r="H2650" s="32">
        <v>41534.0</v>
      </c>
      <c r="I2650" s="22">
        <v>44018.0</v>
      </c>
    </row>
    <row r="2651" ht="15.75" hidden="1" customHeight="1">
      <c r="A2651" s="2" t="s">
        <v>135</v>
      </c>
      <c r="B2651" s="34" t="s">
        <v>52</v>
      </c>
      <c r="C2651" s="32">
        <v>2007.0</v>
      </c>
      <c r="D2651" s="32">
        <v>9043.0</v>
      </c>
      <c r="E2651" s="2"/>
      <c r="F2651" s="32">
        <v>11050.0</v>
      </c>
      <c r="G2651" s="32">
        <v>690.0</v>
      </c>
      <c r="H2651" s="32">
        <v>70624.0</v>
      </c>
      <c r="I2651" s="22">
        <v>44018.0</v>
      </c>
    </row>
    <row r="2652" ht="15.75" hidden="1" customHeight="1">
      <c r="A2652" s="2" t="s">
        <v>135</v>
      </c>
      <c r="B2652" s="34" t="s">
        <v>63</v>
      </c>
      <c r="C2652" s="32">
        <v>1925.0</v>
      </c>
      <c r="D2652" s="32">
        <v>12430.0</v>
      </c>
      <c r="E2652" s="2"/>
      <c r="F2652" s="32">
        <v>14355.0</v>
      </c>
      <c r="G2652" s="32">
        <v>773.0</v>
      </c>
      <c r="H2652" s="32">
        <v>59188.0</v>
      </c>
      <c r="I2652" s="22">
        <v>44018.0</v>
      </c>
    </row>
    <row r="2653" ht="15.75" hidden="1" customHeight="1">
      <c r="A2653" s="2" t="s">
        <v>135</v>
      </c>
      <c r="B2653" s="34" t="s">
        <v>269</v>
      </c>
      <c r="C2653" s="32">
        <v>48146.0</v>
      </c>
      <c r="D2653" s="32">
        <v>109012.0</v>
      </c>
      <c r="E2653" s="2"/>
      <c r="F2653" s="32">
        <v>157158.0</v>
      </c>
      <c r="G2653" s="32">
        <v>4325.0</v>
      </c>
      <c r="H2653" s="32">
        <v>848134.0</v>
      </c>
      <c r="I2653" s="22">
        <v>44018.0</v>
      </c>
    </row>
    <row r="2654" ht="15.75" hidden="1" customHeight="1">
      <c r="A2654" s="2" t="s">
        <v>135</v>
      </c>
      <c r="B2654" s="34" t="s">
        <v>270</v>
      </c>
      <c r="C2654" s="32">
        <v>3203.0</v>
      </c>
      <c r="D2654" s="32">
        <v>6292.0</v>
      </c>
      <c r="E2654" s="2"/>
      <c r="F2654" s="32">
        <v>9495.0</v>
      </c>
      <c r="G2654" s="32">
        <v>653.0</v>
      </c>
      <c r="H2654" s="32">
        <v>31664.0</v>
      </c>
      <c r="I2654" s="22">
        <v>44018.0</v>
      </c>
    </row>
    <row r="2655" ht="15.75" hidden="1" customHeight="1">
      <c r="A2655" s="2" t="s">
        <v>135</v>
      </c>
      <c r="B2655" s="34" t="s">
        <v>75</v>
      </c>
      <c r="C2655" s="32">
        <v>2987.0</v>
      </c>
      <c r="D2655" s="32">
        <v>6417.0</v>
      </c>
      <c r="E2655" s="2"/>
      <c r="F2655" s="32">
        <v>9404.0</v>
      </c>
      <c r="G2655" s="32">
        <v>351.0</v>
      </c>
      <c r="H2655" s="32">
        <v>29250.0</v>
      </c>
      <c r="I2655" s="22">
        <v>44018.0</v>
      </c>
    </row>
    <row r="2656" ht="15.75" hidden="1" customHeight="1">
      <c r="A2656" s="2" t="s">
        <v>135</v>
      </c>
      <c r="B2656" s="34" t="s">
        <v>138</v>
      </c>
      <c r="C2656" s="32">
        <v>610.0</v>
      </c>
      <c r="D2656" s="32">
        <v>1624.0</v>
      </c>
      <c r="E2656" s="2"/>
      <c r="F2656" s="32">
        <v>2234.0</v>
      </c>
      <c r="G2656" s="32">
        <v>73.0</v>
      </c>
      <c r="H2656" s="32">
        <v>17572.0</v>
      </c>
      <c r="I2656" s="22">
        <v>44018.0</v>
      </c>
    </row>
    <row r="2657" ht="15.75" hidden="1" customHeight="1">
      <c r="A2657" s="2" t="s">
        <v>135</v>
      </c>
      <c r="B2657" s="34" t="s">
        <v>150</v>
      </c>
      <c r="C2657" s="32">
        <v>14.0</v>
      </c>
      <c r="D2657" s="32">
        <v>1129.0</v>
      </c>
      <c r="E2657" s="2"/>
      <c r="F2657" s="32">
        <v>1143.0</v>
      </c>
      <c r="G2657" s="32">
        <v>17.0</v>
      </c>
      <c r="H2657" s="32">
        <v>29910.0</v>
      </c>
      <c r="I2657" s="22">
        <v>44018.0</v>
      </c>
    </row>
    <row r="2658" ht="15.75" hidden="1" customHeight="1">
      <c r="A2658" s="2" t="s">
        <v>135</v>
      </c>
      <c r="B2658" s="34" t="s">
        <v>142</v>
      </c>
      <c r="C2658" s="32">
        <v>62.0</v>
      </c>
      <c r="D2658" s="32">
        <v>1128.0</v>
      </c>
      <c r="E2658" s="2"/>
      <c r="F2658" s="32">
        <v>1190.0</v>
      </c>
      <c r="G2658" s="32">
        <v>25.0</v>
      </c>
      <c r="H2658" s="32">
        <v>17655.0</v>
      </c>
      <c r="I2658" s="22">
        <v>44018.0</v>
      </c>
    </row>
    <row r="2659" ht="15.75" hidden="1" customHeight="1">
      <c r="A2659" s="2" t="s">
        <v>135</v>
      </c>
      <c r="B2659" s="34" t="s">
        <v>46</v>
      </c>
      <c r="C2659" s="32">
        <v>874.0</v>
      </c>
      <c r="D2659" s="32">
        <v>17067.0</v>
      </c>
      <c r="E2659" s="2"/>
      <c r="F2659" s="32">
        <v>17941.0</v>
      </c>
      <c r="G2659" s="32">
        <v>805.0</v>
      </c>
      <c r="H2659" s="32">
        <v>68174.0</v>
      </c>
      <c r="I2659" s="22">
        <v>44018.0</v>
      </c>
    </row>
    <row r="2660" ht="15.75" hidden="1" customHeight="1">
      <c r="A2660" s="2" t="s">
        <v>135</v>
      </c>
      <c r="B2660" s="34" t="s">
        <v>151</v>
      </c>
      <c r="C2660" s="32">
        <v>24.0</v>
      </c>
      <c r="D2660" s="32">
        <v>1040.0</v>
      </c>
      <c r="E2660" s="2"/>
      <c r="F2660" s="32">
        <v>1064.0</v>
      </c>
      <c r="G2660" s="32">
        <v>31.0</v>
      </c>
      <c r="H2660" s="32">
        <v>27293.0</v>
      </c>
      <c r="I2660" s="22">
        <v>44018.0</v>
      </c>
    </row>
    <row r="2661" ht="15.75" hidden="1" customHeight="1">
      <c r="A2661" s="2" t="s">
        <v>135</v>
      </c>
      <c r="B2661" s="34" t="s">
        <v>90</v>
      </c>
      <c r="C2661" s="32">
        <v>1581.0</v>
      </c>
      <c r="D2661" s="32">
        <v>4442.0</v>
      </c>
      <c r="E2661" s="2"/>
      <c r="F2661" s="32">
        <v>6023.0</v>
      </c>
      <c r="G2661" s="32">
        <v>167.0</v>
      </c>
      <c r="H2661" s="32">
        <v>38622.0</v>
      </c>
      <c r="I2661" s="22">
        <v>44018.0</v>
      </c>
    </row>
    <row r="2662" ht="15.75" hidden="1" customHeight="1">
      <c r="A2662" s="2" t="s">
        <v>135</v>
      </c>
      <c r="B2662" s="34" t="s">
        <v>144</v>
      </c>
      <c r="C2662" s="32">
        <v>110.0</v>
      </c>
      <c r="D2662" s="32">
        <v>928.0</v>
      </c>
      <c r="E2662" s="2"/>
      <c r="F2662" s="32">
        <v>1038.0</v>
      </c>
      <c r="G2662" s="32">
        <v>10.0</v>
      </c>
      <c r="H2662" s="32">
        <v>27382.0</v>
      </c>
      <c r="I2662" s="22">
        <v>44018.0</v>
      </c>
    </row>
    <row r="2663" ht="15.75" hidden="1" customHeight="1">
      <c r="A2663" s="2" t="s">
        <v>135</v>
      </c>
      <c r="B2663" s="34" t="s">
        <v>87</v>
      </c>
      <c r="C2663" s="32">
        <v>404.0</v>
      </c>
      <c r="D2663" s="32">
        <v>2760.0</v>
      </c>
      <c r="E2663" s="2"/>
      <c r="F2663" s="32">
        <v>3164.0</v>
      </c>
      <c r="G2663" s="32">
        <v>127.0</v>
      </c>
      <c r="H2663" s="32">
        <v>14931.0</v>
      </c>
      <c r="I2663" s="22">
        <v>44018.0</v>
      </c>
    </row>
    <row r="2664" ht="15.75" hidden="1" customHeight="1">
      <c r="A2664" s="2" t="s">
        <v>135</v>
      </c>
      <c r="B2664" s="34" t="s">
        <v>154</v>
      </c>
      <c r="C2664" s="32">
        <v>925.0</v>
      </c>
      <c r="D2664" s="32">
        <v>7270.0</v>
      </c>
      <c r="E2664" s="2"/>
      <c r="F2664" s="32">
        <v>8195.0</v>
      </c>
      <c r="G2664" s="32">
        <v>160.0</v>
      </c>
      <c r="H2664" s="32">
        <v>25355.0</v>
      </c>
      <c r="I2664" s="22">
        <v>44018.0</v>
      </c>
    </row>
    <row r="2665" ht="15.75" hidden="1" customHeight="1">
      <c r="A2665" s="2" t="s">
        <v>135</v>
      </c>
      <c r="B2665" s="34" t="s">
        <v>152</v>
      </c>
      <c r="C2665" s="32">
        <v>561.0</v>
      </c>
      <c r="D2665" s="32">
        <v>2387.0</v>
      </c>
      <c r="E2665" s="2"/>
      <c r="F2665" s="32">
        <v>2948.0</v>
      </c>
      <c r="G2665" s="32">
        <v>90.0</v>
      </c>
      <c r="H2665" s="32">
        <v>19172.0</v>
      </c>
      <c r="I2665" s="22">
        <v>44019.0</v>
      </c>
    </row>
    <row r="2666" ht="15.75" hidden="1" customHeight="1">
      <c r="A2666" s="2" t="s">
        <v>135</v>
      </c>
      <c r="B2666" s="34" t="s">
        <v>72</v>
      </c>
      <c r="C2666" s="32">
        <v>1582.0</v>
      </c>
      <c r="D2666" s="32">
        <v>7336.0</v>
      </c>
      <c r="E2666" s="2"/>
      <c r="F2666" s="32">
        <v>8918.0</v>
      </c>
      <c r="G2666" s="32">
        <v>518.0</v>
      </c>
      <c r="H2666" s="32">
        <v>55102.0</v>
      </c>
      <c r="I2666" s="22">
        <v>44019.0</v>
      </c>
    </row>
    <row r="2667" ht="15.75" hidden="1" customHeight="1">
      <c r="A2667" s="2" t="s">
        <v>135</v>
      </c>
      <c r="B2667" s="34" t="s">
        <v>148</v>
      </c>
      <c r="C2667" s="32">
        <v>20.0</v>
      </c>
      <c r="D2667" s="32">
        <v>581.0</v>
      </c>
      <c r="E2667" s="2"/>
      <c r="F2667" s="32">
        <v>601.0</v>
      </c>
      <c r="G2667" s="32">
        <v>21.0</v>
      </c>
      <c r="H2667" s="32">
        <v>20623.0</v>
      </c>
      <c r="I2667" s="22">
        <v>44019.0</v>
      </c>
    </row>
    <row r="2668" ht="15.75" hidden="1" customHeight="1">
      <c r="A2668" s="2" t="s">
        <v>135</v>
      </c>
      <c r="B2668" s="34" t="s">
        <v>107</v>
      </c>
      <c r="C2668" s="32">
        <v>2007.0</v>
      </c>
      <c r="D2668" s="32">
        <v>6066.0</v>
      </c>
      <c r="E2668" s="2"/>
      <c r="F2668" s="32">
        <v>8073.0</v>
      </c>
      <c r="G2668" s="32">
        <v>333.0</v>
      </c>
      <c r="H2668" s="32">
        <v>104343.0</v>
      </c>
      <c r="I2668" s="22">
        <v>44019.0</v>
      </c>
    </row>
    <row r="2669" ht="15.75" hidden="1" customHeight="1">
      <c r="A2669" s="2" t="s">
        <v>135</v>
      </c>
      <c r="B2669" s="34" t="s">
        <v>145</v>
      </c>
      <c r="C2669" s="32">
        <v>664.0</v>
      </c>
      <c r="D2669" s="32">
        <v>1382.0</v>
      </c>
      <c r="E2669" s="2"/>
      <c r="F2669" s="32">
        <v>2046.0</v>
      </c>
      <c r="G2669" s="32">
        <v>31.0</v>
      </c>
      <c r="H2669" s="32">
        <v>21402.0</v>
      </c>
      <c r="I2669" s="22">
        <v>44019.0</v>
      </c>
    </row>
    <row r="2670" ht="15.75" hidden="1" customHeight="1">
      <c r="A2670" s="2" t="s">
        <v>135</v>
      </c>
      <c r="B2670" s="34" t="s">
        <v>141</v>
      </c>
      <c r="C2670" s="32">
        <v>993.0</v>
      </c>
      <c r="D2670" s="32">
        <v>1857.0</v>
      </c>
      <c r="E2670" s="2"/>
      <c r="F2670" s="32">
        <v>2850.0</v>
      </c>
      <c r="G2670" s="32">
        <v>110.0</v>
      </c>
      <c r="H2670" s="32">
        <v>35048.0</v>
      </c>
      <c r="I2670" s="22">
        <v>44019.0</v>
      </c>
    </row>
    <row r="2671" ht="15.75" hidden="1" customHeight="1">
      <c r="A2671" s="2" t="s">
        <v>135</v>
      </c>
      <c r="B2671" s="34" t="s">
        <v>78</v>
      </c>
      <c r="C2671" s="32">
        <v>4673.0</v>
      </c>
      <c r="D2671" s="32">
        <v>13837.0</v>
      </c>
      <c r="E2671" s="2"/>
      <c r="F2671" s="32">
        <v>18510.0</v>
      </c>
      <c r="G2671" s="32">
        <v>678.0</v>
      </c>
      <c r="H2671" s="32">
        <v>73832.0</v>
      </c>
      <c r="I2671" s="22">
        <v>44019.0</v>
      </c>
    </row>
    <row r="2672" ht="15.75" hidden="1" customHeight="1">
      <c r="A2672" s="2" t="s">
        <v>135</v>
      </c>
      <c r="B2672" s="34" t="s">
        <v>56</v>
      </c>
      <c r="C2672" s="32">
        <v>403.0</v>
      </c>
      <c r="D2672" s="32">
        <v>1615.0</v>
      </c>
      <c r="E2672" s="2"/>
      <c r="F2672" s="32">
        <v>2018.0</v>
      </c>
      <c r="G2672" s="32">
        <v>22.0</v>
      </c>
      <c r="H2672" s="32">
        <v>37525.0</v>
      </c>
      <c r="I2672" s="22">
        <v>44019.0</v>
      </c>
    </row>
    <row r="2673" ht="15.75" hidden="1" customHeight="1">
      <c r="A2673" s="2" t="s">
        <v>135</v>
      </c>
      <c r="B2673" s="34" t="s">
        <v>146</v>
      </c>
      <c r="C2673" s="32">
        <v>88.0</v>
      </c>
      <c r="D2673" s="32">
        <v>913.0</v>
      </c>
      <c r="E2673" s="2"/>
      <c r="F2673" s="32">
        <v>1001.0</v>
      </c>
      <c r="G2673" s="32">
        <v>18.0</v>
      </c>
      <c r="H2673" s="32">
        <v>15852.0</v>
      </c>
      <c r="I2673" s="22">
        <v>44019.0</v>
      </c>
    </row>
    <row r="2674" ht="15.75" hidden="1" customHeight="1">
      <c r="A2674" s="2" t="s">
        <v>135</v>
      </c>
      <c r="B2674" s="34" t="s">
        <v>136</v>
      </c>
      <c r="C2674" s="32">
        <v>441.0</v>
      </c>
      <c r="D2674" s="32">
        <v>2631.0</v>
      </c>
      <c r="E2674" s="2"/>
      <c r="F2674" s="32">
        <v>3072.0</v>
      </c>
      <c r="G2674" s="32">
        <v>86.0</v>
      </c>
      <c r="H2674" s="32">
        <v>24823.0</v>
      </c>
      <c r="I2674" s="22">
        <v>44019.0</v>
      </c>
    </row>
    <row r="2675" ht="15.75" hidden="1" customHeight="1">
      <c r="A2675" s="2" t="s">
        <v>135</v>
      </c>
      <c r="B2675" s="34" t="s">
        <v>137</v>
      </c>
      <c r="C2675" s="32">
        <v>1950.0</v>
      </c>
      <c r="D2675" s="32">
        <v>6754.0</v>
      </c>
      <c r="E2675" s="2"/>
      <c r="F2675" s="32">
        <v>8704.0</v>
      </c>
      <c r="G2675" s="32">
        <v>547.0</v>
      </c>
      <c r="H2675" s="32">
        <v>52136.0</v>
      </c>
      <c r="I2675" s="22">
        <v>44019.0</v>
      </c>
    </row>
    <row r="2676" ht="15.75" customHeight="1">
      <c r="A2676" s="2" t="s">
        <v>135</v>
      </c>
      <c r="B2676" s="34" t="s">
        <v>111</v>
      </c>
      <c r="C2676" s="32">
        <v>959.0</v>
      </c>
      <c r="D2676" s="32">
        <v>3621.0</v>
      </c>
      <c r="E2676" s="2"/>
      <c r="F2676" s="32">
        <v>4580.0</v>
      </c>
      <c r="G2676" s="32">
        <v>179.0</v>
      </c>
      <c r="H2676" s="32">
        <v>42312.0</v>
      </c>
      <c r="I2676" s="22">
        <v>44019.0</v>
      </c>
    </row>
    <row r="2677" ht="15.75" hidden="1" customHeight="1">
      <c r="A2677" s="2" t="s">
        <v>135</v>
      </c>
      <c r="B2677" s="34" t="s">
        <v>52</v>
      </c>
      <c r="C2677" s="32">
        <v>2036.0</v>
      </c>
      <c r="D2677" s="32">
        <v>9135.0</v>
      </c>
      <c r="E2677" s="2"/>
      <c r="F2677" s="32">
        <v>11171.0</v>
      </c>
      <c r="G2677" s="32">
        <v>707.0</v>
      </c>
      <c r="H2677" s="32">
        <v>71454.0</v>
      </c>
      <c r="I2677" s="22">
        <v>44019.0</v>
      </c>
    </row>
    <row r="2678" ht="15.75" hidden="1" customHeight="1">
      <c r="A2678" s="2" t="s">
        <v>135</v>
      </c>
      <c r="B2678" s="34" t="s">
        <v>63</v>
      </c>
      <c r="C2678" s="32">
        <v>1930.0</v>
      </c>
      <c r="D2678" s="32">
        <v>12524.0</v>
      </c>
      <c r="E2678" s="2"/>
      <c r="F2678" s="32">
        <v>14454.0</v>
      </c>
      <c r="G2678" s="32">
        <v>775.0</v>
      </c>
      <c r="H2678" s="32">
        <v>59812.0</v>
      </c>
      <c r="I2678" s="22">
        <v>44019.0</v>
      </c>
    </row>
    <row r="2679" ht="15.75" hidden="1" customHeight="1">
      <c r="A2679" s="2" t="s">
        <v>135</v>
      </c>
      <c r="B2679" s="34" t="s">
        <v>269</v>
      </c>
      <c r="C2679" s="32">
        <v>48989.0</v>
      </c>
      <c r="D2679" s="32">
        <v>109772.0</v>
      </c>
      <c r="E2679" s="2"/>
      <c r="F2679" s="32">
        <v>158761.0</v>
      </c>
      <c r="G2679" s="32">
        <v>4405.0</v>
      </c>
      <c r="H2679" s="32">
        <v>855749.0</v>
      </c>
      <c r="I2679" s="22">
        <v>44019.0</v>
      </c>
    </row>
    <row r="2680" ht="15.75" hidden="1" customHeight="1">
      <c r="A2680" s="2" t="s">
        <v>135</v>
      </c>
      <c r="B2680" s="34" t="s">
        <v>270</v>
      </c>
      <c r="C2680" s="32">
        <v>3242.0</v>
      </c>
      <c r="D2680" s="32">
        <v>6363.0</v>
      </c>
      <c r="E2680" s="2"/>
      <c r="F2680" s="32">
        <v>9605.0</v>
      </c>
      <c r="G2680" s="32">
        <v>658.0</v>
      </c>
      <c r="H2680" s="32">
        <v>32703.0</v>
      </c>
      <c r="I2680" s="22">
        <v>44019.0</v>
      </c>
    </row>
    <row r="2681" ht="15.75" hidden="1" customHeight="1">
      <c r="A2681" s="2" t="s">
        <v>135</v>
      </c>
      <c r="B2681" s="34" t="s">
        <v>75</v>
      </c>
      <c r="C2681" s="32">
        <v>2995.0</v>
      </c>
      <c r="D2681" s="32">
        <v>6503.0</v>
      </c>
      <c r="E2681" s="2"/>
      <c r="F2681" s="32">
        <v>9498.0</v>
      </c>
      <c r="G2681" s="32">
        <v>353.0</v>
      </c>
      <c r="H2681" s="32">
        <v>29466.0</v>
      </c>
      <c r="I2681" s="22">
        <v>44019.0</v>
      </c>
    </row>
    <row r="2682" ht="15.75" hidden="1" customHeight="1">
      <c r="A2682" s="2" t="s">
        <v>135</v>
      </c>
      <c r="B2682" s="34" t="s">
        <v>138</v>
      </c>
      <c r="C2682" s="32">
        <v>634.0</v>
      </c>
      <c r="D2682" s="32">
        <v>1651.0</v>
      </c>
      <c r="E2682" s="2"/>
      <c r="F2682" s="32">
        <v>2285.0</v>
      </c>
      <c r="G2682" s="32">
        <v>73.0</v>
      </c>
      <c r="H2682" s="32">
        <v>17768.0</v>
      </c>
      <c r="I2682" s="22">
        <v>44019.0</v>
      </c>
    </row>
    <row r="2683" ht="15.75" hidden="1" customHeight="1">
      <c r="A2683" s="2" t="s">
        <v>135</v>
      </c>
      <c r="B2683" s="34" t="s">
        <v>150</v>
      </c>
      <c r="C2683" s="32">
        <v>14.0</v>
      </c>
      <c r="D2683" s="32">
        <v>1156.0</v>
      </c>
      <c r="E2683" s="2"/>
      <c r="F2683" s="32">
        <v>1170.0</v>
      </c>
      <c r="G2683" s="32">
        <v>19.0</v>
      </c>
      <c r="H2683" s="32">
        <v>30129.0</v>
      </c>
      <c r="I2683" s="22">
        <v>44019.0</v>
      </c>
    </row>
    <row r="2684" ht="15.75" hidden="1" customHeight="1">
      <c r="A2684" s="2" t="s">
        <v>135</v>
      </c>
      <c r="B2684" s="34" t="s">
        <v>142</v>
      </c>
      <c r="C2684" s="32">
        <v>71.0</v>
      </c>
      <c r="D2684" s="32">
        <v>1146.0</v>
      </c>
      <c r="E2684" s="2"/>
      <c r="F2684" s="32">
        <v>1217.0</v>
      </c>
      <c r="G2684" s="32">
        <v>25.0</v>
      </c>
      <c r="H2684" s="32">
        <v>17932.0</v>
      </c>
      <c r="I2684" s="22">
        <v>44019.0</v>
      </c>
    </row>
    <row r="2685" ht="15.75" hidden="1" customHeight="1">
      <c r="A2685" s="2" t="s">
        <v>135</v>
      </c>
      <c r="B2685" s="34" t="s">
        <v>46</v>
      </c>
      <c r="C2685" s="32">
        <v>874.0</v>
      </c>
      <c r="D2685" s="32">
        <v>17154.0</v>
      </c>
      <c r="E2685" s="2"/>
      <c r="F2685" s="32">
        <v>18028.0</v>
      </c>
      <c r="G2685" s="32">
        <v>808.0</v>
      </c>
      <c r="H2685" s="32">
        <v>68841.0</v>
      </c>
      <c r="I2685" s="22">
        <v>44019.0</v>
      </c>
    </row>
    <row r="2686" ht="15.75" hidden="1" customHeight="1">
      <c r="A2686" s="2" t="s">
        <v>135</v>
      </c>
      <c r="B2686" s="34" t="s">
        <v>151</v>
      </c>
      <c r="C2686" s="32">
        <v>24.0</v>
      </c>
      <c r="D2686" s="32">
        <v>1061.0</v>
      </c>
      <c r="E2686" s="2"/>
      <c r="F2686" s="32">
        <v>1085.0</v>
      </c>
      <c r="G2686" s="32">
        <v>32.0</v>
      </c>
      <c r="H2686" s="32">
        <v>27867.0</v>
      </c>
      <c r="I2686" s="22">
        <v>44019.0</v>
      </c>
    </row>
    <row r="2687" ht="15.75" hidden="1" customHeight="1">
      <c r="A2687" s="2" t="s">
        <v>135</v>
      </c>
      <c r="B2687" s="34" t="s">
        <v>90</v>
      </c>
      <c r="C2687" s="32">
        <v>1585.0</v>
      </c>
      <c r="D2687" s="32">
        <v>4512.0</v>
      </c>
      <c r="E2687" s="2"/>
      <c r="F2687" s="32">
        <v>6097.0</v>
      </c>
      <c r="G2687" s="32">
        <v>167.0</v>
      </c>
      <c r="H2687" s="32">
        <v>38867.0</v>
      </c>
      <c r="I2687" s="22">
        <v>44019.0</v>
      </c>
    </row>
    <row r="2688" ht="15.75" hidden="1" customHeight="1">
      <c r="A2688" s="2" t="s">
        <v>135</v>
      </c>
      <c r="B2688" s="34" t="s">
        <v>144</v>
      </c>
      <c r="C2688" s="32">
        <v>110.0</v>
      </c>
      <c r="D2688" s="32">
        <v>955.0</v>
      </c>
      <c r="E2688" s="2"/>
      <c r="F2688" s="32">
        <v>1065.0</v>
      </c>
      <c r="G2688" s="32">
        <v>10.0</v>
      </c>
      <c r="H2688" s="32">
        <v>27749.0</v>
      </c>
      <c r="I2688" s="22">
        <v>44019.0</v>
      </c>
    </row>
    <row r="2689" ht="15.75" hidden="1" customHeight="1">
      <c r="A2689" s="2" t="s">
        <v>135</v>
      </c>
      <c r="B2689" s="34" t="s">
        <v>87</v>
      </c>
      <c r="C2689" s="32">
        <v>404.0</v>
      </c>
      <c r="D2689" s="32">
        <v>2804.0</v>
      </c>
      <c r="E2689" s="2"/>
      <c r="F2689" s="32">
        <v>3208.0</v>
      </c>
      <c r="G2689" s="32">
        <v>127.0</v>
      </c>
      <c r="H2689" s="32">
        <v>15219.0</v>
      </c>
      <c r="I2689" s="22">
        <v>44019.0</v>
      </c>
    </row>
    <row r="2690" ht="15.75" hidden="1" customHeight="1">
      <c r="A2690" s="2" t="s">
        <v>135</v>
      </c>
      <c r="B2690" s="34" t="s">
        <v>154</v>
      </c>
      <c r="C2690" s="32">
        <v>925.0</v>
      </c>
      <c r="D2690" s="32">
        <v>7388.0</v>
      </c>
      <c r="E2690" s="2"/>
      <c r="F2690" s="32">
        <v>8313.0</v>
      </c>
      <c r="G2690" s="32">
        <v>160.0</v>
      </c>
      <c r="H2690" s="32">
        <v>25602.0</v>
      </c>
      <c r="I2690" s="22">
        <v>44019.0</v>
      </c>
    </row>
    <row r="2691" ht="15.75" hidden="1" customHeight="1">
      <c r="A2691" s="2" t="s">
        <v>135</v>
      </c>
      <c r="B2691" s="34" t="s">
        <v>152</v>
      </c>
      <c r="C2691" s="32">
        <v>614.0</v>
      </c>
      <c r="D2691" s="32">
        <v>2469.0</v>
      </c>
      <c r="E2691" s="2"/>
      <c r="F2691" s="32">
        <v>3083.0</v>
      </c>
      <c r="G2691" s="32">
        <v>90.0</v>
      </c>
      <c r="H2691" s="32">
        <v>19794.0</v>
      </c>
      <c r="I2691" s="22">
        <v>44020.0</v>
      </c>
    </row>
    <row r="2692" ht="15.75" hidden="1" customHeight="1">
      <c r="A2692" s="2" t="s">
        <v>135</v>
      </c>
      <c r="B2692" s="34" t="s">
        <v>72</v>
      </c>
      <c r="C2692" s="32">
        <v>1685.0</v>
      </c>
      <c r="D2692" s="32">
        <v>7386.0</v>
      </c>
      <c r="E2692" s="2"/>
      <c r="F2692" s="32">
        <v>9071.0</v>
      </c>
      <c r="G2692" s="32">
        <v>527.0</v>
      </c>
      <c r="H2692" s="32">
        <v>55872.0</v>
      </c>
      <c r="I2692" s="22">
        <v>44020.0</v>
      </c>
    </row>
    <row r="2693" ht="15.75" hidden="1" customHeight="1">
      <c r="A2693" s="2" t="s">
        <v>135</v>
      </c>
      <c r="B2693" s="34" t="s">
        <v>148</v>
      </c>
      <c r="C2693" s="32">
        <v>20.0</v>
      </c>
      <c r="D2693" s="32">
        <v>583.0</v>
      </c>
      <c r="E2693" s="2"/>
      <c r="F2693" s="32">
        <v>603.0</v>
      </c>
      <c r="G2693" s="32">
        <v>21.0</v>
      </c>
      <c r="H2693" s="32">
        <v>20702.0</v>
      </c>
      <c r="I2693" s="22">
        <v>44020.0</v>
      </c>
    </row>
    <row r="2694" ht="15.75" hidden="1" customHeight="1">
      <c r="A2694" s="2" t="s">
        <v>135</v>
      </c>
      <c r="B2694" s="34" t="s">
        <v>107</v>
      </c>
      <c r="C2694" s="32">
        <v>2032.0</v>
      </c>
      <c r="D2694" s="32">
        <v>6112.0</v>
      </c>
      <c r="E2694" s="2"/>
      <c r="F2694" s="32">
        <v>8144.0</v>
      </c>
      <c r="G2694" s="32">
        <v>343.0</v>
      </c>
      <c r="H2694" s="32">
        <v>105094.0</v>
      </c>
      <c r="I2694" s="22">
        <v>44020.0</v>
      </c>
    </row>
    <row r="2695" ht="15.75" hidden="1" customHeight="1">
      <c r="A2695" s="2" t="s">
        <v>135</v>
      </c>
      <c r="B2695" s="34" t="s">
        <v>145</v>
      </c>
      <c r="C2695" s="32">
        <v>693.0</v>
      </c>
      <c r="D2695" s="32">
        <v>1384.0</v>
      </c>
      <c r="E2695" s="2"/>
      <c r="F2695" s="32">
        <v>2077.0</v>
      </c>
      <c r="G2695" s="32">
        <v>32.0</v>
      </c>
      <c r="H2695" s="32">
        <v>21611.0</v>
      </c>
      <c r="I2695" s="22">
        <v>44020.0</v>
      </c>
    </row>
    <row r="2696" ht="15.75" hidden="1" customHeight="1">
      <c r="A2696" s="2" t="s">
        <v>135</v>
      </c>
      <c r="B2696" s="34" t="s">
        <v>141</v>
      </c>
      <c r="C2696" s="32">
        <v>1123.0</v>
      </c>
      <c r="D2696" s="32">
        <v>1889.0</v>
      </c>
      <c r="E2696" s="2"/>
      <c r="F2696" s="32">
        <v>3012.0</v>
      </c>
      <c r="G2696" s="32">
        <v>114.0</v>
      </c>
      <c r="H2696" s="32">
        <v>35627.0</v>
      </c>
      <c r="I2696" s="22">
        <v>44020.0</v>
      </c>
    </row>
    <row r="2697" ht="15.75" hidden="1" customHeight="1">
      <c r="A2697" s="2" t="s">
        <v>135</v>
      </c>
      <c r="B2697" s="34" t="s">
        <v>78</v>
      </c>
      <c r="C2697" s="32">
        <v>4727.0</v>
      </c>
      <c r="D2697" s="32">
        <v>13894.0</v>
      </c>
      <c r="E2697" s="2"/>
      <c r="F2697" s="32">
        <v>18621.0</v>
      </c>
      <c r="G2697" s="32">
        <v>683.0</v>
      </c>
      <c r="H2697" s="32">
        <v>74469.0</v>
      </c>
      <c r="I2697" s="22">
        <v>44020.0</v>
      </c>
    </row>
    <row r="2698" ht="15.75" hidden="1" customHeight="1">
      <c r="A2698" s="2" t="s">
        <v>135</v>
      </c>
      <c r="B2698" s="34" t="s">
        <v>56</v>
      </c>
      <c r="C2698" s="32">
        <v>425.0</v>
      </c>
      <c r="D2698" s="32">
        <v>1634.0</v>
      </c>
      <c r="E2698" s="2"/>
      <c r="F2698" s="32">
        <v>2059.0</v>
      </c>
      <c r="G2698" s="32">
        <v>23.0</v>
      </c>
      <c r="H2698" s="32">
        <v>38205.0</v>
      </c>
      <c r="I2698" s="22">
        <v>44020.0</v>
      </c>
    </row>
    <row r="2699" ht="15.75" hidden="1" customHeight="1">
      <c r="A2699" s="2" t="s">
        <v>135</v>
      </c>
      <c r="B2699" s="34" t="s">
        <v>146</v>
      </c>
      <c r="C2699" s="32">
        <v>88.0</v>
      </c>
      <c r="D2699" s="32">
        <v>935.0</v>
      </c>
      <c r="E2699" s="2"/>
      <c r="F2699" s="32">
        <v>1023.0</v>
      </c>
      <c r="G2699" s="32">
        <v>19.0</v>
      </c>
      <c r="H2699" s="32">
        <v>16206.0</v>
      </c>
      <c r="I2699" s="22">
        <v>44020.0</v>
      </c>
    </row>
    <row r="2700" ht="15.75" hidden="1" customHeight="1">
      <c r="A2700" s="2" t="s">
        <v>135</v>
      </c>
      <c r="B2700" s="34" t="s">
        <v>136</v>
      </c>
      <c r="C2700" s="32">
        <v>488.0</v>
      </c>
      <c r="D2700" s="32">
        <v>2784.0</v>
      </c>
      <c r="E2700" s="2"/>
      <c r="F2700" s="32">
        <v>3272.0</v>
      </c>
      <c r="G2700" s="32">
        <v>89.0</v>
      </c>
      <c r="H2700" s="32">
        <v>25624.0</v>
      </c>
      <c r="I2700" s="22">
        <v>44020.0</v>
      </c>
    </row>
    <row r="2701" ht="15.75" hidden="1" customHeight="1">
      <c r="A2701" s="2" t="s">
        <v>135</v>
      </c>
      <c r="B2701" s="34" t="s">
        <v>137</v>
      </c>
      <c r="C2701" s="32">
        <v>1961.0</v>
      </c>
      <c r="D2701" s="32">
        <v>6822.0</v>
      </c>
      <c r="E2701" s="2"/>
      <c r="F2701" s="32">
        <v>8783.0</v>
      </c>
      <c r="G2701" s="32">
        <v>561.0</v>
      </c>
      <c r="H2701" s="32">
        <v>52723.0</v>
      </c>
      <c r="I2701" s="22">
        <v>44020.0</v>
      </c>
    </row>
    <row r="2702" ht="15.75" customHeight="1">
      <c r="A2702" s="2" t="s">
        <v>135</v>
      </c>
      <c r="B2702" s="34" t="s">
        <v>111</v>
      </c>
      <c r="C2702" s="32">
        <v>982.0</v>
      </c>
      <c r="D2702" s="32">
        <v>3743.0</v>
      </c>
      <c r="E2702" s="2"/>
      <c r="F2702" s="32">
        <v>4725.0</v>
      </c>
      <c r="G2702" s="32">
        <v>189.0</v>
      </c>
      <c r="H2702" s="32">
        <v>43228.0</v>
      </c>
      <c r="I2702" s="22">
        <v>44020.0</v>
      </c>
    </row>
    <row r="2703" ht="15.75" hidden="1" customHeight="1">
      <c r="A2703" s="2" t="s">
        <v>135</v>
      </c>
      <c r="B2703" s="34" t="s">
        <v>52</v>
      </c>
      <c r="C2703" s="32">
        <v>2064.0</v>
      </c>
      <c r="D2703" s="32">
        <v>9272.0</v>
      </c>
      <c r="E2703" s="2"/>
      <c r="F2703" s="32">
        <v>11336.0</v>
      </c>
      <c r="G2703" s="32">
        <v>725.0</v>
      </c>
      <c r="H2703" s="32">
        <v>72559.0</v>
      </c>
      <c r="I2703" s="22">
        <v>44020.0</v>
      </c>
    </row>
    <row r="2704" ht="15.75" hidden="1" customHeight="1">
      <c r="A2704" s="2" t="s">
        <v>135</v>
      </c>
      <c r="B2704" s="34" t="s">
        <v>63</v>
      </c>
      <c r="C2704" s="32">
        <v>1932.0</v>
      </c>
      <c r="D2704" s="32">
        <v>12629.0</v>
      </c>
      <c r="E2704" s="2"/>
      <c r="F2704" s="32">
        <v>14561.0</v>
      </c>
      <c r="G2704" s="32">
        <v>777.0</v>
      </c>
      <c r="H2704" s="32">
        <v>60669.0</v>
      </c>
      <c r="I2704" s="22">
        <v>44020.0</v>
      </c>
    </row>
    <row r="2705" ht="15.75" hidden="1" customHeight="1">
      <c r="A2705" s="2" t="s">
        <v>135</v>
      </c>
      <c r="B2705" s="34" t="s">
        <v>269</v>
      </c>
      <c r="C2705" s="32">
        <v>49908.0</v>
      </c>
      <c r="D2705" s="32">
        <v>110064.0</v>
      </c>
      <c r="E2705" s="2"/>
      <c r="F2705" s="32">
        <v>159972.0</v>
      </c>
      <c r="G2705" s="32">
        <v>4473.0</v>
      </c>
      <c r="H2705" s="32">
        <v>862458.0</v>
      </c>
      <c r="I2705" s="22">
        <v>44020.0</v>
      </c>
    </row>
    <row r="2706" ht="15.75" hidden="1" customHeight="1">
      <c r="A2706" s="2" t="s">
        <v>135</v>
      </c>
      <c r="B2706" s="34" t="s">
        <v>270</v>
      </c>
      <c r="C2706" s="32">
        <v>3351.0</v>
      </c>
      <c r="D2706" s="32">
        <v>6663.0</v>
      </c>
      <c r="E2706" s="2"/>
      <c r="F2706" s="32">
        <v>10014.0</v>
      </c>
      <c r="G2706" s="32">
        <v>683.0</v>
      </c>
      <c r="H2706" s="32">
        <v>34403.0</v>
      </c>
      <c r="I2706" s="22">
        <v>44020.0</v>
      </c>
    </row>
    <row r="2707" ht="15.75" hidden="1" customHeight="1">
      <c r="A2707" s="2" t="s">
        <v>135</v>
      </c>
      <c r="B2707" s="34" t="s">
        <v>75</v>
      </c>
      <c r="C2707" s="32">
        <v>2997.0</v>
      </c>
      <c r="D2707" s="32">
        <v>6601.0</v>
      </c>
      <c r="E2707" s="2"/>
      <c r="F2707" s="32">
        <v>9598.0</v>
      </c>
      <c r="G2707" s="32">
        <v>354.0</v>
      </c>
      <c r="H2707" s="32">
        <v>29813.0</v>
      </c>
      <c r="I2707" s="22">
        <v>44020.0</v>
      </c>
    </row>
    <row r="2708" ht="15.75" hidden="1" customHeight="1">
      <c r="A2708" s="2" t="s">
        <v>135</v>
      </c>
      <c r="B2708" s="34" t="s">
        <v>138</v>
      </c>
      <c r="C2708" s="32">
        <v>644.0</v>
      </c>
      <c r="D2708" s="32">
        <v>1682.0</v>
      </c>
      <c r="E2708" s="2"/>
      <c r="F2708" s="32">
        <v>2326.0</v>
      </c>
      <c r="G2708" s="32">
        <v>75.0</v>
      </c>
      <c r="H2708" s="32">
        <v>18046.0</v>
      </c>
      <c r="I2708" s="22">
        <v>44020.0</v>
      </c>
    </row>
    <row r="2709" ht="15.75" hidden="1" customHeight="1">
      <c r="A2709" s="2" t="s">
        <v>135</v>
      </c>
      <c r="B2709" s="34" t="s">
        <v>150</v>
      </c>
      <c r="C2709" s="32">
        <v>14.0</v>
      </c>
      <c r="D2709" s="32">
        <v>1168.0</v>
      </c>
      <c r="E2709" s="2"/>
      <c r="F2709" s="32">
        <v>1182.0</v>
      </c>
      <c r="G2709" s="32">
        <v>20.0</v>
      </c>
      <c r="H2709" s="32">
        <v>30392.0</v>
      </c>
      <c r="I2709" s="22">
        <v>44020.0</v>
      </c>
    </row>
    <row r="2710" ht="15.75" hidden="1" customHeight="1">
      <c r="A2710" s="2" t="s">
        <v>135</v>
      </c>
      <c r="B2710" s="34" t="s">
        <v>142</v>
      </c>
      <c r="C2710" s="32">
        <v>73.0</v>
      </c>
      <c r="D2710" s="32">
        <v>1161.0</v>
      </c>
      <c r="E2710" s="2"/>
      <c r="F2710" s="32">
        <v>1234.0</v>
      </c>
      <c r="G2710" s="32">
        <v>25.0</v>
      </c>
      <c r="H2710" s="32">
        <v>18084.0</v>
      </c>
      <c r="I2710" s="22">
        <v>44020.0</v>
      </c>
    </row>
    <row r="2711" ht="15.75" hidden="1" customHeight="1">
      <c r="A2711" s="2" t="s">
        <v>135</v>
      </c>
      <c r="B2711" s="34" t="s">
        <v>46</v>
      </c>
      <c r="C2711" s="32">
        <v>874.0</v>
      </c>
      <c r="D2711" s="32">
        <v>17267.0</v>
      </c>
      <c r="E2711" s="2"/>
      <c r="F2711" s="32">
        <v>18141.0</v>
      </c>
      <c r="G2711" s="32">
        <v>809.0</v>
      </c>
      <c r="H2711" s="32">
        <v>69756.0</v>
      </c>
      <c r="I2711" s="22">
        <v>44020.0</v>
      </c>
    </row>
    <row r="2712" ht="15.75" hidden="1" customHeight="1">
      <c r="A2712" s="2" t="s">
        <v>135</v>
      </c>
      <c r="B2712" s="34" t="s">
        <v>151</v>
      </c>
      <c r="C2712" s="32">
        <v>24.0</v>
      </c>
      <c r="D2712" s="32">
        <v>1088.0</v>
      </c>
      <c r="E2712" s="2"/>
      <c r="F2712" s="32">
        <v>1112.0</v>
      </c>
      <c r="G2712" s="32">
        <v>33.0</v>
      </c>
      <c r="H2712" s="32">
        <v>28109.0</v>
      </c>
      <c r="I2712" s="22">
        <v>44020.0</v>
      </c>
    </row>
    <row r="2713" ht="15.75" hidden="1" customHeight="1">
      <c r="A2713" s="2" t="s">
        <v>135</v>
      </c>
      <c r="B2713" s="34" t="s">
        <v>90</v>
      </c>
      <c r="C2713" s="32">
        <v>1595.0</v>
      </c>
      <c r="D2713" s="32">
        <v>4621.0</v>
      </c>
      <c r="E2713" s="2"/>
      <c r="F2713" s="32">
        <v>6216.0</v>
      </c>
      <c r="G2713" s="32">
        <v>170.0</v>
      </c>
      <c r="H2713" s="32">
        <v>39326.0</v>
      </c>
      <c r="I2713" s="22">
        <v>44020.0</v>
      </c>
    </row>
    <row r="2714" ht="15.75" hidden="1" customHeight="1">
      <c r="A2714" s="2" t="s">
        <v>135</v>
      </c>
      <c r="B2714" s="34" t="s">
        <v>144</v>
      </c>
      <c r="C2714" s="32">
        <v>137.0</v>
      </c>
      <c r="D2714" s="32">
        <v>970.0</v>
      </c>
      <c r="E2714" s="2"/>
      <c r="F2714" s="32">
        <v>1107.0</v>
      </c>
      <c r="G2714" s="32">
        <v>10.0</v>
      </c>
      <c r="H2714" s="32">
        <v>27956.0</v>
      </c>
      <c r="I2714" s="22">
        <v>44020.0</v>
      </c>
    </row>
    <row r="2715" ht="15.75" hidden="1" customHeight="1">
      <c r="A2715" s="2" t="s">
        <v>135</v>
      </c>
      <c r="B2715" s="34" t="s">
        <v>87</v>
      </c>
      <c r="C2715" s="32">
        <v>404.0</v>
      </c>
      <c r="D2715" s="32">
        <v>2814.0</v>
      </c>
      <c r="E2715" s="2"/>
      <c r="F2715" s="32">
        <v>3218.0</v>
      </c>
      <c r="G2715" s="32">
        <v>127.0</v>
      </c>
      <c r="H2715" s="32">
        <v>15337.0</v>
      </c>
      <c r="I2715" s="22">
        <v>44020.0</v>
      </c>
    </row>
    <row r="2716" ht="15.75" hidden="1" customHeight="1">
      <c r="A2716" s="2" t="s">
        <v>135</v>
      </c>
      <c r="B2716" s="34" t="s">
        <v>154</v>
      </c>
      <c r="C2716" s="32">
        <v>933.0</v>
      </c>
      <c r="D2716" s="32">
        <v>7488.0</v>
      </c>
      <c r="E2716" s="2"/>
      <c r="F2716" s="32">
        <v>8421.0</v>
      </c>
      <c r="G2716" s="32">
        <v>161.0</v>
      </c>
      <c r="H2716" s="32">
        <v>26253.0</v>
      </c>
      <c r="I2716" s="22">
        <v>44020.0</v>
      </c>
    </row>
    <row r="2717" ht="15.75" hidden="1" customHeight="1">
      <c r="A2717" s="2" t="s">
        <v>135</v>
      </c>
      <c r="B2717" s="34" t="s">
        <v>152</v>
      </c>
      <c r="C2717" s="32">
        <v>629.0</v>
      </c>
      <c r="D2717" s="32">
        <v>2538.0</v>
      </c>
      <c r="E2717" s="2"/>
      <c r="F2717" s="32">
        <v>3167.0</v>
      </c>
      <c r="G2717" s="32">
        <v>90.0</v>
      </c>
      <c r="H2717" s="32">
        <v>20365.0</v>
      </c>
      <c r="I2717" s="22">
        <v>44021.0</v>
      </c>
    </row>
    <row r="2718" ht="15.75" hidden="1" customHeight="1">
      <c r="A2718" s="2" t="s">
        <v>135</v>
      </c>
      <c r="B2718" s="34" t="s">
        <v>72</v>
      </c>
      <c r="C2718" s="32">
        <v>1715.0</v>
      </c>
      <c r="D2718" s="32">
        <v>7470.0</v>
      </c>
      <c r="E2718" s="2"/>
      <c r="F2718" s="32">
        <v>9185.0</v>
      </c>
      <c r="G2718" s="32">
        <v>532.0</v>
      </c>
      <c r="H2718" s="32">
        <v>56432.0</v>
      </c>
      <c r="I2718" s="22">
        <v>44021.0</v>
      </c>
    </row>
    <row r="2719" ht="15.75" hidden="1" customHeight="1">
      <c r="A2719" s="2" t="s">
        <v>135</v>
      </c>
      <c r="B2719" s="34" t="s">
        <v>148</v>
      </c>
      <c r="C2719" s="32">
        <v>20.0</v>
      </c>
      <c r="D2719" s="32">
        <v>595.0</v>
      </c>
      <c r="E2719" s="2"/>
      <c r="F2719" s="32">
        <v>615.0</v>
      </c>
      <c r="G2719" s="32">
        <v>22.0</v>
      </c>
      <c r="H2719" s="32">
        <v>21007.0</v>
      </c>
      <c r="I2719" s="22">
        <v>44021.0</v>
      </c>
    </row>
    <row r="2720" ht="15.75" hidden="1" customHeight="1">
      <c r="A2720" s="2" t="s">
        <v>135</v>
      </c>
      <c r="B2720" s="34" t="s">
        <v>107</v>
      </c>
      <c r="C2720" s="32">
        <v>2138.0</v>
      </c>
      <c r="D2720" s="32">
        <v>6236.0</v>
      </c>
      <c r="E2720" s="2"/>
      <c r="F2720" s="32">
        <v>8374.0</v>
      </c>
      <c r="G2720" s="32">
        <v>356.0</v>
      </c>
      <c r="H2720" s="32">
        <v>106095.0</v>
      </c>
      <c r="I2720" s="22">
        <v>44021.0</v>
      </c>
    </row>
    <row r="2721" ht="15.75" hidden="1" customHeight="1">
      <c r="A2721" s="2" t="s">
        <v>135</v>
      </c>
      <c r="B2721" s="34" t="s">
        <v>145</v>
      </c>
      <c r="C2721" s="32">
        <v>721.0</v>
      </c>
      <c r="D2721" s="32">
        <v>1409.0</v>
      </c>
      <c r="E2721" s="2"/>
      <c r="F2721" s="32">
        <v>2130.0</v>
      </c>
      <c r="G2721" s="32">
        <v>32.0</v>
      </c>
      <c r="H2721" s="32">
        <v>22098.0</v>
      </c>
      <c r="I2721" s="22">
        <v>44021.0</v>
      </c>
    </row>
    <row r="2722" ht="15.75" hidden="1" customHeight="1">
      <c r="A2722" s="2" t="s">
        <v>135</v>
      </c>
      <c r="B2722" s="34" t="s">
        <v>141</v>
      </c>
      <c r="C2722" s="32">
        <v>1176.0</v>
      </c>
      <c r="D2722" s="32">
        <v>1934.0</v>
      </c>
      <c r="E2722" s="2"/>
      <c r="F2722" s="32">
        <v>3110.0</v>
      </c>
      <c r="G2722" s="32">
        <v>119.0</v>
      </c>
      <c r="H2722" s="32">
        <v>36247.0</v>
      </c>
      <c r="I2722" s="22">
        <v>44021.0</v>
      </c>
    </row>
    <row r="2723" ht="15.75" hidden="1" customHeight="1">
      <c r="A2723" s="2" t="s">
        <v>135</v>
      </c>
      <c r="B2723" s="34" t="s">
        <v>78</v>
      </c>
      <c r="C2723" s="32">
        <v>4785.0</v>
      </c>
      <c r="D2723" s="32">
        <v>13960.0</v>
      </c>
      <c r="E2723" s="2"/>
      <c r="F2723" s="32">
        <v>18745.0</v>
      </c>
      <c r="G2723" s="32">
        <v>693.0</v>
      </c>
      <c r="H2723" s="32">
        <v>75210.0</v>
      </c>
      <c r="I2723" s="22">
        <v>44021.0</v>
      </c>
    </row>
    <row r="2724" ht="15.75" hidden="1" customHeight="1">
      <c r="A2724" s="2" t="s">
        <v>135</v>
      </c>
      <c r="B2724" s="34" t="s">
        <v>56</v>
      </c>
      <c r="C2724" s="32">
        <v>437.0</v>
      </c>
      <c r="D2724" s="32">
        <v>1656.0</v>
      </c>
      <c r="E2724" s="2"/>
      <c r="F2724" s="32">
        <v>2093.0</v>
      </c>
      <c r="G2724" s="32">
        <v>23.0</v>
      </c>
      <c r="H2724" s="32">
        <v>38813.0</v>
      </c>
      <c r="I2724" s="22">
        <v>44021.0</v>
      </c>
    </row>
    <row r="2725" ht="15.75" hidden="1" customHeight="1">
      <c r="A2725" s="2" t="s">
        <v>135</v>
      </c>
      <c r="B2725" s="34" t="s">
        <v>146</v>
      </c>
      <c r="C2725" s="32">
        <v>92.0</v>
      </c>
      <c r="D2725" s="32">
        <v>957.0</v>
      </c>
      <c r="E2725" s="2"/>
      <c r="F2725" s="32">
        <v>1049.0</v>
      </c>
      <c r="G2725" s="32">
        <v>22.0</v>
      </c>
      <c r="H2725" s="32">
        <v>16679.0</v>
      </c>
      <c r="I2725" s="22">
        <v>44021.0</v>
      </c>
    </row>
    <row r="2726" ht="15.75" hidden="1" customHeight="1">
      <c r="A2726" s="2" t="s">
        <v>135</v>
      </c>
      <c r="B2726" s="34" t="s">
        <v>136</v>
      </c>
      <c r="C2726" s="32">
        <v>506.0</v>
      </c>
      <c r="D2726" s="32">
        <v>2855.0</v>
      </c>
      <c r="E2726" s="2"/>
      <c r="F2726" s="32">
        <v>3361.0</v>
      </c>
      <c r="G2726" s="32">
        <v>91.0</v>
      </c>
      <c r="H2726" s="32">
        <v>26225.0</v>
      </c>
      <c r="I2726" s="22">
        <v>44021.0</v>
      </c>
    </row>
    <row r="2727" ht="15.75" hidden="1" customHeight="1">
      <c r="A2727" s="2" t="s">
        <v>135</v>
      </c>
      <c r="B2727" s="34" t="s">
        <v>137</v>
      </c>
      <c r="C2727" s="32">
        <v>2035.0</v>
      </c>
      <c r="D2727" s="32">
        <v>6962.0</v>
      </c>
      <c r="E2727" s="2"/>
      <c r="F2727" s="32">
        <v>8997.0</v>
      </c>
      <c r="G2727" s="32">
        <v>568.0</v>
      </c>
      <c r="H2727" s="32">
        <v>53639.0</v>
      </c>
      <c r="I2727" s="22">
        <v>44021.0</v>
      </c>
    </row>
    <row r="2728" ht="15.75" customHeight="1">
      <c r="A2728" s="2" t="s">
        <v>135</v>
      </c>
      <c r="B2728" s="34" t="s">
        <v>111</v>
      </c>
      <c r="C2728" s="32">
        <v>982.0</v>
      </c>
      <c r="D2728" s="32">
        <v>3839.0</v>
      </c>
      <c r="E2728" s="2"/>
      <c r="F2728" s="32">
        <v>4821.0</v>
      </c>
      <c r="G2728" s="32">
        <v>191.0</v>
      </c>
      <c r="H2728" s="32">
        <v>43803.0</v>
      </c>
      <c r="I2728" s="22">
        <v>44021.0</v>
      </c>
    </row>
    <row r="2729" ht="15.75" hidden="1" customHeight="1">
      <c r="A2729" s="2" t="s">
        <v>135</v>
      </c>
      <c r="B2729" s="34" t="s">
        <v>52</v>
      </c>
      <c r="C2729" s="32">
        <v>2092.0</v>
      </c>
      <c r="D2729" s="32">
        <v>9402.0</v>
      </c>
      <c r="E2729" s="2"/>
      <c r="F2729" s="32">
        <v>11494.0</v>
      </c>
      <c r="G2729" s="32">
        <v>738.0</v>
      </c>
      <c r="H2729" s="32">
        <v>73555.0</v>
      </c>
      <c r="I2729" s="22">
        <v>44021.0</v>
      </c>
    </row>
    <row r="2730" ht="15.75" hidden="1" customHeight="1">
      <c r="A2730" s="2" t="s">
        <v>135</v>
      </c>
      <c r="B2730" s="34" t="s">
        <v>63</v>
      </c>
      <c r="C2730" s="32">
        <v>1934.0</v>
      </c>
      <c r="D2730" s="32">
        <v>12808.0</v>
      </c>
      <c r="E2730" s="2"/>
      <c r="F2730" s="32">
        <v>14742.0</v>
      </c>
      <c r="G2730" s="32">
        <v>780.0</v>
      </c>
      <c r="H2730" s="32">
        <v>61494.0</v>
      </c>
      <c r="I2730" s="22">
        <v>44021.0</v>
      </c>
    </row>
    <row r="2731" ht="15.75" hidden="1" customHeight="1">
      <c r="A2731" s="2" t="s">
        <v>135</v>
      </c>
      <c r="B2731" s="34" t="s">
        <v>269</v>
      </c>
      <c r="C2731" s="32">
        <v>50357.0</v>
      </c>
      <c r="D2731" s="32">
        <v>110863.0</v>
      </c>
      <c r="E2731" s="2"/>
      <c r="F2731" s="32">
        <v>161220.0</v>
      </c>
      <c r="G2731" s="32">
        <v>4555.0</v>
      </c>
      <c r="H2731" s="32">
        <v>868949.0</v>
      </c>
      <c r="I2731" s="22">
        <v>44021.0</v>
      </c>
    </row>
    <row r="2732" ht="15.75" hidden="1" customHeight="1">
      <c r="A2732" s="2" t="s">
        <v>135</v>
      </c>
      <c r="B2732" s="34" t="s">
        <v>270</v>
      </c>
      <c r="C2732" s="32">
        <v>3415.0</v>
      </c>
      <c r="D2732" s="32">
        <v>6823.0</v>
      </c>
      <c r="E2732" s="2"/>
      <c r="F2732" s="32">
        <v>10238.0</v>
      </c>
      <c r="G2732" s="32">
        <v>697.0</v>
      </c>
      <c r="H2732" s="32">
        <v>35639.0</v>
      </c>
      <c r="I2732" s="22">
        <v>44021.0</v>
      </c>
    </row>
    <row r="2733" ht="15.75" hidden="1" customHeight="1">
      <c r="A2733" s="2" t="s">
        <v>135</v>
      </c>
      <c r="B2733" s="34" t="s">
        <v>75</v>
      </c>
      <c r="C2733" s="32">
        <v>3000.0</v>
      </c>
      <c r="D2733" s="32">
        <v>6656.0</v>
      </c>
      <c r="E2733" s="2"/>
      <c r="F2733" s="32">
        <v>9656.0</v>
      </c>
      <c r="G2733" s="32">
        <v>355.0</v>
      </c>
      <c r="H2733" s="32">
        <v>30042.0</v>
      </c>
      <c r="I2733" s="22">
        <v>44021.0</v>
      </c>
    </row>
    <row r="2734" ht="15.75" hidden="1" customHeight="1">
      <c r="A2734" s="2" t="s">
        <v>135</v>
      </c>
      <c r="B2734" s="34" t="s">
        <v>138</v>
      </c>
      <c r="C2734" s="32">
        <v>644.0</v>
      </c>
      <c r="D2734" s="32">
        <v>1718.0</v>
      </c>
      <c r="E2734" s="2"/>
      <c r="F2734" s="32">
        <v>2362.0</v>
      </c>
      <c r="G2734" s="32">
        <v>76.0</v>
      </c>
      <c r="H2734" s="32">
        <v>18342.0</v>
      </c>
      <c r="I2734" s="22">
        <v>44021.0</v>
      </c>
    </row>
    <row r="2735" ht="15.75" hidden="1" customHeight="1">
      <c r="A2735" s="2" t="s">
        <v>135</v>
      </c>
      <c r="B2735" s="34" t="s">
        <v>150</v>
      </c>
      <c r="C2735" s="32">
        <v>14.0</v>
      </c>
      <c r="D2735" s="32">
        <v>1207.0</v>
      </c>
      <c r="E2735" s="2"/>
      <c r="F2735" s="32">
        <v>1221.0</v>
      </c>
      <c r="G2735" s="32">
        <v>21.0</v>
      </c>
      <c r="H2735" s="32">
        <v>30777.0</v>
      </c>
      <c r="I2735" s="22">
        <v>44021.0</v>
      </c>
    </row>
    <row r="2736" ht="15.75" hidden="1" customHeight="1">
      <c r="A2736" s="2" t="s">
        <v>135</v>
      </c>
      <c r="B2736" s="34" t="s">
        <v>142</v>
      </c>
      <c r="C2736" s="32">
        <v>84.0</v>
      </c>
      <c r="D2736" s="32">
        <v>1187.0</v>
      </c>
      <c r="E2736" s="2"/>
      <c r="F2736" s="32">
        <v>1271.0</v>
      </c>
      <c r="G2736" s="32">
        <v>25.0</v>
      </c>
      <c r="H2736" s="32">
        <v>18375.0</v>
      </c>
      <c r="I2736" s="22">
        <v>44021.0</v>
      </c>
    </row>
    <row r="2737" ht="15.75" hidden="1" customHeight="1">
      <c r="A2737" s="2" t="s">
        <v>135</v>
      </c>
      <c r="B2737" s="34" t="s">
        <v>46</v>
      </c>
      <c r="C2737" s="32">
        <v>875.0</v>
      </c>
      <c r="D2737" s="32">
        <v>17418.0</v>
      </c>
      <c r="E2737" s="2"/>
      <c r="F2737" s="32">
        <v>18293.0</v>
      </c>
      <c r="G2737" s="32">
        <v>820.0</v>
      </c>
      <c r="H2737" s="32">
        <v>70705.0</v>
      </c>
      <c r="I2737" s="22">
        <v>44021.0</v>
      </c>
    </row>
    <row r="2738" ht="15.75" hidden="1" customHeight="1">
      <c r="A2738" s="2" t="s">
        <v>135</v>
      </c>
      <c r="B2738" s="34" t="s">
        <v>151</v>
      </c>
      <c r="C2738" s="32">
        <v>24.0</v>
      </c>
      <c r="D2738" s="32">
        <v>1104.0</v>
      </c>
      <c r="E2738" s="2"/>
      <c r="F2738" s="32">
        <v>1128.0</v>
      </c>
      <c r="G2738" s="32">
        <v>35.0</v>
      </c>
      <c r="H2738" s="32">
        <v>28336.0</v>
      </c>
      <c r="I2738" s="22">
        <v>44021.0</v>
      </c>
    </row>
    <row r="2739" ht="15.75" hidden="1" customHeight="1">
      <c r="A2739" s="2" t="s">
        <v>135</v>
      </c>
      <c r="B2739" s="34" t="s">
        <v>90</v>
      </c>
      <c r="C2739" s="32">
        <v>1600.0</v>
      </c>
      <c r="D2739" s="32">
        <v>4706.0</v>
      </c>
      <c r="E2739" s="2"/>
      <c r="F2739" s="32">
        <v>6306.0</v>
      </c>
      <c r="G2739" s="32">
        <v>174.0</v>
      </c>
      <c r="H2739" s="32">
        <v>39902.0</v>
      </c>
      <c r="I2739" s="22">
        <v>44021.0</v>
      </c>
    </row>
    <row r="2740" ht="15.75" hidden="1" customHeight="1">
      <c r="A2740" s="2" t="s">
        <v>135</v>
      </c>
      <c r="B2740" s="34" t="s">
        <v>144</v>
      </c>
      <c r="C2740" s="32">
        <v>149.0</v>
      </c>
      <c r="D2740" s="32">
        <v>988.0</v>
      </c>
      <c r="E2740" s="2"/>
      <c r="F2740" s="32">
        <v>1137.0</v>
      </c>
      <c r="G2740" s="32">
        <v>10.0</v>
      </c>
      <c r="H2740" s="32">
        <v>28435.0</v>
      </c>
      <c r="I2740" s="22">
        <v>44021.0</v>
      </c>
    </row>
    <row r="2741" ht="15.75" hidden="1" customHeight="1">
      <c r="A2741" s="2" t="s">
        <v>135</v>
      </c>
      <c r="B2741" s="34" t="s">
        <v>87</v>
      </c>
      <c r="C2741" s="32">
        <v>404.0</v>
      </c>
      <c r="D2741" s="32">
        <v>2853.0</v>
      </c>
      <c r="E2741" s="2"/>
      <c r="F2741" s="32">
        <v>3257.0</v>
      </c>
      <c r="G2741" s="32">
        <v>127.0</v>
      </c>
      <c r="H2741" s="32">
        <v>15476.0</v>
      </c>
      <c r="I2741" s="22">
        <v>44021.0</v>
      </c>
    </row>
    <row r="2742" ht="15.75" hidden="1" customHeight="1">
      <c r="A2742" s="2" t="s">
        <v>135</v>
      </c>
      <c r="B2742" s="34" t="s">
        <v>154</v>
      </c>
      <c r="C2742" s="32">
        <v>933.0</v>
      </c>
      <c r="D2742" s="32">
        <v>7543.0</v>
      </c>
      <c r="E2742" s="2"/>
      <c r="F2742" s="32">
        <v>8476.0</v>
      </c>
      <c r="G2742" s="32">
        <v>162.0</v>
      </c>
      <c r="H2742" s="32">
        <v>26638.0</v>
      </c>
      <c r="I2742" s="22">
        <v>44021.0</v>
      </c>
    </row>
    <row r="2743" ht="15.75" hidden="1" customHeight="1">
      <c r="A2743" s="2" t="s">
        <v>135</v>
      </c>
      <c r="B2743" s="34" t="s">
        <v>152</v>
      </c>
      <c r="C2743" s="32">
        <v>629.0</v>
      </c>
      <c r="D2743" s="32">
        <v>2609.0</v>
      </c>
      <c r="E2743" s="2"/>
      <c r="F2743" s="32">
        <v>3238.0</v>
      </c>
      <c r="G2743" s="32">
        <v>91.0</v>
      </c>
      <c r="H2743" s="32">
        <v>20791.0</v>
      </c>
      <c r="I2743" s="22">
        <v>44022.0</v>
      </c>
    </row>
    <row r="2744" ht="15.75" hidden="1" customHeight="1">
      <c r="A2744" s="2" t="s">
        <v>135</v>
      </c>
      <c r="B2744" s="34" t="s">
        <v>72</v>
      </c>
      <c r="C2744" s="32">
        <v>1721.0</v>
      </c>
      <c r="D2744" s="32">
        <v>7565.0</v>
      </c>
      <c r="E2744" s="2"/>
      <c r="F2744" s="32">
        <v>9286.0</v>
      </c>
      <c r="G2744" s="32">
        <v>534.0</v>
      </c>
      <c r="H2744" s="32">
        <v>56918.0</v>
      </c>
      <c r="I2744" s="22">
        <v>44022.0</v>
      </c>
    </row>
    <row r="2745" ht="15.75" hidden="1" customHeight="1">
      <c r="A2745" s="2" t="s">
        <v>135</v>
      </c>
      <c r="B2745" s="34" t="s">
        <v>148</v>
      </c>
      <c r="C2745" s="32">
        <v>20.0</v>
      </c>
      <c r="D2745" s="32">
        <v>600.0</v>
      </c>
      <c r="E2745" s="2"/>
      <c r="F2745" s="32">
        <v>620.0</v>
      </c>
      <c r="G2745" s="32">
        <v>22.0</v>
      </c>
      <c r="H2745" s="32">
        <v>21307.0</v>
      </c>
      <c r="I2745" s="22">
        <v>44022.0</v>
      </c>
    </row>
    <row r="2746" ht="15.75" hidden="1" customHeight="1">
      <c r="A2746" s="2" t="s">
        <v>135</v>
      </c>
      <c r="B2746" s="34" t="s">
        <v>107</v>
      </c>
      <c r="C2746" s="32">
        <v>2175.0</v>
      </c>
      <c r="D2746" s="32">
        <v>6321.0</v>
      </c>
      <c r="E2746" s="2"/>
      <c r="F2746" s="32">
        <v>8496.0</v>
      </c>
      <c r="G2746" s="32">
        <v>368.0</v>
      </c>
      <c r="H2746" s="32">
        <v>106922.0</v>
      </c>
      <c r="I2746" s="22">
        <v>44022.0</v>
      </c>
    </row>
    <row r="2747" ht="15.75" hidden="1" customHeight="1">
      <c r="A2747" s="2" t="s">
        <v>135</v>
      </c>
      <c r="B2747" s="34" t="s">
        <v>145</v>
      </c>
      <c r="C2747" s="32">
        <v>732.0</v>
      </c>
      <c r="D2747" s="32">
        <v>1446.0</v>
      </c>
      <c r="E2747" s="2"/>
      <c r="F2747" s="32">
        <v>2178.0</v>
      </c>
      <c r="G2747" s="32">
        <v>33.0</v>
      </c>
      <c r="H2747" s="32">
        <v>22592.0</v>
      </c>
      <c r="I2747" s="22">
        <v>44022.0</v>
      </c>
    </row>
    <row r="2748" ht="15.75" hidden="1" customHeight="1">
      <c r="A2748" s="2" t="s">
        <v>135</v>
      </c>
      <c r="B2748" s="34" t="s">
        <v>141</v>
      </c>
      <c r="C2748" s="32">
        <v>1208.0</v>
      </c>
      <c r="D2748" s="32">
        <v>2008.0</v>
      </c>
      <c r="E2748" s="2"/>
      <c r="F2748" s="32">
        <v>3216.0</v>
      </c>
      <c r="G2748" s="32">
        <v>121.0</v>
      </c>
      <c r="H2748" s="32">
        <v>36870.0</v>
      </c>
      <c r="I2748" s="22">
        <v>44022.0</v>
      </c>
    </row>
    <row r="2749" ht="15.75" hidden="1" customHeight="1">
      <c r="A2749" s="2" t="s">
        <v>135</v>
      </c>
      <c r="B2749" s="34" t="s">
        <v>78</v>
      </c>
      <c r="C2749" s="32">
        <v>4841.0</v>
      </c>
      <c r="D2749" s="32">
        <v>14080.0</v>
      </c>
      <c r="E2749" s="2"/>
      <c r="F2749" s="32">
        <v>18921.0</v>
      </c>
      <c r="G2749" s="32">
        <v>702.0</v>
      </c>
      <c r="H2749" s="32">
        <v>75806.0</v>
      </c>
      <c r="I2749" s="22">
        <v>44022.0</v>
      </c>
    </row>
    <row r="2750" ht="15.75" hidden="1" customHeight="1">
      <c r="A2750" s="2" t="s">
        <v>135</v>
      </c>
      <c r="B2750" s="34" t="s">
        <v>56</v>
      </c>
      <c r="C2750" s="32">
        <v>458.0</v>
      </c>
      <c r="D2750" s="32">
        <v>1667.0</v>
      </c>
      <c r="E2750" s="2"/>
      <c r="F2750" s="32">
        <v>2125.0</v>
      </c>
      <c r="G2750" s="32">
        <v>24.0</v>
      </c>
      <c r="H2750" s="32">
        <v>39297.0</v>
      </c>
      <c r="I2750" s="22">
        <v>44022.0</v>
      </c>
    </row>
    <row r="2751" ht="15.75" hidden="1" customHeight="1">
      <c r="A2751" s="2" t="s">
        <v>135</v>
      </c>
      <c r="B2751" s="34" t="s">
        <v>146</v>
      </c>
      <c r="C2751" s="32">
        <v>92.0</v>
      </c>
      <c r="D2751" s="32">
        <v>965.0</v>
      </c>
      <c r="E2751" s="2"/>
      <c r="F2751" s="32">
        <v>1057.0</v>
      </c>
      <c r="G2751" s="32">
        <v>24.0</v>
      </c>
      <c r="H2751" s="32">
        <v>16888.0</v>
      </c>
      <c r="I2751" s="22">
        <v>44022.0</v>
      </c>
    </row>
    <row r="2752" ht="15.75" hidden="1" customHeight="1">
      <c r="A2752" s="2" t="s">
        <v>135</v>
      </c>
      <c r="B2752" s="34" t="s">
        <v>136</v>
      </c>
      <c r="C2752" s="32">
        <v>561.0</v>
      </c>
      <c r="D2752" s="32">
        <v>2932.0</v>
      </c>
      <c r="E2752" s="2"/>
      <c r="F2752" s="32">
        <v>3493.0</v>
      </c>
      <c r="G2752" s="32">
        <v>93.0</v>
      </c>
      <c r="H2752" s="32">
        <v>26812.0</v>
      </c>
      <c r="I2752" s="22">
        <v>44022.0</v>
      </c>
    </row>
    <row r="2753" ht="15.75" hidden="1" customHeight="1">
      <c r="A2753" s="2" t="s">
        <v>135</v>
      </c>
      <c r="B2753" s="34" t="s">
        <v>137</v>
      </c>
      <c r="C2753" s="32">
        <v>2089.0</v>
      </c>
      <c r="D2753" s="32">
        <v>7051.0</v>
      </c>
      <c r="E2753" s="2"/>
      <c r="F2753" s="32">
        <v>9140.0</v>
      </c>
      <c r="G2753" s="32">
        <v>580.0</v>
      </c>
      <c r="H2753" s="32">
        <v>54578.0</v>
      </c>
      <c r="I2753" s="22">
        <v>44022.0</v>
      </c>
    </row>
    <row r="2754" ht="15.75" customHeight="1">
      <c r="A2754" s="2" t="s">
        <v>135</v>
      </c>
      <c r="B2754" s="34" t="s">
        <v>111</v>
      </c>
      <c r="C2754" s="32">
        <v>982.0</v>
      </c>
      <c r="D2754" s="32">
        <v>3908.0</v>
      </c>
      <c r="E2754" s="2"/>
      <c r="F2754" s="32">
        <v>4890.0</v>
      </c>
      <c r="G2754" s="32">
        <v>198.0</v>
      </c>
      <c r="H2754" s="32">
        <v>44298.0</v>
      </c>
      <c r="I2754" s="22">
        <v>44022.0</v>
      </c>
    </row>
    <row r="2755" ht="15.75" hidden="1" customHeight="1">
      <c r="A2755" s="2" t="s">
        <v>135</v>
      </c>
      <c r="B2755" s="34" t="s">
        <v>52</v>
      </c>
      <c r="C2755" s="32">
        <v>2110.0</v>
      </c>
      <c r="D2755" s="32">
        <v>9519.0</v>
      </c>
      <c r="E2755" s="2"/>
      <c r="F2755" s="32">
        <v>11629.0</v>
      </c>
      <c r="G2755" s="32">
        <v>745.0</v>
      </c>
      <c r="H2755" s="32">
        <v>74482.0</v>
      </c>
      <c r="I2755" s="22">
        <v>44022.0</v>
      </c>
    </row>
    <row r="2756" ht="15.75" hidden="1" customHeight="1">
      <c r="A2756" s="2" t="s">
        <v>135</v>
      </c>
      <c r="B2756" s="34" t="s">
        <v>63</v>
      </c>
      <c r="C2756" s="32">
        <v>1934.0</v>
      </c>
      <c r="D2756" s="32">
        <v>12884.0</v>
      </c>
      <c r="E2756" s="2"/>
      <c r="F2756" s="32">
        <v>14818.0</v>
      </c>
      <c r="G2756" s="32">
        <v>784.0</v>
      </c>
      <c r="H2756" s="32">
        <v>62025.0</v>
      </c>
      <c r="I2756" s="22">
        <v>44022.0</v>
      </c>
    </row>
    <row r="2757" ht="15.75" hidden="1" customHeight="1">
      <c r="A2757" s="2" t="s">
        <v>135</v>
      </c>
      <c r="B2757" s="34" t="s">
        <v>269</v>
      </c>
      <c r="C2757" s="32">
        <v>50996.0</v>
      </c>
      <c r="D2757" s="32">
        <v>111223.0</v>
      </c>
      <c r="E2757" s="2"/>
      <c r="F2757" s="32">
        <v>162219.0</v>
      </c>
      <c r="G2757" s="32">
        <v>4655.0</v>
      </c>
      <c r="H2757" s="32">
        <v>876379.0</v>
      </c>
      <c r="I2757" s="22">
        <v>44022.0</v>
      </c>
    </row>
    <row r="2758" ht="15.75" hidden="1" customHeight="1">
      <c r="A2758" s="2" t="s">
        <v>135</v>
      </c>
      <c r="B2758" s="34" t="s">
        <v>270</v>
      </c>
      <c r="C2758" s="32">
        <v>3415.0</v>
      </c>
      <c r="D2758" s="32">
        <v>7220.0</v>
      </c>
      <c r="E2758" s="2"/>
      <c r="F2758" s="32">
        <v>10635.0</v>
      </c>
      <c r="G2758" s="32">
        <v>705.0</v>
      </c>
      <c r="H2758" s="32">
        <v>37139.0</v>
      </c>
      <c r="I2758" s="22">
        <v>44022.0</v>
      </c>
    </row>
    <row r="2759" ht="15.75" hidden="1" customHeight="1">
      <c r="A2759" s="2" t="s">
        <v>135</v>
      </c>
      <c r="B2759" s="34" t="s">
        <v>75</v>
      </c>
      <c r="C2759" s="32">
        <v>3011.0</v>
      </c>
      <c r="D2759" s="32">
        <v>6716.0</v>
      </c>
      <c r="E2759" s="2"/>
      <c r="F2759" s="32">
        <v>9727.0</v>
      </c>
      <c r="G2759" s="32">
        <v>356.0</v>
      </c>
      <c r="H2759" s="32">
        <v>30289.0</v>
      </c>
      <c r="I2759" s="22">
        <v>44022.0</v>
      </c>
    </row>
    <row r="2760" ht="15.75" hidden="1" customHeight="1">
      <c r="A2760" s="2" t="s">
        <v>135</v>
      </c>
      <c r="B2760" s="34" t="s">
        <v>138</v>
      </c>
      <c r="C2760" s="32">
        <v>644.0</v>
      </c>
      <c r="D2760" s="32">
        <v>1728.0</v>
      </c>
      <c r="E2760" s="2"/>
      <c r="F2760" s="32">
        <v>2372.0</v>
      </c>
      <c r="G2760" s="32">
        <v>78.0</v>
      </c>
      <c r="H2760" s="32">
        <v>18459.0</v>
      </c>
      <c r="I2760" s="22">
        <v>44022.0</v>
      </c>
    </row>
    <row r="2761" ht="15.75" hidden="1" customHeight="1">
      <c r="A2761" s="2" t="s">
        <v>135</v>
      </c>
      <c r="B2761" s="34" t="s">
        <v>150</v>
      </c>
      <c r="C2761" s="32">
        <v>22.0</v>
      </c>
      <c r="D2761" s="32">
        <v>1232.0</v>
      </c>
      <c r="E2761" s="2"/>
      <c r="F2761" s="32">
        <v>1254.0</v>
      </c>
      <c r="G2761" s="32">
        <v>23.0</v>
      </c>
      <c r="H2761" s="32">
        <v>31032.0</v>
      </c>
      <c r="I2761" s="22">
        <v>44022.0</v>
      </c>
    </row>
    <row r="2762" ht="15.75" hidden="1" customHeight="1">
      <c r="A2762" s="2" t="s">
        <v>135</v>
      </c>
      <c r="B2762" s="34" t="s">
        <v>142</v>
      </c>
      <c r="C2762" s="32">
        <v>84.0</v>
      </c>
      <c r="D2762" s="32">
        <v>1196.0</v>
      </c>
      <c r="E2762" s="2"/>
      <c r="F2762" s="32">
        <v>1280.0</v>
      </c>
      <c r="G2762" s="32">
        <v>25.0</v>
      </c>
      <c r="H2762" s="32">
        <v>18634.0</v>
      </c>
      <c r="I2762" s="22">
        <v>44022.0</v>
      </c>
    </row>
    <row r="2763" ht="15.75" hidden="1" customHeight="1">
      <c r="A2763" s="2" t="s">
        <v>135</v>
      </c>
      <c r="B2763" s="34" t="s">
        <v>46</v>
      </c>
      <c r="C2763" s="32">
        <v>879.0</v>
      </c>
      <c r="D2763" s="32">
        <v>17515.0</v>
      </c>
      <c r="E2763" s="2"/>
      <c r="F2763" s="32">
        <v>18394.0</v>
      </c>
      <c r="G2763" s="32">
        <v>827.0</v>
      </c>
      <c r="H2763" s="32">
        <v>71403.0</v>
      </c>
      <c r="I2763" s="22">
        <v>44022.0</v>
      </c>
    </row>
    <row r="2764" ht="15.75" hidden="1" customHeight="1">
      <c r="A2764" s="2" t="s">
        <v>135</v>
      </c>
      <c r="B2764" s="34" t="s">
        <v>151</v>
      </c>
      <c r="C2764" s="32">
        <v>24.0</v>
      </c>
      <c r="D2764" s="32">
        <v>1111.0</v>
      </c>
      <c r="E2764" s="2"/>
      <c r="F2764" s="32">
        <v>1135.0</v>
      </c>
      <c r="G2764" s="32">
        <v>36.0</v>
      </c>
      <c r="H2764" s="32">
        <v>28617.0</v>
      </c>
      <c r="I2764" s="22">
        <v>44022.0</v>
      </c>
    </row>
    <row r="2765" ht="15.75" hidden="1" customHeight="1">
      <c r="A2765" s="2" t="s">
        <v>135</v>
      </c>
      <c r="B2765" s="34" t="s">
        <v>90</v>
      </c>
      <c r="C2765" s="32">
        <v>1614.0</v>
      </c>
      <c r="D2765" s="32">
        <v>4819.0</v>
      </c>
      <c r="E2765" s="2"/>
      <c r="F2765" s="32">
        <v>6433.0</v>
      </c>
      <c r="G2765" s="32">
        <v>176.0</v>
      </c>
      <c r="H2765" s="32">
        <v>40319.0</v>
      </c>
      <c r="I2765" s="22">
        <v>44022.0</v>
      </c>
    </row>
    <row r="2766" ht="15.75" hidden="1" customHeight="1">
      <c r="A2766" s="2" t="s">
        <v>135</v>
      </c>
      <c r="B2766" s="34" t="s">
        <v>144</v>
      </c>
      <c r="C2766" s="32">
        <v>220.0</v>
      </c>
      <c r="D2766" s="32">
        <v>1003.0</v>
      </c>
      <c r="E2766" s="2"/>
      <c r="F2766" s="32">
        <v>1223.0</v>
      </c>
      <c r="G2766" s="32">
        <v>11.0</v>
      </c>
      <c r="H2766" s="32">
        <v>28862.0</v>
      </c>
      <c r="I2766" s="22">
        <v>44022.0</v>
      </c>
    </row>
    <row r="2767" ht="15.75" hidden="1" customHeight="1">
      <c r="A2767" s="2" t="s">
        <v>135</v>
      </c>
      <c r="B2767" s="34" t="s">
        <v>87</v>
      </c>
      <c r="C2767" s="32">
        <v>441.0</v>
      </c>
      <c r="D2767" s="32">
        <v>2868.0</v>
      </c>
      <c r="E2767" s="2"/>
      <c r="F2767" s="32">
        <v>3309.0</v>
      </c>
      <c r="G2767" s="32">
        <v>127.0</v>
      </c>
      <c r="H2767" s="32">
        <v>15686.0</v>
      </c>
      <c r="I2767" s="22">
        <v>44022.0</v>
      </c>
    </row>
    <row r="2768" ht="15.75" hidden="1" customHeight="1">
      <c r="A2768" s="2" t="s">
        <v>135</v>
      </c>
      <c r="B2768" s="34" t="s">
        <v>154</v>
      </c>
      <c r="C2768" s="32">
        <v>933.0</v>
      </c>
      <c r="D2768" s="32">
        <v>7625.0</v>
      </c>
      <c r="E2768" s="2"/>
      <c r="F2768" s="32">
        <v>8558.0</v>
      </c>
      <c r="G2768" s="32">
        <v>162.0</v>
      </c>
      <c r="H2768" s="32">
        <v>26921.0</v>
      </c>
      <c r="I2768" s="22">
        <v>44022.0</v>
      </c>
    </row>
    <row r="2769" ht="15.75" hidden="1" customHeight="1">
      <c r="A2769" s="2" t="s">
        <v>135</v>
      </c>
      <c r="B2769" s="34" t="s">
        <v>152</v>
      </c>
      <c r="C2769" s="32">
        <v>629.0</v>
      </c>
      <c r="D2769" s="32">
        <v>2638.0</v>
      </c>
      <c r="E2769" s="2"/>
      <c r="F2769" s="32">
        <v>3267.0</v>
      </c>
      <c r="G2769" s="32">
        <v>93.0</v>
      </c>
      <c r="H2769" s="32">
        <v>21190.0</v>
      </c>
      <c r="I2769" s="22">
        <v>44023.0</v>
      </c>
    </row>
    <row r="2770" ht="15.75" hidden="1" customHeight="1">
      <c r="A2770" s="2" t="s">
        <v>135</v>
      </c>
      <c r="B2770" s="34" t="s">
        <v>72</v>
      </c>
      <c r="C2770" s="32">
        <v>1728.0</v>
      </c>
      <c r="D2770" s="32">
        <v>7662.0</v>
      </c>
      <c r="E2770" s="2"/>
      <c r="F2770" s="32">
        <v>9390.0</v>
      </c>
      <c r="G2770" s="32">
        <v>541.0</v>
      </c>
      <c r="H2770" s="32">
        <v>57594.0</v>
      </c>
      <c r="I2770" s="22">
        <v>44023.0</v>
      </c>
    </row>
    <row r="2771" ht="15.75" hidden="1" customHeight="1">
      <c r="A2771" s="2" t="s">
        <v>135</v>
      </c>
      <c r="B2771" s="34" t="s">
        <v>148</v>
      </c>
      <c r="C2771" s="32">
        <v>20.0</v>
      </c>
      <c r="D2771" s="32">
        <v>608.0</v>
      </c>
      <c r="E2771" s="2"/>
      <c r="F2771" s="32">
        <v>628.0</v>
      </c>
      <c r="G2771" s="32">
        <v>23.0</v>
      </c>
      <c r="H2771" s="32">
        <v>21609.0</v>
      </c>
      <c r="I2771" s="22">
        <v>44023.0</v>
      </c>
    </row>
    <row r="2772" ht="15.75" hidden="1" customHeight="1">
      <c r="A2772" s="2" t="s">
        <v>135</v>
      </c>
      <c r="B2772" s="34" t="s">
        <v>107</v>
      </c>
      <c r="C2772" s="32">
        <v>2309.0</v>
      </c>
      <c r="D2772" s="32">
        <v>6415.0</v>
      </c>
      <c r="E2772" s="2"/>
      <c r="F2772" s="32">
        <v>8724.0</v>
      </c>
      <c r="G2772" s="32">
        <v>390.0</v>
      </c>
      <c r="H2772" s="32">
        <v>108131.0</v>
      </c>
      <c r="I2772" s="22">
        <v>44023.0</v>
      </c>
    </row>
    <row r="2773" ht="15.75" hidden="1" customHeight="1">
      <c r="A2773" s="2" t="s">
        <v>135</v>
      </c>
      <c r="B2773" s="34" t="s">
        <v>145</v>
      </c>
      <c r="C2773" s="32">
        <v>753.0</v>
      </c>
      <c r="D2773" s="32">
        <v>1490.0</v>
      </c>
      <c r="E2773" s="2"/>
      <c r="F2773" s="32">
        <v>2243.0</v>
      </c>
      <c r="G2773" s="32">
        <v>34.0</v>
      </c>
      <c r="H2773" s="32">
        <v>23228.0</v>
      </c>
      <c r="I2773" s="22">
        <v>44023.0</v>
      </c>
    </row>
    <row r="2774" ht="15.75" hidden="1" customHeight="1">
      <c r="A2774" s="2" t="s">
        <v>135</v>
      </c>
      <c r="B2774" s="34" t="s">
        <v>141</v>
      </c>
      <c r="C2774" s="32">
        <v>1287.0</v>
      </c>
      <c r="D2774" s="32">
        <v>2040.0</v>
      </c>
      <c r="E2774" s="2"/>
      <c r="F2774" s="32">
        <v>3327.0</v>
      </c>
      <c r="G2774" s="32">
        <v>125.0</v>
      </c>
      <c r="H2774" s="32">
        <v>37339.0</v>
      </c>
      <c r="I2774" s="22">
        <v>44023.0</v>
      </c>
    </row>
    <row r="2775" ht="15.75" hidden="1" customHeight="1">
      <c r="A2775" s="2" t="s">
        <v>135</v>
      </c>
      <c r="B2775" s="34" t="s">
        <v>78</v>
      </c>
      <c r="C2775" s="32">
        <v>4847.0</v>
      </c>
      <c r="D2775" s="32">
        <v>14165.0</v>
      </c>
      <c r="E2775" s="2"/>
      <c r="F2775" s="32">
        <v>19012.0</v>
      </c>
      <c r="G2775" s="32">
        <v>707.0</v>
      </c>
      <c r="H2775" s="32">
        <v>76453.0</v>
      </c>
      <c r="I2775" s="22">
        <v>44023.0</v>
      </c>
    </row>
    <row r="2776" ht="15.75" hidden="1" customHeight="1">
      <c r="A2776" s="2" t="s">
        <v>135</v>
      </c>
      <c r="B2776" s="34" t="s">
        <v>56</v>
      </c>
      <c r="C2776" s="32">
        <v>497.0</v>
      </c>
      <c r="D2776" s="32">
        <v>1701.0</v>
      </c>
      <c r="E2776" s="2"/>
      <c r="F2776" s="32">
        <v>2198.0</v>
      </c>
      <c r="G2776" s="32">
        <v>24.0</v>
      </c>
      <c r="H2776" s="32">
        <v>39753.0</v>
      </c>
      <c r="I2776" s="22">
        <v>44023.0</v>
      </c>
    </row>
    <row r="2777" ht="15.75" hidden="1" customHeight="1">
      <c r="A2777" s="2" t="s">
        <v>135</v>
      </c>
      <c r="B2777" s="34" t="s">
        <v>146</v>
      </c>
      <c r="C2777" s="32">
        <v>92.0</v>
      </c>
      <c r="D2777" s="32">
        <v>975.0</v>
      </c>
      <c r="E2777" s="2"/>
      <c r="F2777" s="32">
        <v>1067.0</v>
      </c>
      <c r="G2777" s="32">
        <v>24.0</v>
      </c>
      <c r="H2777" s="32">
        <v>17337.0</v>
      </c>
      <c r="I2777" s="22">
        <v>44023.0</v>
      </c>
    </row>
    <row r="2778" ht="15.75" hidden="1" customHeight="1">
      <c r="A2778" s="2" t="s">
        <v>135</v>
      </c>
      <c r="B2778" s="34" t="s">
        <v>136</v>
      </c>
      <c r="C2778" s="32">
        <v>591.0</v>
      </c>
      <c r="D2778" s="32">
        <v>2969.0</v>
      </c>
      <c r="E2778" s="2"/>
      <c r="F2778" s="32">
        <v>3560.0</v>
      </c>
      <c r="G2778" s="32">
        <v>96.0</v>
      </c>
      <c r="H2778" s="32">
        <v>27212.0</v>
      </c>
      <c r="I2778" s="22">
        <v>44023.0</v>
      </c>
    </row>
    <row r="2779" ht="15.75" hidden="1" customHeight="1">
      <c r="A2779" s="2" t="s">
        <v>135</v>
      </c>
      <c r="B2779" s="34" t="s">
        <v>137</v>
      </c>
      <c r="C2779" s="32">
        <v>2109.0</v>
      </c>
      <c r="D2779" s="32">
        <v>7096.0</v>
      </c>
      <c r="E2779" s="2"/>
      <c r="F2779" s="32">
        <v>9205.0</v>
      </c>
      <c r="G2779" s="32">
        <v>594.0</v>
      </c>
      <c r="H2779" s="32">
        <v>55021.0</v>
      </c>
      <c r="I2779" s="22">
        <v>44023.0</v>
      </c>
    </row>
    <row r="2780" ht="15.75" customHeight="1">
      <c r="A2780" s="2" t="s">
        <v>135</v>
      </c>
      <c r="B2780" s="34" t="s">
        <v>111</v>
      </c>
      <c r="C2780" s="32">
        <v>982.0</v>
      </c>
      <c r="D2780" s="32">
        <v>3972.0</v>
      </c>
      <c r="E2780" s="2"/>
      <c r="F2780" s="32">
        <v>4954.0</v>
      </c>
      <c r="G2780" s="32">
        <v>204.0</v>
      </c>
      <c r="H2780" s="32">
        <v>44931.0</v>
      </c>
      <c r="I2780" s="22">
        <v>44023.0</v>
      </c>
    </row>
    <row r="2781" ht="15.75" hidden="1" customHeight="1">
      <c r="A2781" s="2" t="s">
        <v>135</v>
      </c>
      <c r="B2781" s="34" t="s">
        <v>52</v>
      </c>
      <c r="C2781" s="32">
        <v>2111.0</v>
      </c>
      <c r="D2781" s="32">
        <v>9663.0</v>
      </c>
      <c r="E2781" s="2"/>
      <c r="F2781" s="32">
        <v>11774.0</v>
      </c>
      <c r="G2781" s="32">
        <v>759.0</v>
      </c>
      <c r="H2781" s="32">
        <v>75539.0</v>
      </c>
      <c r="I2781" s="22">
        <v>44023.0</v>
      </c>
    </row>
    <row r="2782" ht="15.75" hidden="1" customHeight="1">
      <c r="A2782" s="2" t="s">
        <v>135</v>
      </c>
      <c r="B2782" s="34" t="s">
        <v>63</v>
      </c>
      <c r="C2782" s="32">
        <v>1938.0</v>
      </c>
      <c r="D2782" s="32">
        <v>12974.0</v>
      </c>
      <c r="E2782" s="2"/>
      <c r="F2782" s="32">
        <v>14912.0</v>
      </c>
      <c r="G2782" s="32">
        <v>793.0</v>
      </c>
      <c r="H2782" s="32">
        <v>62806.0</v>
      </c>
      <c r="I2782" s="22">
        <v>44023.0</v>
      </c>
    </row>
    <row r="2783" ht="15.75" hidden="1" customHeight="1">
      <c r="A2783" s="2" t="s">
        <v>135</v>
      </c>
      <c r="B2783" s="34" t="s">
        <v>269</v>
      </c>
      <c r="C2783" s="32">
        <v>51482.0</v>
      </c>
      <c r="D2783" s="32">
        <v>111812.0</v>
      </c>
      <c r="E2783" s="2"/>
      <c r="F2783" s="32">
        <v>163294.0</v>
      </c>
      <c r="G2783" s="32">
        <v>4726.0</v>
      </c>
      <c r="H2783" s="32">
        <v>882988.0</v>
      </c>
      <c r="I2783" s="22">
        <v>44023.0</v>
      </c>
    </row>
    <row r="2784" ht="15.75" hidden="1" customHeight="1">
      <c r="A2784" s="2" t="s">
        <v>135</v>
      </c>
      <c r="B2784" s="34" t="s">
        <v>270</v>
      </c>
      <c r="C2784" s="32">
        <v>3415.0</v>
      </c>
      <c r="D2784" s="32">
        <v>7532.0</v>
      </c>
      <c r="E2784" s="2"/>
      <c r="F2784" s="32">
        <v>10947.0</v>
      </c>
      <c r="G2784" s="32">
        <v>721.0</v>
      </c>
      <c r="H2784" s="32">
        <v>38639.0</v>
      </c>
      <c r="I2784" s="22">
        <v>44023.0</v>
      </c>
    </row>
    <row r="2785" ht="15.75" hidden="1" customHeight="1">
      <c r="A2785" s="2" t="s">
        <v>135</v>
      </c>
      <c r="B2785" s="34" t="s">
        <v>75</v>
      </c>
      <c r="C2785" s="32">
        <v>3011.0</v>
      </c>
      <c r="D2785" s="32">
        <v>6755.0</v>
      </c>
      <c r="E2785" s="2"/>
      <c r="F2785" s="32">
        <v>9766.0</v>
      </c>
      <c r="G2785" s="32">
        <v>359.0</v>
      </c>
      <c r="H2785" s="32">
        <v>30577.0</v>
      </c>
      <c r="I2785" s="22">
        <v>44023.0</v>
      </c>
    </row>
    <row r="2786" ht="15.75" hidden="1" customHeight="1">
      <c r="A2786" s="2" t="s">
        <v>135</v>
      </c>
      <c r="B2786" s="34" t="s">
        <v>138</v>
      </c>
      <c r="C2786" s="32">
        <v>644.0</v>
      </c>
      <c r="D2786" s="32">
        <v>1745.0</v>
      </c>
      <c r="E2786" s="2"/>
      <c r="F2786" s="32">
        <v>2389.0</v>
      </c>
      <c r="G2786" s="32">
        <v>78.0</v>
      </c>
      <c r="H2786" s="32">
        <v>18613.0</v>
      </c>
      <c r="I2786" s="22">
        <v>44023.0</v>
      </c>
    </row>
    <row r="2787" ht="15.75" hidden="1" customHeight="1">
      <c r="A2787" s="2" t="s">
        <v>135</v>
      </c>
      <c r="B2787" s="34" t="s">
        <v>150</v>
      </c>
      <c r="C2787" s="32">
        <v>27.0</v>
      </c>
      <c r="D2787" s="32">
        <v>1279.0</v>
      </c>
      <c r="E2787" s="2"/>
      <c r="F2787" s="32">
        <v>1306.0</v>
      </c>
      <c r="G2787" s="32">
        <v>23.0</v>
      </c>
      <c r="H2787" s="32">
        <v>31689.0</v>
      </c>
      <c r="I2787" s="22">
        <v>44023.0</v>
      </c>
    </row>
    <row r="2788" ht="15.75" hidden="1" customHeight="1">
      <c r="A2788" s="2" t="s">
        <v>135</v>
      </c>
      <c r="B2788" s="34" t="s">
        <v>142</v>
      </c>
      <c r="C2788" s="32">
        <v>86.0</v>
      </c>
      <c r="D2788" s="32">
        <v>1211.0</v>
      </c>
      <c r="E2788" s="2"/>
      <c r="F2788" s="32">
        <v>1297.0</v>
      </c>
      <c r="G2788" s="32">
        <v>25.0</v>
      </c>
      <c r="H2788" s="32">
        <v>18993.0</v>
      </c>
      <c r="I2788" s="22">
        <v>44023.0</v>
      </c>
    </row>
    <row r="2789" ht="15.75" hidden="1" customHeight="1">
      <c r="A2789" s="2" t="s">
        <v>135</v>
      </c>
      <c r="B2789" s="34" t="s">
        <v>46</v>
      </c>
      <c r="C2789" s="32">
        <v>879.0</v>
      </c>
      <c r="D2789" s="32">
        <v>17657.0</v>
      </c>
      <c r="E2789" s="2"/>
      <c r="F2789" s="32">
        <v>18536.0</v>
      </c>
      <c r="G2789" s="32">
        <v>829.0</v>
      </c>
      <c r="H2789" s="32">
        <v>72322.0</v>
      </c>
      <c r="I2789" s="22">
        <v>44023.0</v>
      </c>
    </row>
    <row r="2790" ht="15.75" hidden="1" customHeight="1">
      <c r="A2790" s="2" t="s">
        <v>135</v>
      </c>
      <c r="B2790" s="34" t="s">
        <v>151</v>
      </c>
      <c r="C2790" s="32">
        <v>24.0</v>
      </c>
      <c r="D2790" s="32">
        <v>1116.0</v>
      </c>
      <c r="E2790" s="2"/>
      <c r="F2790" s="32">
        <v>1140.0</v>
      </c>
      <c r="G2790" s="32">
        <v>36.0</v>
      </c>
      <c r="H2790" s="32">
        <v>28722.0</v>
      </c>
      <c r="I2790" s="22">
        <v>44023.0</v>
      </c>
    </row>
    <row r="2791" ht="15.75" hidden="1" customHeight="1">
      <c r="A2791" s="2" t="s">
        <v>135</v>
      </c>
      <c r="B2791" s="34" t="s">
        <v>90</v>
      </c>
      <c r="C2791" s="32">
        <v>1631.0</v>
      </c>
      <c r="D2791" s="32">
        <v>4903.0</v>
      </c>
      <c r="E2791" s="2"/>
      <c r="F2791" s="32">
        <v>6534.0</v>
      </c>
      <c r="G2791" s="32">
        <v>177.0</v>
      </c>
      <c r="H2791" s="32">
        <v>40987.0</v>
      </c>
      <c r="I2791" s="22">
        <v>44023.0</v>
      </c>
    </row>
    <row r="2792" ht="15.75" hidden="1" customHeight="1">
      <c r="A2792" s="2" t="s">
        <v>135</v>
      </c>
      <c r="B2792" s="34" t="s">
        <v>144</v>
      </c>
      <c r="C2792" s="32">
        <v>224.0</v>
      </c>
      <c r="D2792" s="32">
        <v>1033.0</v>
      </c>
      <c r="E2792" s="2"/>
      <c r="F2792" s="32">
        <v>1257.0</v>
      </c>
      <c r="G2792" s="32">
        <v>11.0</v>
      </c>
      <c r="H2792" s="32">
        <v>29247.0</v>
      </c>
      <c r="I2792" s="22">
        <v>44023.0</v>
      </c>
    </row>
    <row r="2793" ht="15.75" hidden="1" customHeight="1">
      <c r="A2793" s="2" t="s">
        <v>135</v>
      </c>
      <c r="B2793" s="34" t="s">
        <v>87</v>
      </c>
      <c r="C2793" s="32">
        <v>444.0</v>
      </c>
      <c r="D2793" s="32">
        <v>2890.0</v>
      </c>
      <c r="E2793" s="2"/>
      <c r="F2793" s="32">
        <v>3334.0</v>
      </c>
      <c r="G2793" s="32">
        <v>127.0</v>
      </c>
      <c r="H2793" s="32">
        <v>15908.0</v>
      </c>
      <c r="I2793" s="22">
        <v>44023.0</v>
      </c>
    </row>
    <row r="2794" ht="15.75" hidden="1" customHeight="1">
      <c r="A2794" s="2" t="s">
        <v>135</v>
      </c>
      <c r="B2794" s="34" t="s">
        <v>154</v>
      </c>
      <c r="C2794" s="32">
        <v>933.0</v>
      </c>
      <c r="D2794" s="32">
        <v>7716.0</v>
      </c>
      <c r="E2794" s="2"/>
      <c r="F2794" s="32">
        <v>8649.0</v>
      </c>
      <c r="G2794" s="32">
        <v>163.0</v>
      </c>
      <c r="H2794" s="32">
        <v>27414.0</v>
      </c>
      <c r="I2794" s="22">
        <v>44023.0</v>
      </c>
    </row>
    <row r="2795" ht="15.75" hidden="1" customHeight="1">
      <c r="A2795" s="2" t="s">
        <v>135</v>
      </c>
      <c r="B2795" s="34" t="s">
        <v>152</v>
      </c>
      <c r="C2795" s="32">
        <v>631.0</v>
      </c>
      <c r="D2795" s="32">
        <v>2702.0</v>
      </c>
      <c r="E2795" s="2"/>
      <c r="F2795" s="32">
        <v>3333.0</v>
      </c>
      <c r="G2795" s="32">
        <v>93.0</v>
      </c>
      <c r="H2795" s="32">
        <v>21743.0</v>
      </c>
      <c r="I2795" s="22">
        <v>44024.0</v>
      </c>
    </row>
    <row r="2796" ht="15.75" hidden="1" customHeight="1">
      <c r="A2796" s="2" t="s">
        <v>135</v>
      </c>
      <c r="B2796" s="34" t="s">
        <v>72</v>
      </c>
      <c r="C2796" s="32">
        <v>1800.0</v>
      </c>
      <c r="D2796" s="32">
        <v>7754.0</v>
      </c>
      <c r="E2796" s="2"/>
      <c r="F2796" s="32">
        <v>9554.0</v>
      </c>
      <c r="G2796" s="32">
        <v>549.0</v>
      </c>
      <c r="H2796" s="32">
        <v>58514.0</v>
      </c>
      <c r="I2796" s="22">
        <v>44024.0</v>
      </c>
    </row>
    <row r="2797" ht="15.75" hidden="1" customHeight="1">
      <c r="A2797" s="2" t="s">
        <v>135</v>
      </c>
      <c r="B2797" s="34" t="s">
        <v>148</v>
      </c>
      <c r="C2797" s="32">
        <v>34.0</v>
      </c>
      <c r="D2797" s="32">
        <v>621.0</v>
      </c>
      <c r="E2797" s="2"/>
      <c r="F2797" s="32">
        <v>655.0</v>
      </c>
      <c r="G2797" s="32">
        <v>23.0</v>
      </c>
      <c r="H2797" s="32">
        <v>21922.0</v>
      </c>
      <c r="I2797" s="22">
        <v>44024.0</v>
      </c>
    </row>
    <row r="2798" ht="15.75" hidden="1" customHeight="1">
      <c r="A2798" s="2" t="s">
        <v>135</v>
      </c>
      <c r="B2798" s="34" t="s">
        <v>107</v>
      </c>
      <c r="C2798" s="32">
        <v>2311.0</v>
      </c>
      <c r="D2798" s="32">
        <v>6606.0</v>
      </c>
      <c r="E2798" s="2"/>
      <c r="F2798" s="32">
        <v>8917.0</v>
      </c>
      <c r="G2798" s="32">
        <v>406.0</v>
      </c>
      <c r="H2798" s="32">
        <v>109517.0</v>
      </c>
      <c r="I2798" s="22">
        <v>44024.0</v>
      </c>
    </row>
    <row r="2799" ht="15.75" hidden="1" customHeight="1">
      <c r="A2799" s="2" t="s">
        <v>135</v>
      </c>
      <c r="B2799" s="34" t="s">
        <v>145</v>
      </c>
      <c r="C2799" s="32">
        <v>782.0</v>
      </c>
      <c r="D2799" s="32">
        <v>1507.0</v>
      </c>
      <c r="E2799" s="2"/>
      <c r="F2799" s="32">
        <v>2289.0</v>
      </c>
      <c r="G2799" s="32">
        <v>34.0</v>
      </c>
      <c r="H2799" s="32">
        <v>23569.0</v>
      </c>
      <c r="I2799" s="22">
        <v>44024.0</v>
      </c>
    </row>
    <row r="2800" ht="15.75" hidden="1" customHeight="1">
      <c r="A2800" s="2" t="s">
        <v>135</v>
      </c>
      <c r="B2800" s="34" t="s">
        <v>141</v>
      </c>
      <c r="C2800" s="32">
        <v>1350.0</v>
      </c>
      <c r="D2800" s="32">
        <v>2144.0</v>
      </c>
      <c r="E2800" s="2"/>
      <c r="F2800" s="32">
        <v>3494.0</v>
      </c>
      <c r="G2800" s="32">
        <v>129.0</v>
      </c>
      <c r="H2800" s="32">
        <v>38073.0</v>
      </c>
      <c r="I2800" s="22">
        <v>44024.0</v>
      </c>
    </row>
    <row r="2801" ht="15.75" hidden="1" customHeight="1">
      <c r="A2801" s="2" t="s">
        <v>135</v>
      </c>
      <c r="B2801" s="34" t="s">
        <v>78</v>
      </c>
      <c r="C2801" s="32">
        <v>4879.0</v>
      </c>
      <c r="D2801" s="32">
        <v>14201.0</v>
      </c>
      <c r="E2801" s="2"/>
      <c r="F2801" s="32">
        <v>19080.0</v>
      </c>
      <c r="G2801" s="32">
        <v>715.0</v>
      </c>
      <c r="H2801" s="32">
        <v>76871.0</v>
      </c>
      <c r="I2801" s="22">
        <v>44024.0</v>
      </c>
    </row>
    <row r="2802" ht="15.75" hidden="1" customHeight="1">
      <c r="A2802" s="2" t="s">
        <v>135</v>
      </c>
      <c r="B2802" s="34" t="s">
        <v>56</v>
      </c>
      <c r="C2802" s="32">
        <v>545.0</v>
      </c>
      <c r="D2802" s="32">
        <v>1721.0</v>
      </c>
      <c r="E2802" s="2"/>
      <c r="F2802" s="32">
        <v>2266.0</v>
      </c>
      <c r="G2802" s="32">
        <v>26.0</v>
      </c>
      <c r="H2802" s="32">
        <v>40466.0</v>
      </c>
      <c r="I2802" s="22">
        <v>44024.0</v>
      </c>
    </row>
    <row r="2803" ht="15.75" hidden="1" customHeight="1">
      <c r="A2803" s="2" t="s">
        <v>135</v>
      </c>
      <c r="B2803" s="34" t="s">
        <v>146</v>
      </c>
      <c r="C2803" s="32">
        <v>92.0</v>
      </c>
      <c r="D2803" s="32">
        <v>990.0</v>
      </c>
      <c r="E2803" s="2"/>
      <c r="F2803" s="32">
        <v>1082.0</v>
      </c>
      <c r="G2803" s="32">
        <v>24.0</v>
      </c>
      <c r="H2803" s="32">
        <v>17488.0</v>
      </c>
      <c r="I2803" s="22">
        <v>44024.0</v>
      </c>
    </row>
    <row r="2804" ht="15.75" hidden="1" customHeight="1">
      <c r="A2804" s="2" t="s">
        <v>135</v>
      </c>
      <c r="B2804" s="34" t="s">
        <v>136</v>
      </c>
      <c r="C2804" s="32">
        <v>614.0</v>
      </c>
      <c r="D2804" s="32">
        <v>3122.0</v>
      </c>
      <c r="E2804" s="2"/>
      <c r="F2804" s="32">
        <v>3736.0</v>
      </c>
      <c r="G2804" s="32">
        <v>98.0</v>
      </c>
      <c r="H2804" s="32">
        <v>28095.0</v>
      </c>
      <c r="I2804" s="22">
        <v>44024.0</v>
      </c>
    </row>
    <row r="2805" ht="15.75" hidden="1" customHeight="1">
      <c r="A2805" s="2" t="s">
        <v>135</v>
      </c>
      <c r="B2805" s="34" t="s">
        <v>137</v>
      </c>
      <c r="C2805" s="32">
        <v>2136.0</v>
      </c>
      <c r="D2805" s="32">
        <v>7158.0</v>
      </c>
      <c r="E2805" s="2"/>
      <c r="F2805" s="32">
        <v>9294.0</v>
      </c>
      <c r="G2805" s="32">
        <v>609.0</v>
      </c>
      <c r="H2805" s="32">
        <v>55653.0</v>
      </c>
      <c r="I2805" s="22">
        <v>44024.0</v>
      </c>
    </row>
    <row r="2806" ht="15.75" customHeight="1">
      <c r="A2806" s="2" t="s">
        <v>135</v>
      </c>
      <c r="B2806" s="34" t="s">
        <v>111</v>
      </c>
      <c r="C2806" s="32">
        <v>1090.0</v>
      </c>
      <c r="D2806" s="32">
        <v>4053.0</v>
      </c>
      <c r="E2806" s="2"/>
      <c r="F2806" s="32">
        <v>5143.0</v>
      </c>
      <c r="G2806" s="32">
        <v>213.0</v>
      </c>
      <c r="H2806" s="32">
        <v>45825.0</v>
      </c>
      <c r="I2806" s="22">
        <v>44024.0</v>
      </c>
    </row>
    <row r="2807" ht="15.75" hidden="1" customHeight="1">
      <c r="A2807" s="2" t="s">
        <v>135</v>
      </c>
      <c r="B2807" s="34" t="s">
        <v>52</v>
      </c>
      <c r="C2807" s="32">
        <v>2164.0</v>
      </c>
      <c r="D2807" s="32">
        <v>9800.0</v>
      </c>
      <c r="E2807" s="2"/>
      <c r="F2807" s="32">
        <v>11964.0</v>
      </c>
      <c r="G2807" s="32">
        <v>773.0</v>
      </c>
      <c r="H2807" s="32">
        <v>76705.0</v>
      </c>
      <c r="I2807" s="22">
        <v>44024.0</v>
      </c>
    </row>
    <row r="2808" ht="15.75" hidden="1" customHeight="1">
      <c r="A2808" s="2" t="s">
        <v>135</v>
      </c>
      <c r="B2808" s="34" t="s">
        <v>63</v>
      </c>
      <c r="C2808" s="32">
        <v>1941.0</v>
      </c>
      <c r="D2808" s="32">
        <v>13116.0</v>
      </c>
      <c r="E2808" s="2"/>
      <c r="F2808" s="32">
        <v>15057.0</v>
      </c>
      <c r="G2808" s="32">
        <v>798.0</v>
      </c>
      <c r="H2808" s="32">
        <v>63613.0</v>
      </c>
      <c r="I2808" s="22">
        <v>44024.0</v>
      </c>
    </row>
    <row r="2809" ht="15.75" hidden="1" customHeight="1">
      <c r="A2809" s="2" t="s">
        <v>135</v>
      </c>
      <c r="B2809" s="34" t="s">
        <v>269</v>
      </c>
      <c r="C2809" s="32">
        <v>52057.0</v>
      </c>
      <c r="D2809" s="32">
        <v>112169.0</v>
      </c>
      <c r="E2809" s="2"/>
      <c r="F2809" s="32">
        <v>164226.0</v>
      </c>
      <c r="G2809" s="32">
        <v>4804.0</v>
      </c>
      <c r="H2809" s="32">
        <v>888419.0</v>
      </c>
      <c r="I2809" s="22">
        <v>44024.0</v>
      </c>
    </row>
    <row r="2810" ht="15.75" hidden="1" customHeight="1">
      <c r="A2810" s="2" t="s">
        <v>135</v>
      </c>
      <c r="B2810" s="34" t="s">
        <v>270</v>
      </c>
      <c r="C2810" s="32">
        <v>3415.0</v>
      </c>
      <c r="D2810" s="32">
        <v>7990.0</v>
      </c>
      <c r="E2810" s="2"/>
      <c r="F2810" s="32">
        <v>11405.0</v>
      </c>
      <c r="G2810" s="32">
        <v>726.0</v>
      </c>
      <c r="H2810" s="32">
        <v>40185.0</v>
      </c>
      <c r="I2810" s="22">
        <v>44024.0</v>
      </c>
    </row>
    <row r="2811" ht="15.75" hidden="1" customHeight="1">
      <c r="A2811" s="2" t="s">
        <v>135</v>
      </c>
      <c r="B2811" s="34" t="s">
        <v>75</v>
      </c>
      <c r="C2811" s="32">
        <v>3012.0</v>
      </c>
      <c r="D2811" s="32">
        <v>6788.0</v>
      </c>
      <c r="E2811" s="2"/>
      <c r="F2811" s="32">
        <v>9800.0</v>
      </c>
      <c r="G2811" s="32">
        <v>360.0</v>
      </c>
      <c r="H2811" s="32">
        <v>30863.0</v>
      </c>
      <c r="I2811" s="22">
        <v>44024.0</v>
      </c>
    </row>
    <row r="2812" ht="15.75" hidden="1" customHeight="1">
      <c r="A2812" s="2" t="s">
        <v>135</v>
      </c>
      <c r="B2812" s="34" t="s">
        <v>138</v>
      </c>
      <c r="C2812" s="32">
        <v>644.0</v>
      </c>
      <c r="D2812" s="32">
        <v>1787.0</v>
      </c>
      <c r="E2812" s="2"/>
      <c r="F2812" s="32">
        <v>2431.0</v>
      </c>
      <c r="G2812" s="32">
        <v>79.0</v>
      </c>
      <c r="H2812" s="32">
        <v>18740.0</v>
      </c>
      <c r="I2812" s="22">
        <v>44024.0</v>
      </c>
    </row>
    <row r="2813" ht="15.75" hidden="1" customHeight="1">
      <c r="A2813" s="2" t="s">
        <v>135</v>
      </c>
      <c r="B2813" s="34" t="s">
        <v>150</v>
      </c>
      <c r="C2813" s="32">
        <v>27.0</v>
      </c>
      <c r="D2813" s="32">
        <v>1314.0</v>
      </c>
      <c r="E2813" s="2"/>
      <c r="F2813" s="32">
        <v>1341.0</v>
      </c>
      <c r="G2813" s="32">
        <v>25.0</v>
      </c>
      <c r="H2813" s="32">
        <v>32106.0</v>
      </c>
      <c r="I2813" s="22">
        <v>44024.0</v>
      </c>
    </row>
    <row r="2814" ht="15.75" hidden="1" customHeight="1">
      <c r="A2814" s="2" t="s">
        <v>135</v>
      </c>
      <c r="B2814" s="34" t="s">
        <v>142</v>
      </c>
      <c r="C2814" s="32">
        <v>89.0</v>
      </c>
      <c r="D2814" s="32">
        <v>1241.0</v>
      </c>
      <c r="E2814" s="2"/>
      <c r="F2814" s="32">
        <v>1330.0</v>
      </c>
      <c r="G2814" s="32">
        <v>28.0</v>
      </c>
      <c r="H2814" s="32">
        <v>19193.0</v>
      </c>
      <c r="I2814" s="22">
        <v>44024.0</v>
      </c>
    </row>
    <row r="2815" ht="15.75" hidden="1" customHeight="1">
      <c r="A2815" s="2" t="s">
        <v>135</v>
      </c>
      <c r="B2815" s="34" t="s">
        <v>46</v>
      </c>
      <c r="C2815" s="32">
        <v>885.0</v>
      </c>
      <c r="D2815" s="32">
        <v>17853.0</v>
      </c>
      <c r="E2815" s="2"/>
      <c r="F2815" s="32">
        <v>18738.0</v>
      </c>
      <c r="G2815" s="32">
        <v>839.0</v>
      </c>
      <c r="H2815" s="32">
        <v>73292.0</v>
      </c>
      <c r="I2815" s="22">
        <v>44024.0</v>
      </c>
    </row>
    <row r="2816" ht="15.75" hidden="1" customHeight="1">
      <c r="A2816" s="2" t="s">
        <v>135</v>
      </c>
      <c r="B2816" s="34" t="s">
        <v>151</v>
      </c>
      <c r="C2816" s="32">
        <v>24.0</v>
      </c>
      <c r="D2816" s="32">
        <v>1128.0</v>
      </c>
      <c r="E2816" s="2"/>
      <c r="F2816" s="32">
        <v>1152.0</v>
      </c>
      <c r="G2816" s="32">
        <v>37.0</v>
      </c>
      <c r="H2816" s="32">
        <v>29200.0</v>
      </c>
      <c r="I2816" s="22">
        <v>44024.0</v>
      </c>
    </row>
    <row r="2817" ht="15.75" hidden="1" customHeight="1">
      <c r="A2817" s="2" t="s">
        <v>135</v>
      </c>
      <c r="B2817" s="34" t="s">
        <v>90</v>
      </c>
      <c r="C2817" s="32">
        <v>1652.0</v>
      </c>
      <c r="D2817" s="32">
        <v>4956.0</v>
      </c>
      <c r="E2817" s="2"/>
      <c r="F2817" s="32">
        <v>6608.0</v>
      </c>
      <c r="G2817" s="32">
        <v>180.0</v>
      </c>
      <c r="H2817" s="32">
        <v>41425.0</v>
      </c>
      <c r="I2817" s="22">
        <v>44024.0</v>
      </c>
    </row>
    <row r="2818" ht="15.75" hidden="1" customHeight="1">
      <c r="A2818" s="2" t="s">
        <v>135</v>
      </c>
      <c r="B2818" s="34" t="s">
        <v>144</v>
      </c>
      <c r="C2818" s="32">
        <v>261.0</v>
      </c>
      <c r="D2818" s="32">
        <v>1041.0</v>
      </c>
      <c r="E2818" s="2"/>
      <c r="F2818" s="32">
        <v>1302.0</v>
      </c>
      <c r="G2818" s="32">
        <v>12.0</v>
      </c>
      <c r="H2818" s="32">
        <v>29849.0</v>
      </c>
      <c r="I2818" s="22">
        <v>44024.0</v>
      </c>
    </row>
    <row r="2819" ht="15.75" hidden="1" customHeight="1">
      <c r="A2819" s="2" t="s">
        <v>135</v>
      </c>
      <c r="B2819" s="34" t="s">
        <v>87</v>
      </c>
      <c r="C2819" s="32">
        <v>484.0</v>
      </c>
      <c r="D2819" s="32">
        <v>2932.0</v>
      </c>
      <c r="E2819" s="2"/>
      <c r="F2819" s="32">
        <v>3416.0</v>
      </c>
      <c r="G2819" s="32">
        <v>127.0</v>
      </c>
      <c r="H2819" s="32">
        <v>16193.0</v>
      </c>
      <c r="I2819" s="22">
        <v>44024.0</v>
      </c>
    </row>
    <row r="2820" ht="15.75" hidden="1" customHeight="1">
      <c r="A2820" s="2" t="s">
        <v>135</v>
      </c>
      <c r="B2820" s="34" t="s">
        <v>154</v>
      </c>
      <c r="C2820" s="32">
        <v>933.0</v>
      </c>
      <c r="D2820" s="32">
        <v>7780.0</v>
      </c>
      <c r="E2820" s="2"/>
      <c r="F2820" s="32">
        <v>8713.0</v>
      </c>
      <c r="G2820" s="32">
        <v>163.0</v>
      </c>
      <c r="H2820" s="32">
        <v>27712.0</v>
      </c>
      <c r="I2820" s="22">
        <v>44024.0</v>
      </c>
    </row>
    <row r="2821" ht="15.75" hidden="1" customHeight="1">
      <c r="A2821" s="2" t="s">
        <v>135</v>
      </c>
      <c r="B2821" s="34" t="s">
        <v>152</v>
      </c>
      <c r="C2821" s="32">
        <v>631.0</v>
      </c>
      <c r="D2821" s="32">
        <v>2775.0</v>
      </c>
      <c r="E2821" s="2"/>
      <c r="F2821" s="32">
        <v>3406.0</v>
      </c>
      <c r="G2821" s="32">
        <v>94.0</v>
      </c>
      <c r="H2821" s="32">
        <v>22158.0</v>
      </c>
      <c r="I2821" s="22">
        <v>44025.0</v>
      </c>
    </row>
    <row r="2822" ht="15.75" hidden="1" customHeight="1">
      <c r="A2822" s="2" t="s">
        <v>135</v>
      </c>
      <c r="B2822" s="34" t="s">
        <v>72</v>
      </c>
      <c r="C2822" s="32">
        <v>1861.0</v>
      </c>
      <c r="D2822" s="32">
        <v>7831.0</v>
      </c>
      <c r="E2822" s="2"/>
      <c r="F2822" s="32">
        <v>9692.0</v>
      </c>
      <c r="G2822" s="32">
        <v>555.0</v>
      </c>
      <c r="H2822" s="32">
        <v>59223.0</v>
      </c>
      <c r="I2822" s="22">
        <v>44025.0</v>
      </c>
    </row>
    <row r="2823" ht="15.75" hidden="1" customHeight="1">
      <c r="A2823" s="2" t="s">
        <v>135</v>
      </c>
      <c r="B2823" s="34" t="s">
        <v>148</v>
      </c>
      <c r="C2823" s="32">
        <v>34.0</v>
      </c>
      <c r="D2823" s="32">
        <v>627.0</v>
      </c>
      <c r="E2823" s="2"/>
      <c r="F2823" s="32">
        <v>661.0</v>
      </c>
      <c r="G2823" s="32">
        <v>23.0</v>
      </c>
      <c r="H2823" s="32">
        <v>22390.0</v>
      </c>
      <c r="I2823" s="22">
        <v>44025.0</v>
      </c>
    </row>
    <row r="2824" ht="15.75" hidden="1" customHeight="1">
      <c r="A2824" s="2" t="s">
        <v>135</v>
      </c>
      <c r="B2824" s="34" t="s">
        <v>107</v>
      </c>
      <c r="C2824" s="32">
        <v>2460.0</v>
      </c>
      <c r="D2824" s="32">
        <v>6792.0</v>
      </c>
      <c r="E2824" s="2"/>
      <c r="F2824" s="32">
        <v>9252.0</v>
      </c>
      <c r="G2824" s="32">
        <v>427.0</v>
      </c>
      <c r="H2824" s="32">
        <v>110917.0</v>
      </c>
      <c r="I2824" s="22">
        <v>44025.0</v>
      </c>
    </row>
    <row r="2825" ht="15.75" hidden="1" customHeight="1">
      <c r="A2825" s="2" t="s">
        <v>135</v>
      </c>
      <c r="B2825" s="34" t="s">
        <v>145</v>
      </c>
      <c r="C2825" s="32">
        <v>782.0</v>
      </c>
      <c r="D2825" s="32">
        <v>1529.0</v>
      </c>
      <c r="E2825" s="2"/>
      <c r="F2825" s="32">
        <v>2311.0</v>
      </c>
      <c r="G2825" s="32">
        <v>36.0</v>
      </c>
      <c r="H2825" s="32">
        <v>23823.0</v>
      </c>
      <c r="I2825" s="22">
        <v>44025.0</v>
      </c>
    </row>
    <row r="2826" ht="15.75" hidden="1" customHeight="1">
      <c r="A2826" s="2" t="s">
        <v>135</v>
      </c>
      <c r="B2826" s="34" t="s">
        <v>141</v>
      </c>
      <c r="C2826" s="32">
        <v>1414.0</v>
      </c>
      <c r="D2826" s="32">
        <v>2236.0</v>
      </c>
      <c r="E2826" s="2"/>
      <c r="F2826" s="32">
        <v>3650.0</v>
      </c>
      <c r="G2826" s="32">
        <v>131.0</v>
      </c>
      <c r="H2826" s="32">
        <v>38667.0</v>
      </c>
      <c r="I2826" s="22">
        <v>44025.0</v>
      </c>
    </row>
    <row r="2827" ht="15.75" hidden="1" customHeight="1">
      <c r="A2827" s="2" t="s">
        <v>135</v>
      </c>
      <c r="B2827" s="34" t="s">
        <v>78</v>
      </c>
      <c r="C2827" s="32">
        <v>4919.0</v>
      </c>
      <c r="D2827" s="32">
        <v>14248.0</v>
      </c>
      <c r="E2827" s="2"/>
      <c r="F2827" s="32">
        <v>19167.0</v>
      </c>
      <c r="G2827" s="32">
        <v>722.0</v>
      </c>
      <c r="H2827" s="32">
        <v>77205.0</v>
      </c>
      <c r="I2827" s="22">
        <v>44025.0</v>
      </c>
    </row>
    <row r="2828" ht="15.75" hidden="1" customHeight="1">
      <c r="A2828" s="2" t="s">
        <v>135</v>
      </c>
      <c r="B2828" s="34" t="s">
        <v>56</v>
      </c>
      <c r="C2828" s="32">
        <v>545.0</v>
      </c>
      <c r="D2828" s="32">
        <v>1768.0</v>
      </c>
      <c r="E2828" s="2"/>
      <c r="F2828" s="32">
        <v>2313.0</v>
      </c>
      <c r="G2828" s="32">
        <v>27.0</v>
      </c>
      <c r="H2828" s="32">
        <v>41169.0</v>
      </c>
      <c r="I2828" s="22">
        <v>44025.0</v>
      </c>
    </row>
    <row r="2829" ht="15.75" hidden="1" customHeight="1">
      <c r="A2829" s="2" t="s">
        <v>135</v>
      </c>
      <c r="B2829" s="34" t="s">
        <v>146</v>
      </c>
      <c r="C2829" s="32">
        <v>105.0</v>
      </c>
      <c r="D2829" s="32">
        <v>1004.0</v>
      </c>
      <c r="E2829" s="2"/>
      <c r="F2829" s="32">
        <v>1109.0</v>
      </c>
      <c r="G2829" s="32">
        <v>24.0</v>
      </c>
      <c r="H2829" s="32">
        <v>17703.0</v>
      </c>
      <c r="I2829" s="22">
        <v>44025.0</v>
      </c>
    </row>
    <row r="2830" ht="15.75" hidden="1" customHeight="1">
      <c r="A2830" s="2" t="s">
        <v>135</v>
      </c>
      <c r="B2830" s="34" t="s">
        <v>136</v>
      </c>
      <c r="C2830" s="32">
        <v>614.0</v>
      </c>
      <c r="D2830" s="32">
        <v>3352.0</v>
      </c>
      <c r="E2830" s="2"/>
      <c r="F2830" s="32">
        <v>3966.0</v>
      </c>
      <c r="G2830" s="32">
        <v>106.0</v>
      </c>
      <c r="H2830" s="32">
        <v>29252.0</v>
      </c>
      <c r="I2830" s="22">
        <v>44025.0</v>
      </c>
    </row>
    <row r="2831" ht="15.75" hidden="1" customHeight="1">
      <c r="A2831" s="2" t="s">
        <v>135</v>
      </c>
      <c r="B2831" s="34" t="s">
        <v>137</v>
      </c>
      <c r="C2831" s="32">
        <v>2153.0</v>
      </c>
      <c r="D2831" s="32">
        <v>7233.0</v>
      </c>
      <c r="E2831" s="2"/>
      <c r="F2831" s="32">
        <v>9386.0</v>
      </c>
      <c r="G2831" s="32">
        <v>621.0</v>
      </c>
      <c r="H2831" s="32">
        <v>56025.0</v>
      </c>
      <c r="I2831" s="22">
        <v>44025.0</v>
      </c>
    </row>
    <row r="2832" ht="15.75" customHeight="1">
      <c r="A2832" s="2" t="s">
        <v>135</v>
      </c>
      <c r="B2832" s="34" t="s">
        <v>111</v>
      </c>
      <c r="C2832" s="32">
        <v>1129.0</v>
      </c>
      <c r="D2832" s="32">
        <v>4197.0</v>
      </c>
      <c r="E2832" s="2"/>
      <c r="F2832" s="32">
        <v>5326.0</v>
      </c>
      <c r="G2832" s="32">
        <v>221.0</v>
      </c>
      <c r="H2832" s="32">
        <v>46458.0</v>
      </c>
      <c r="I2832" s="22">
        <v>44025.0</v>
      </c>
    </row>
    <row r="2833" ht="15.75" hidden="1" customHeight="1">
      <c r="A2833" s="2" t="s">
        <v>135</v>
      </c>
      <c r="B2833" s="34" t="s">
        <v>52</v>
      </c>
      <c r="C2833" s="32">
        <v>2194.0</v>
      </c>
      <c r="D2833" s="32">
        <v>9934.0</v>
      </c>
      <c r="E2833" s="2"/>
      <c r="F2833" s="32">
        <v>12128.0</v>
      </c>
      <c r="G2833" s="32">
        <v>788.0</v>
      </c>
      <c r="H2833" s="32">
        <v>77344.0</v>
      </c>
      <c r="I2833" s="22">
        <v>44025.0</v>
      </c>
    </row>
    <row r="2834" ht="15.75" hidden="1" customHeight="1">
      <c r="A2834" s="2" t="s">
        <v>135</v>
      </c>
      <c r="B2834" s="34" t="s">
        <v>63</v>
      </c>
      <c r="C2834" s="32">
        <v>1941.0</v>
      </c>
      <c r="D2834" s="32">
        <v>13188.0</v>
      </c>
      <c r="E2834" s="2"/>
      <c r="F2834" s="32">
        <v>15129.0</v>
      </c>
      <c r="G2834" s="32">
        <v>799.0</v>
      </c>
      <c r="H2834" s="32">
        <v>63933.0</v>
      </c>
      <c r="I2834" s="22">
        <v>44025.0</v>
      </c>
    </row>
    <row r="2835" ht="15.75" hidden="1" customHeight="1">
      <c r="A2835" s="2" t="s">
        <v>135</v>
      </c>
      <c r="B2835" s="34" t="s">
        <v>269</v>
      </c>
      <c r="C2835" s="32">
        <v>52822.0</v>
      </c>
      <c r="D2835" s="32">
        <v>112789.0</v>
      </c>
      <c r="E2835" s="2"/>
      <c r="F2835" s="32">
        <v>165611.0</v>
      </c>
      <c r="G2835" s="32">
        <v>4885.0</v>
      </c>
      <c r="H2835" s="32">
        <v>894625.0</v>
      </c>
      <c r="I2835" s="22">
        <v>44025.0</v>
      </c>
    </row>
    <row r="2836" ht="15.75" hidden="1" customHeight="1">
      <c r="A2836" s="2" t="s">
        <v>135</v>
      </c>
      <c r="B2836" s="34" t="s">
        <v>270</v>
      </c>
      <c r="C2836" s="32">
        <v>3415.0</v>
      </c>
      <c r="D2836" s="32">
        <v>8098.0</v>
      </c>
      <c r="E2836" s="2"/>
      <c r="F2836" s="32">
        <v>11513.0</v>
      </c>
      <c r="G2836" s="32">
        <v>726.0</v>
      </c>
      <c r="H2836" s="32">
        <v>40984.0</v>
      </c>
      <c r="I2836" s="22">
        <v>44025.0</v>
      </c>
    </row>
    <row r="2837" ht="15.75" hidden="1" customHeight="1">
      <c r="A2837" s="2" t="s">
        <v>135</v>
      </c>
      <c r="B2837" s="34" t="s">
        <v>75</v>
      </c>
      <c r="C2837" s="32">
        <v>3013.0</v>
      </c>
      <c r="D2837" s="32">
        <v>6890.0</v>
      </c>
      <c r="E2837" s="2"/>
      <c r="F2837" s="32">
        <v>9903.0</v>
      </c>
      <c r="G2837" s="32">
        <v>361.0</v>
      </c>
      <c r="H2837" s="32">
        <v>31153.0</v>
      </c>
      <c r="I2837" s="22">
        <v>44025.0</v>
      </c>
    </row>
    <row r="2838" ht="15.75" hidden="1" customHeight="1">
      <c r="A2838" s="2" t="s">
        <v>135</v>
      </c>
      <c r="B2838" s="34" t="s">
        <v>138</v>
      </c>
      <c r="C2838" s="32">
        <v>644.0</v>
      </c>
      <c r="D2838" s="32">
        <v>1807.0</v>
      </c>
      <c r="E2838" s="2"/>
      <c r="F2838" s="32">
        <v>2451.0</v>
      </c>
      <c r="G2838" s="32">
        <v>80.0</v>
      </c>
      <c r="H2838" s="32">
        <v>18821.0</v>
      </c>
      <c r="I2838" s="22">
        <v>44025.0</v>
      </c>
    </row>
    <row r="2839" ht="15.75" hidden="1" customHeight="1">
      <c r="A2839" s="2" t="s">
        <v>135</v>
      </c>
      <c r="B2839" s="34" t="s">
        <v>150</v>
      </c>
      <c r="C2839" s="32">
        <v>27.0</v>
      </c>
      <c r="D2839" s="32">
        <v>1360.0</v>
      </c>
      <c r="E2839" s="2"/>
      <c r="F2839" s="32">
        <v>1387.0</v>
      </c>
      <c r="G2839" s="32">
        <v>26.0</v>
      </c>
      <c r="H2839" s="32">
        <v>32491.0</v>
      </c>
      <c r="I2839" s="22">
        <v>44025.0</v>
      </c>
    </row>
    <row r="2840" ht="15.75" hidden="1" customHeight="1">
      <c r="A2840" s="2" t="s">
        <v>135</v>
      </c>
      <c r="B2840" s="34" t="s">
        <v>142</v>
      </c>
      <c r="C2840" s="32">
        <v>89.0</v>
      </c>
      <c r="D2840" s="32">
        <v>1268.0</v>
      </c>
      <c r="E2840" s="2"/>
      <c r="F2840" s="32">
        <v>1357.0</v>
      </c>
      <c r="G2840" s="32">
        <v>29.0</v>
      </c>
      <c r="H2840" s="32">
        <v>19469.0</v>
      </c>
      <c r="I2840" s="22">
        <v>44025.0</v>
      </c>
    </row>
    <row r="2841" ht="15.75" hidden="1" customHeight="1">
      <c r="A2841" s="2" t="s">
        <v>135</v>
      </c>
      <c r="B2841" s="34" t="s">
        <v>46</v>
      </c>
      <c r="C2841" s="32">
        <v>894.0</v>
      </c>
      <c r="D2841" s="32">
        <v>17995.0</v>
      </c>
      <c r="E2841" s="2"/>
      <c r="F2841" s="32">
        <v>18889.0</v>
      </c>
      <c r="G2841" s="32">
        <v>845.0</v>
      </c>
      <c r="H2841" s="32">
        <v>73889.0</v>
      </c>
      <c r="I2841" s="22">
        <v>44025.0</v>
      </c>
    </row>
    <row r="2842" ht="15.75" hidden="1" customHeight="1">
      <c r="A2842" s="2" t="s">
        <v>135</v>
      </c>
      <c r="B2842" s="34" t="s">
        <v>151</v>
      </c>
      <c r="C2842" s="32">
        <v>24.0</v>
      </c>
      <c r="D2842" s="32">
        <v>1148.0</v>
      </c>
      <c r="E2842" s="2"/>
      <c r="F2842" s="32">
        <v>1172.0</v>
      </c>
      <c r="G2842" s="32">
        <v>38.0</v>
      </c>
      <c r="H2842" s="32">
        <v>29819.0</v>
      </c>
      <c r="I2842" s="22">
        <v>44025.0</v>
      </c>
    </row>
    <row r="2843" ht="15.75" hidden="1" customHeight="1">
      <c r="A2843" s="2" t="s">
        <v>135</v>
      </c>
      <c r="B2843" s="34" t="s">
        <v>90</v>
      </c>
      <c r="C2843" s="32">
        <v>1678.0</v>
      </c>
      <c r="D2843" s="32">
        <v>5012.0</v>
      </c>
      <c r="E2843" s="2"/>
      <c r="F2843" s="32">
        <v>6690.0</v>
      </c>
      <c r="G2843" s="32">
        <v>183.0</v>
      </c>
      <c r="H2843" s="32">
        <v>41786.0</v>
      </c>
      <c r="I2843" s="22">
        <v>44025.0</v>
      </c>
    </row>
    <row r="2844" ht="15.75" hidden="1" customHeight="1">
      <c r="A2844" s="2" t="s">
        <v>135</v>
      </c>
      <c r="B2844" s="34" t="s">
        <v>144</v>
      </c>
      <c r="C2844" s="32">
        <v>290.0</v>
      </c>
      <c r="D2844" s="32">
        <v>1051.0</v>
      </c>
      <c r="E2844" s="2"/>
      <c r="F2844" s="32">
        <v>1341.0</v>
      </c>
      <c r="G2844" s="32">
        <v>13.0</v>
      </c>
      <c r="H2844" s="32">
        <v>30003.0</v>
      </c>
      <c r="I2844" s="22">
        <v>44025.0</v>
      </c>
    </row>
    <row r="2845" ht="15.75" hidden="1" customHeight="1">
      <c r="A2845" s="2" t="s">
        <v>135</v>
      </c>
      <c r="B2845" s="34" t="s">
        <v>87</v>
      </c>
      <c r="C2845" s="32">
        <v>484.0</v>
      </c>
      <c r="D2845" s="32">
        <v>2967.0</v>
      </c>
      <c r="E2845" s="2"/>
      <c r="F2845" s="32">
        <v>3451.0</v>
      </c>
      <c r="G2845" s="32">
        <v>127.0</v>
      </c>
      <c r="H2845" s="32">
        <v>16264.0</v>
      </c>
      <c r="I2845" s="22">
        <v>44025.0</v>
      </c>
    </row>
    <row r="2846" ht="15.75" hidden="1" customHeight="1">
      <c r="A2846" s="2" t="s">
        <v>135</v>
      </c>
      <c r="B2846" s="34" t="s">
        <v>154</v>
      </c>
      <c r="C2846" s="32">
        <v>933.0</v>
      </c>
      <c r="D2846" s="32">
        <v>7929.0</v>
      </c>
      <c r="E2846" s="2"/>
      <c r="F2846" s="32">
        <v>8862.0</v>
      </c>
      <c r="G2846" s="32">
        <v>167.0</v>
      </c>
      <c r="H2846" s="32">
        <v>28108.0</v>
      </c>
      <c r="I2846" s="22">
        <v>44025.0</v>
      </c>
    </row>
    <row r="2847" ht="15.75" hidden="1" customHeight="1">
      <c r="A2847" s="2" t="s">
        <v>135</v>
      </c>
      <c r="B2847" s="34" t="s">
        <v>152</v>
      </c>
      <c r="C2847" s="32">
        <v>631.0</v>
      </c>
      <c r="D2847" s="32">
        <v>2826.0</v>
      </c>
      <c r="F2847" s="32">
        <v>3457.0</v>
      </c>
      <c r="G2847" s="32">
        <v>96.0</v>
      </c>
      <c r="H2847" s="32">
        <v>22504.0</v>
      </c>
      <c r="I2847" s="22">
        <v>44026.0</v>
      </c>
    </row>
    <row r="2848" ht="15.75" hidden="1" customHeight="1">
      <c r="A2848" s="2" t="s">
        <v>135</v>
      </c>
      <c r="B2848" s="34" t="s">
        <v>72</v>
      </c>
      <c r="C2848" s="32">
        <v>1880.0</v>
      </c>
      <c r="D2848" s="32">
        <v>7901.0</v>
      </c>
      <c r="F2848" s="32">
        <v>9781.0</v>
      </c>
      <c r="G2848" s="32">
        <v>561.0</v>
      </c>
      <c r="H2848" s="32">
        <v>59631.0</v>
      </c>
      <c r="I2848" s="22">
        <v>44026.0</v>
      </c>
    </row>
    <row r="2849" ht="15.75" hidden="1" customHeight="1">
      <c r="A2849" s="2" t="s">
        <v>135</v>
      </c>
      <c r="B2849" s="34" t="s">
        <v>148</v>
      </c>
      <c r="C2849" s="32">
        <v>34.0</v>
      </c>
      <c r="D2849" s="32">
        <v>630.0</v>
      </c>
      <c r="F2849" s="32">
        <v>664.0</v>
      </c>
      <c r="G2849" s="32">
        <v>23.0</v>
      </c>
      <c r="H2849" s="32">
        <v>22592.0</v>
      </c>
      <c r="I2849" s="22">
        <v>44026.0</v>
      </c>
    </row>
    <row r="2850" ht="15.75" hidden="1" customHeight="1">
      <c r="A2850" s="2" t="s">
        <v>135</v>
      </c>
      <c r="B2850" s="34" t="s">
        <v>107</v>
      </c>
      <c r="C2850" s="32">
        <v>2470.0</v>
      </c>
      <c r="D2850" s="32">
        <v>6898.0</v>
      </c>
      <c r="F2850" s="32">
        <v>9368.0</v>
      </c>
      <c r="G2850" s="32">
        <v>449.0</v>
      </c>
      <c r="H2850" s="32">
        <v>111670.0</v>
      </c>
      <c r="I2850" s="22">
        <v>44026.0</v>
      </c>
    </row>
    <row r="2851" ht="15.75" hidden="1" customHeight="1">
      <c r="A2851" s="2" t="s">
        <v>135</v>
      </c>
      <c r="B2851" s="34" t="s">
        <v>145</v>
      </c>
      <c r="C2851" s="32">
        <v>782.0</v>
      </c>
      <c r="D2851" s="32">
        <v>1564.0</v>
      </c>
      <c r="F2851" s="32">
        <v>2346.0</v>
      </c>
      <c r="G2851" s="32">
        <v>37.0</v>
      </c>
      <c r="H2851" s="32">
        <v>24111.0</v>
      </c>
      <c r="I2851" s="22">
        <v>44026.0</v>
      </c>
    </row>
    <row r="2852" ht="15.75" hidden="1" customHeight="1">
      <c r="A2852" s="2" t="s">
        <v>135</v>
      </c>
      <c r="B2852" s="34" t="s">
        <v>141</v>
      </c>
      <c r="C2852" s="32">
        <v>1449.0</v>
      </c>
      <c r="D2852" s="32">
        <v>2301.0</v>
      </c>
      <c r="F2852" s="32">
        <v>3750.0</v>
      </c>
      <c r="G2852" s="32">
        <v>131.0</v>
      </c>
      <c r="H2852" s="32">
        <v>39128.0</v>
      </c>
      <c r="I2852" s="22">
        <v>44026.0</v>
      </c>
    </row>
    <row r="2853" ht="15.75" hidden="1" customHeight="1">
      <c r="A2853" s="2" t="s">
        <v>135</v>
      </c>
      <c r="B2853" s="34" t="s">
        <v>78</v>
      </c>
      <c r="C2853" s="32">
        <v>4947.0</v>
      </c>
      <c r="D2853" s="32">
        <v>14296.0</v>
      </c>
      <c r="F2853" s="32">
        <v>19243.0</v>
      </c>
      <c r="G2853" s="32">
        <v>725.0</v>
      </c>
      <c r="H2853" s="32">
        <v>77658.0</v>
      </c>
      <c r="I2853" s="22">
        <v>44026.0</v>
      </c>
    </row>
    <row r="2854" ht="15.75" hidden="1" customHeight="1">
      <c r="A2854" s="2" t="s">
        <v>135</v>
      </c>
      <c r="B2854" s="34" t="s">
        <v>56</v>
      </c>
      <c r="C2854" s="32">
        <v>545.0</v>
      </c>
      <c r="D2854" s="32">
        <v>1811.0</v>
      </c>
      <c r="F2854" s="32">
        <v>2356.0</v>
      </c>
      <c r="G2854" s="32">
        <v>27.0</v>
      </c>
      <c r="H2854" s="32">
        <v>41546.0</v>
      </c>
      <c r="I2854" s="22">
        <v>44026.0</v>
      </c>
    </row>
    <row r="2855" ht="15.75" hidden="1" customHeight="1">
      <c r="A2855" s="2" t="s">
        <v>135</v>
      </c>
      <c r="B2855" s="34" t="s">
        <v>146</v>
      </c>
      <c r="C2855" s="32">
        <v>119.0</v>
      </c>
      <c r="D2855" s="32">
        <v>1016.0</v>
      </c>
      <c r="F2855" s="32">
        <v>1135.0</v>
      </c>
      <c r="G2855" s="32">
        <v>24.0</v>
      </c>
      <c r="H2855" s="32">
        <v>17916.0</v>
      </c>
      <c r="I2855" s="22">
        <v>44026.0</v>
      </c>
    </row>
    <row r="2856" ht="15.75" hidden="1" customHeight="1">
      <c r="A2856" s="2" t="s">
        <v>135</v>
      </c>
      <c r="B2856" s="34" t="s">
        <v>136</v>
      </c>
      <c r="C2856" s="32">
        <v>631.0</v>
      </c>
      <c r="D2856" s="32">
        <v>3497.0</v>
      </c>
      <c r="F2856" s="32">
        <v>4128.0</v>
      </c>
      <c r="G2856" s="32">
        <v>112.0</v>
      </c>
      <c r="H2856" s="32">
        <v>29935.0</v>
      </c>
      <c r="I2856" s="22">
        <v>44026.0</v>
      </c>
    </row>
    <row r="2857" ht="15.75" hidden="1" customHeight="1">
      <c r="A2857" s="2" t="s">
        <v>135</v>
      </c>
      <c r="B2857" s="34" t="s">
        <v>137</v>
      </c>
      <c r="C2857" s="32">
        <v>2188.0</v>
      </c>
      <c r="D2857" s="32">
        <v>7399.0</v>
      </c>
      <c r="F2857" s="32">
        <v>9587.0</v>
      </c>
      <c r="G2857" s="32">
        <v>631.0</v>
      </c>
      <c r="H2857" s="32">
        <v>56889.0</v>
      </c>
      <c r="I2857" s="22">
        <v>44026.0</v>
      </c>
    </row>
    <row r="2858" ht="15.75" customHeight="1">
      <c r="A2858" s="2" t="s">
        <v>135</v>
      </c>
      <c r="B2858" s="34" t="s">
        <v>111</v>
      </c>
      <c r="C2858" s="32">
        <v>1129.0</v>
      </c>
      <c r="D2858" s="32">
        <v>4264.0</v>
      </c>
      <c r="F2858" s="32">
        <v>5393.0</v>
      </c>
      <c r="G2858" s="32">
        <v>229.0</v>
      </c>
      <c r="H2858" s="32">
        <v>47080.0</v>
      </c>
      <c r="I2858" s="22">
        <v>44026.0</v>
      </c>
    </row>
    <row r="2859" ht="15.75" hidden="1" customHeight="1">
      <c r="A2859" s="2" t="s">
        <v>135</v>
      </c>
      <c r="B2859" s="34" t="s">
        <v>52</v>
      </c>
      <c r="C2859" s="32">
        <v>2226.0</v>
      </c>
      <c r="D2859" s="32">
        <v>10115.0</v>
      </c>
      <c r="F2859" s="32">
        <v>12341.0</v>
      </c>
      <c r="G2859" s="32">
        <v>811.0</v>
      </c>
      <c r="H2859" s="32">
        <v>78013.0</v>
      </c>
      <c r="I2859" s="22">
        <v>44026.0</v>
      </c>
    </row>
    <row r="2860" ht="15.75" hidden="1" customHeight="1">
      <c r="A2860" s="2" t="s">
        <v>135</v>
      </c>
      <c r="B2860" s="34" t="s">
        <v>63</v>
      </c>
      <c r="C2860" s="32">
        <v>1946.0</v>
      </c>
      <c r="D2860" s="32">
        <v>13204.0</v>
      </c>
      <c r="F2860" s="32">
        <v>15150.0</v>
      </c>
      <c r="G2860" s="32">
        <v>803.0</v>
      </c>
      <c r="H2860" s="32">
        <v>64461.0</v>
      </c>
      <c r="I2860" s="22">
        <v>44026.0</v>
      </c>
    </row>
    <row r="2861" ht="15.75" hidden="1" customHeight="1">
      <c r="A2861" s="2" t="s">
        <v>135</v>
      </c>
      <c r="B2861" s="34" t="s">
        <v>269</v>
      </c>
      <c r="C2861" s="32">
        <v>53734.0</v>
      </c>
      <c r="D2861" s="32">
        <v>113837.0</v>
      </c>
      <c r="F2861" s="32">
        <v>167571.0</v>
      </c>
      <c r="G2861" s="32">
        <v>4958.0</v>
      </c>
      <c r="H2861" s="32">
        <v>904787.0</v>
      </c>
      <c r="I2861" s="22">
        <v>44026.0</v>
      </c>
    </row>
    <row r="2862" ht="15.75" hidden="1" customHeight="1">
      <c r="A2862" s="2" t="s">
        <v>135</v>
      </c>
      <c r="B2862" s="34" t="s">
        <v>270</v>
      </c>
      <c r="C2862" s="32">
        <v>3508.0</v>
      </c>
      <c r="D2862" s="32">
        <v>8098.0</v>
      </c>
      <c r="F2862" s="32">
        <v>11606.0</v>
      </c>
      <c r="G2862" s="32">
        <v>726.0</v>
      </c>
      <c r="H2862" s="32">
        <v>41394.0</v>
      </c>
      <c r="I2862" s="22">
        <v>44026.0</v>
      </c>
    </row>
    <row r="2863" ht="15.75" hidden="1" customHeight="1">
      <c r="A2863" s="2" t="s">
        <v>135</v>
      </c>
      <c r="B2863" s="34" t="s">
        <v>75</v>
      </c>
      <c r="C2863" s="32">
        <v>3020.0</v>
      </c>
      <c r="D2863" s="32">
        <v>7002.0</v>
      </c>
      <c r="F2863" s="32">
        <v>10022.0</v>
      </c>
      <c r="G2863" s="32">
        <v>362.0</v>
      </c>
      <c r="H2863" s="32">
        <v>31504.0</v>
      </c>
      <c r="I2863" s="22">
        <v>44026.0</v>
      </c>
    </row>
    <row r="2864" ht="15.75" hidden="1" customHeight="1">
      <c r="A2864" s="2" t="s">
        <v>135</v>
      </c>
      <c r="B2864" s="34" t="s">
        <v>138</v>
      </c>
      <c r="C2864" s="32">
        <v>644.0</v>
      </c>
      <c r="D2864" s="32">
        <v>1828.0</v>
      </c>
      <c r="F2864" s="32">
        <v>2472.0</v>
      </c>
      <c r="G2864" s="32">
        <v>80.0</v>
      </c>
      <c r="H2864" s="32">
        <v>18996.0</v>
      </c>
      <c r="I2864" s="22">
        <v>44026.0</v>
      </c>
    </row>
    <row r="2865" ht="15.75" hidden="1" customHeight="1">
      <c r="A2865" s="2" t="s">
        <v>135</v>
      </c>
      <c r="B2865" s="34" t="s">
        <v>150</v>
      </c>
      <c r="C2865" s="32">
        <v>27.0</v>
      </c>
      <c r="D2865" s="32">
        <v>1389.0</v>
      </c>
      <c r="F2865" s="32">
        <v>1416.0</v>
      </c>
      <c r="G2865" s="32">
        <v>30.0</v>
      </c>
      <c r="H2865" s="32">
        <v>32686.0</v>
      </c>
      <c r="I2865" s="22">
        <v>44026.0</v>
      </c>
    </row>
    <row r="2866" ht="15.75" hidden="1" customHeight="1">
      <c r="A2866" s="2" t="s">
        <v>135</v>
      </c>
      <c r="B2866" s="34" t="s">
        <v>142</v>
      </c>
      <c r="C2866" s="32">
        <v>105.0</v>
      </c>
      <c r="D2866" s="32">
        <v>1290.0</v>
      </c>
      <c r="F2866" s="32">
        <v>1395.0</v>
      </c>
      <c r="G2866" s="32">
        <v>30.0</v>
      </c>
      <c r="H2866" s="32">
        <v>19730.0</v>
      </c>
      <c r="I2866" s="22">
        <v>44026.0</v>
      </c>
    </row>
    <row r="2867" ht="15.75" hidden="1" customHeight="1">
      <c r="A2867" s="2" t="s">
        <v>135</v>
      </c>
      <c r="B2867" s="34" t="s">
        <v>46</v>
      </c>
      <c r="C2867" s="32">
        <v>894.0</v>
      </c>
      <c r="D2867" s="32">
        <v>18130.0</v>
      </c>
      <c r="F2867" s="32">
        <v>19024.0</v>
      </c>
      <c r="G2867" s="32">
        <v>851.0</v>
      </c>
      <c r="H2867" s="32">
        <v>74528.0</v>
      </c>
      <c r="I2867" s="22">
        <v>44026.0</v>
      </c>
    </row>
    <row r="2868" ht="15.75" hidden="1" customHeight="1">
      <c r="A2868" s="2" t="s">
        <v>135</v>
      </c>
      <c r="B2868" s="34" t="s">
        <v>151</v>
      </c>
      <c r="C2868" s="32">
        <v>24.0</v>
      </c>
      <c r="D2868" s="32">
        <v>1165.0</v>
      </c>
      <c r="F2868" s="32">
        <v>1189.0</v>
      </c>
      <c r="G2868" s="32">
        <v>38.0</v>
      </c>
      <c r="H2868" s="32">
        <v>30008.0</v>
      </c>
      <c r="I2868" s="22">
        <v>44026.0</v>
      </c>
    </row>
    <row r="2869" ht="15.75" hidden="1" customHeight="1">
      <c r="A2869" s="2" t="s">
        <v>135</v>
      </c>
      <c r="B2869" s="34" t="s">
        <v>90</v>
      </c>
      <c r="C2869" s="32">
        <v>1679.0</v>
      </c>
      <c r="D2869" s="32">
        <v>5056.0</v>
      </c>
      <c r="F2869" s="32">
        <v>6735.0</v>
      </c>
      <c r="G2869" s="32">
        <v>185.0</v>
      </c>
      <c r="H2869" s="32">
        <v>41952.0</v>
      </c>
      <c r="I2869" s="22">
        <v>44026.0</v>
      </c>
    </row>
    <row r="2870" ht="15.75" hidden="1" customHeight="1">
      <c r="A2870" s="2" t="s">
        <v>135</v>
      </c>
      <c r="B2870" s="34" t="s">
        <v>144</v>
      </c>
      <c r="C2870" s="32">
        <v>303.0</v>
      </c>
      <c r="D2870" s="32">
        <v>1071.0</v>
      </c>
      <c r="F2870" s="32">
        <v>1374.0</v>
      </c>
      <c r="G2870" s="32">
        <v>13.0</v>
      </c>
      <c r="H2870" s="32">
        <v>30528.0</v>
      </c>
      <c r="I2870" s="22">
        <v>44026.0</v>
      </c>
    </row>
    <row r="2871" ht="15.75" hidden="1" customHeight="1">
      <c r="A2871" s="2" t="s">
        <v>135</v>
      </c>
      <c r="B2871" s="34" t="s">
        <v>87</v>
      </c>
      <c r="C2871" s="32">
        <v>484.0</v>
      </c>
      <c r="D2871" s="32">
        <v>2986.0</v>
      </c>
      <c r="F2871" s="32">
        <v>3470.0</v>
      </c>
      <c r="G2871" s="32">
        <v>127.0</v>
      </c>
      <c r="H2871" s="32">
        <v>16370.0</v>
      </c>
      <c r="I2871" s="22">
        <v>44026.0</v>
      </c>
    </row>
    <row r="2872" ht="15.75" hidden="1" customHeight="1">
      <c r="A2872" s="2" t="s">
        <v>135</v>
      </c>
      <c r="B2872" s="34" t="s">
        <v>154</v>
      </c>
      <c r="C2872" s="32">
        <v>933.0</v>
      </c>
      <c r="D2872" s="32">
        <v>7961.0</v>
      </c>
      <c r="F2872" s="32">
        <v>8894.0</v>
      </c>
      <c r="G2872" s="32">
        <v>170.0</v>
      </c>
      <c r="H2872" s="32">
        <v>28304.0</v>
      </c>
      <c r="I2872" s="22">
        <v>44026.0</v>
      </c>
    </row>
    <row r="2873" ht="15.75" hidden="1" customHeight="1">
      <c r="A2873" s="2" t="s">
        <v>135</v>
      </c>
      <c r="B2873" s="34" t="s">
        <v>152</v>
      </c>
      <c r="C2873" s="32">
        <v>631.0</v>
      </c>
      <c r="D2873" s="32">
        <v>2903.0</v>
      </c>
      <c r="E2873" s="2"/>
      <c r="F2873" s="32">
        <v>3534.0</v>
      </c>
      <c r="G2873" s="32">
        <v>96.0</v>
      </c>
      <c r="H2873" s="32">
        <v>22839.0</v>
      </c>
      <c r="I2873" s="22">
        <v>44027.0</v>
      </c>
    </row>
    <row r="2874" ht="15.75" hidden="1" customHeight="1">
      <c r="A2874" s="2" t="s">
        <v>135</v>
      </c>
      <c r="B2874" s="34" t="s">
        <v>72</v>
      </c>
      <c r="C2874" s="32">
        <v>1962.0</v>
      </c>
      <c r="D2874" s="32">
        <v>7964.0</v>
      </c>
      <c r="E2874" s="2"/>
      <c r="F2874" s="32">
        <v>9926.0</v>
      </c>
      <c r="G2874" s="32">
        <v>565.0</v>
      </c>
      <c r="H2874" s="32">
        <v>60240.0</v>
      </c>
      <c r="I2874" s="22">
        <v>44027.0</v>
      </c>
    </row>
    <row r="2875" ht="15.75" hidden="1" customHeight="1">
      <c r="A2875" s="2" t="s">
        <v>135</v>
      </c>
      <c r="B2875" s="34" t="s">
        <v>148</v>
      </c>
      <c r="C2875" s="32">
        <v>34.0</v>
      </c>
      <c r="D2875" s="32">
        <v>634.0</v>
      </c>
      <c r="E2875" s="2"/>
      <c r="F2875" s="32">
        <v>668.0</v>
      </c>
      <c r="G2875" s="32">
        <v>23.0</v>
      </c>
      <c r="H2875" s="32">
        <v>22873.0</v>
      </c>
      <c r="I2875" s="22">
        <v>44027.0</v>
      </c>
    </row>
    <row r="2876" ht="15.75" hidden="1" customHeight="1">
      <c r="A2876" s="2" t="s">
        <v>135</v>
      </c>
      <c r="B2876" s="34" t="s">
        <v>107</v>
      </c>
      <c r="C2876" s="32">
        <v>2578.0</v>
      </c>
      <c r="D2876" s="32">
        <v>6982.0</v>
      </c>
      <c r="E2876" s="2"/>
      <c r="F2876" s="32">
        <v>9560.0</v>
      </c>
      <c r="G2876" s="32">
        <v>474.0</v>
      </c>
      <c r="H2876" s="32">
        <v>112694.0</v>
      </c>
      <c r="I2876" s="22">
        <v>44027.0</v>
      </c>
    </row>
    <row r="2877" ht="15.75" hidden="1" customHeight="1">
      <c r="A2877" s="2" t="s">
        <v>135</v>
      </c>
      <c r="B2877" s="34" t="s">
        <v>145</v>
      </c>
      <c r="C2877" s="32">
        <v>843.0</v>
      </c>
      <c r="D2877" s="32">
        <v>1599.0</v>
      </c>
      <c r="E2877" s="2"/>
      <c r="F2877" s="32">
        <v>2442.0</v>
      </c>
      <c r="G2877" s="32">
        <v>39.0</v>
      </c>
      <c r="H2877" s="32">
        <v>24462.0</v>
      </c>
      <c r="I2877" s="22">
        <v>44027.0</v>
      </c>
    </row>
    <row r="2878" ht="15.75" hidden="1" customHeight="1">
      <c r="A2878" s="2" t="s">
        <v>135</v>
      </c>
      <c r="B2878" s="34" t="s">
        <v>141</v>
      </c>
      <c r="C2878" s="32">
        <v>1513.0</v>
      </c>
      <c r="D2878" s="32">
        <v>2344.0</v>
      </c>
      <c r="E2878" s="2"/>
      <c r="F2878" s="32">
        <v>3857.0</v>
      </c>
      <c r="G2878" s="32">
        <v>134.0</v>
      </c>
      <c r="H2878" s="32">
        <v>39637.0</v>
      </c>
      <c r="I2878" s="22">
        <v>44027.0</v>
      </c>
    </row>
    <row r="2879" ht="15.75" hidden="1" customHeight="1">
      <c r="A2879" s="2" t="s">
        <v>135</v>
      </c>
      <c r="B2879" s="34" t="s">
        <v>78</v>
      </c>
      <c r="C2879" s="32">
        <v>4983.0</v>
      </c>
      <c r="D2879" s="32">
        <v>14324.0</v>
      </c>
      <c r="E2879" s="2"/>
      <c r="F2879" s="32">
        <v>19307.0</v>
      </c>
      <c r="G2879" s="32">
        <v>735.0</v>
      </c>
      <c r="H2879" s="32">
        <v>78100.0</v>
      </c>
      <c r="I2879" s="22">
        <v>44027.0</v>
      </c>
    </row>
    <row r="2880" ht="15.75" hidden="1" customHeight="1">
      <c r="A2880" s="2" t="s">
        <v>135</v>
      </c>
      <c r="B2880" s="34" t="s">
        <v>56</v>
      </c>
      <c r="C2880" s="32">
        <v>641.0</v>
      </c>
      <c r="D2880" s="32">
        <v>1826.0</v>
      </c>
      <c r="E2880" s="2"/>
      <c r="F2880" s="32">
        <v>2467.0</v>
      </c>
      <c r="G2880" s="32">
        <v>29.0</v>
      </c>
      <c r="H2880" s="32">
        <v>42046.0</v>
      </c>
      <c r="I2880" s="22">
        <v>44027.0</v>
      </c>
    </row>
    <row r="2881" ht="15.75" hidden="1" customHeight="1">
      <c r="A2881" s="2" t="s">
        <v>135</v>
      </c>
      <c r="B2881" s="34" t="s">
        <v>146</v>
      </c>
      <c r="C2881" s="32">
        <v>130.0</v>
      </c>
      <c r="D2881" s="32">
        <v>1024.0</v>
      </c>
      <c r="E2881" s="2"/>
      <c r="F2881" s="32">
        <v>1154.0</v>
      </c>
      <c r="G2881" s="32">
        <v>24.0</v>
      </c>
      <c r="H2881" s="32">
        <v>18060.0</v>
      </c>
      <c r="I2881" s="22">
        <v>44027.0</v>
      </c>
    </row>
    <row r="2882" ht="15.75" hidden="1" customHeight="1">
      <c r="A2882" s="2" t="s">
        <v>135</v>
      </c>
      <c r="B2882" s="34" t="s">
        <v>136</v>
      </c>
      <c r="C2882" s="32">
        <v>661.0</v>
      </c>
      <c r="D2882" s="32">
        <v>3646.0</v>
      </c>
      <c r="E2882" s="2"/>
      <c r="F2882" s="32">
        <v>4307.0</v>
      </c>
      <c r="G2882" s="32">
        <v>117.0</v>
      </c>
      <c r="H2882" s="32">
        <v>30711.0</v>
      </c>
      <c r="I2882" s="22">
        <v>44027.0</v>
      </c>
    </row>
    <row r="2883" ht="15.75" hidden="1" customHeight="1">
      <c r="A2883" s="2" t="s">
        <v>135</v>
      </c>
      <c r="B2883" s="34" t="s">
        <v>137</v>
      </c>
      <c r="C2883" s="32">
        <v>2240.0</v>
      </c>
      <c r="D2883" s="32">
        <v>7434.0</v>
      </c>
      <c r="E2883" s="2"/>
      <c r="F2883" s="32">
        <v>9674.0</v>
      </c>
      <c r="G2883" s="32">
        <v>644.0</v>
      </c>
      <c r="H2883" s="32">
        <v>57321.0</v>
      </c>
      <c r="I2883" s="22">
        <v>44027.0</v>
      </c>
    </row>
    <row r="2884" ht="15.75" customHeight="1">
      <c r="A2884" s="2" t="s">
        <v>135</v>
      </c>
      <c r="B2884" s="34" t="s">
        <v>111</v>
      </c>
      <c r="C2884" s="32">
        <v>1217.0</v>
      </c>
      <c r="D2884" s="32">
        <v>4307.0</v>
      </c>
      <c r="E2884" s="2"/>
      <c r="F2884" s="32">
        <v>5524.0</v>
      </c>
      <c r="G2884" s="32">
        <v>241.0</v>
      </c>
      <c r="H2884" s="32">
        <v>47474.0</v>
      </c>
      <c r="I2884" s="22">
        <v>44027.0</v>
      </c>
    </row>
    <row r="2885" ht="15.75" hidden="1" customHeight="1">
      <c r="A2885" s="2" t="s">
        <v>135</v>
      </c>
      <c r="B2885" s="34" t="s">
        <v>52</v>
      </c>
      <c r="C2885" s="32">
        <v>2231.0</v>
      </c>
      <c r="D2885" s="32">
        <v>10199.0</v>
      </c>
      <c r="E2885" s="2"/>
      <c r="F2885" s="32">
        <v>12430.0</v>
      </c>
      <c r="G2885" s="32">
        <v>827.0</v>
      </c>
      <c r="H2885" s="32">
        <v>78440.0</v>
      </c>
      <c r="I2885" s="22">
        <v>44027.0</v>
      </c>
    </row>
    <row r="2886" ht="15.75" hidden="1" customHeight="1">
      <c r="A2886" s="2" t="s">
        <v>135</v>
      </c>
      <c r="B2886" s="34" t="s">
        <v>63</v>
      </c>
      <c r="C2886" s="32">
        <v>1947.0</v>
      </c>
      <c r="D2886" s="32">
        <v>13361.0</v>
      </c>
      <c r="E2886" s="2"/>
      <c r="F2886" s="32">
        <v>15308.0</v>
      </c>
      <c r="G2886" s="32">
        <v>805.0</v>
      </c>
      <c r="H2886" s="32">
        <v>65118.0</v>
      </c>
      <c r="I2886" s="22">
        <v>44027.0</v>
      </c>
    </row>
    <row r="2887" ht="15.75" hidden="1" customHeight="1">
      <c r="A2887" s="2" t="s">
        <v>135</v>
      </c>
      <c r="B2887" s="34" t="s">
        <v>269</v>
      </c>
      <c r="C2887" s="32">
        <v>54746.0</v>
      </c>
      <c r="D2887" s="32">
        <v>114271.0</v>
      </c>
      <c r="E2887" s="2"/>
      <c r="F2887" s="32">
        <v>169017.0</v>
      </c>
      <c r="G2887" s="32">
        <v>5037.0</v>
      </c>
      <c r="H2887" s="32">
        <v>913556.0</v>
      </c>
      <c r="I2887" s="22">
        <v>44027.0</v>
      </c>
    </row>
    <row r="2888" ht="15.75" hidden="1" customHeight="1">
      <c r="A2888" s="2" t="s">
        <v>135</v>
      </c>
      <c r="B2888" s="34" t="s">
        <v>270</v>
      </c>
      <c r="C2888" s="32">
        <v>3639.0</v>
      </c>
      <c r="D2888" s="32">
        <v>8475.0</v>
      </c>
      <c r="E2888" s="2"/>
      <c r="F2888" s="32">
        <v>12114.0</v>
      </c>
      <c r="G2888" s="32">
        <v>726.0</v>
      </c>
      <c r="H2888" s="32">
        <v>43850.0</v>
      </c>
      <c r="I2888" s="22">
        <v>44027.0</v>
      </c>
    </row>
    <row r="2889" ht="15.75" hidden="1" customHeight="1">
      <c r="A2889" s="2" t="s">
        <v>135</v>
      </c>
      <c r="B2889" s="34" t="s">
        <v>75</v>
      </c>
      <c r="C2889" s="32">
        <v>3047.0</v>
      </c>
      <c r="D2889" s="32">
        <v>7019.0</v>
      </c>
      <c r="E2889" s="2"/>
      <c r="F2889" s="32">
        <v>10093.0</v>
      </c>
      <c r="G2889" s="32">
        <v>364.0</v>
      </c>
      <c r="H2889" s="32">
        <v>31629.0</v>
      </c>
      <c r="I2889" s="22">
        <v>44027.0</v>
      </c>
    </row>
    <row r="2890" ht="15.75" hidden="1" customHeight="1">
      <c r="A2890" s="2" t="s">
        <v>135</v>
      </c>
      <c r="B2890" s="34" t="s">
        <v>138</v>
      </c>
      <c r="C2890" s="32">
        <v>697.0</v>
      </c>
      <c r="D2890" s="32">
        <v>1843.0</v>
      </c>
      <c r="E2890" s="2"/>
      <c r="F2890" s="32">
        <v>2540.0</v>
      </c>
      <c r="G2890" s="32">
        <v>81.0</v>
      </c>
      <c r="H2890" s="32">
        <v>19188.0</v>
      </c>
      <c r="I2890" s="22">
        <v>44027.0</v>
      </c>
    </row>
    <row r="2891" ht="15.75" hidden="1" customHeight="1">
      <c r="A2891" s="2" t="s">
        <v>135</v>
      </c>
      <c r="B2891" s="34" t="s">
        <v>150</v>
      </c>
      <c r="C2891" s="32">
        <v>45.0</v>
      </c>
      <c r="D2891" s="32">
        <v>1435.0</v>
      </c>
      <c r="E2891" s="2"/>
      <c r="F2891" s="32">
        <v>1480.0</v>
      </c>
      <c r="G2891" s="32">
        <v>33.0</v>
      </c>
      <c r="H2891" s="32">
        <v>32991.0</v>
      </c>
      <c r="I2891" s="22">
        <v>44027.0</v>
      </c>
    </row>
    <row r="2892" ht="15.75" hidden="1" customHeight="1">
      <c r="A2892" s="2" t="s">
        <v>135</v>
      </c>
      <c r="B2892" s="34" t="s">
        <v>142</v>
      </c>
      <c r="C2892" s="32">
        <v>105.0</v>
      </c>
      <c r="D2892" s="32">
        <v>1299.0</v>
      </c>
      <c r="E2892" s="2"/>
      <c r="F2892" s="32">
        <v>1404.0</v>
      </c>
      <c r="G2892" s="32">
        <v>32.0</v>
      </c>
      <c r="H2892" s="32">
        <v>19858.0</v>
      </c>
      <c r="I2892" s="22">
        <v>44027.0</v>
      </c>
    </row>
    <row r="2893" ht="15.75" hidden="1" customHeight="1">
      <c r="A2893" s="2" t="s">
        <v>135</v>
      </c>
      <c r="B2893" s="34" t="s">
        <v>46</v>
      </c>
      <c r="C2893" s="32">
        <v>897.0</v>
      </c>
      <c r="D2893" s="32">
        <v>18199.0</v>
      </c>
      <c r="E2893" s="2"/>
      <c r="F2893" s="32">
        <v>19096.0</v>
      </c>
      <c r="G2893" s="32">
        <v>853.0</v>
      </c>
      <c r="H2893" s="32">
        <v>74872.0</v>
      </c>
      <c r="I2893" s="22">
        <v>44027.0</v>
      </c>
    </row>
    <row r="2894" ht="15.75" hidden="1" customHeight="1">
      <c r="A2894" s="2" t="s">
        <v>135</v>
      </c>
      <c r="B2894" s="34" t="s">
        <v>151</v>
      </c>
      <c r="C2894" s="32">
        <v>24.0</v>
      </c>
      <c r="D2894" s="32">
        <v>1173.0</v>
      </c>
      <c r="E2894" s="2"/>
      <c r="F2894" s="32">
        <v>1197.0</v>
      </c>
      <c r="G2894" s="32">
        <v>38.0</v>
      </c>
      <c r="H2894" s="32">
        <v>30138.0</v>
      </c>
      <c r="I2894" s="22">
        <v>44027.0</v>
      </c>
    </row>
    <row r="2895" ht="15.75" hidden="1" customHeight="1">
      <c r="A2895" s="2" t="s">
        <v>135</v>
      </c>
      <c r="B2895" s="34" t="s">
        <v>90</v>
      </c>
      <c r="C2895" s="32">
        <v>1719.0</v>
      </c>
      <c r="D2895" s="32">
        <v>5078.0</v>
      </c>
      <c r="E2895" s="2"/>
      <c r="F2895" s="32">
        <v>6797.0</v>
      </c>
      <c r="G2895" s="32">
        <v>188.0</v>
      </c>
      <c r="H2895" s="32">
        <v>42110.0</v>
      </c>
      <c r="I2895" s="22">
        <v>44027.0</v>
      </c>
    </row>
    <row r="2896" ht="15.75" hidden="1" customHeight="1">
      <c r="A2896" s="2" t="s">
        <v>135</v>
      </c>
      <c r="B2896" s="34" t="s">
        <v>144</v>
      </c>
      <c r="C2896" s="32">
        <v>328.0</v>
      </c>
      <c r="D2896" s="32">
        <v>1118.0</v>
      </c>
      <c r="E2896" s="2"/>
      <c r="F2896" s="32">
        <v>1446.0</v>
      </c>
      <c r="G2896" s="32">
        <v>13.0</v>
      </c>
      <c r="H2896" s="32">
        <v>30835.0</v>
      </c>
      <c r="I2896" s="22">
        <v>44027.0</v>
      </c>
    </row>
    <row r="2897" ht="15.75" hidden="1" customHeight="1">
      <c r="A2897" s="2" t="s">
        <v>135</v>
      </c>
      <c r="B2897" s="34" t="s">
        <v>87</v>
      </c>
      <c r="C2897" s="32">
        <v>484.0</v>
      </c>
      <c r="D2897" s="32">
        <v>2993.0</v>
      </c>
      <c r="E2897" s="2"/>
      <c r="F2897" s="32">
        <v>3477.0</v>
      </c>
      <c r="G2897" s="32">
        <v>129.0</v>
      </c>
      <c r="H2897" s="32">
        <v>16408.0</v>
      </c>
      <c r="I2897" s="22">
        <v>44027.0</v>
      </c>
    </row>
    <row r="2898" ht="15.75" hidden="1" customHeight="1">
      <c r="A2898" s="2" t="s">
        <v>135</v>
      </c>
      <c r="B2898" s="34" t="s">
        <v>154</v>
      </c>
      <c r="C2898" s="32">
        <v>933.0</v>
      </c>
      <c r="D2898" s="32">
        <v>7999.0</v>
      </c>
      <c r="E2898" s="2"/>
      <c r="F2898" s="32">
        <v>8932.0</v>
      </c>
      <c r="G2898" s="32">
        <v>170.0</v>
      </c>
      <c r="H2898" s="32">
        <v>28482.0</v>
      </c>
      <c r="I2898" s="22">
        <v>44027.0</v>
      </c>
    </row>
    <row r="2899" ht="15.75" hidden="1" customHeight="1">
      <c r="A2899" s="2" t="s">
        <v>135</v>
      </c>
      <c r="B2899" s="34" t="s">
        <v>152</v>
      </c>
      <c r="C2899" s="32">
        <v>659.0</v>
      </c>
      <c r="D2899" s="32">
        <v>2942.0</v>
      </c>
      <c r="E2899" s="2"/>
      <c r="F2899" s="32">
        <v>3601.0</v>
      </c>
      <c r="G2899" s="32">
        <v>97.0</v>
      </c>
      <c r="H2899" s="32">
        <v>23373.0</v>
      </c>
      <c r="I2899" s="22">
        <v>44028.0</v>
      </c>
    </row>
    <row r="2900" ht="15.75" hidden="1" customHeight="1">
      <c r="A2900" s="2" t="s">
        <v>135</v>
      </c>
      <c r="B2900" s="34" t="s">
        <v>72</v>
      </c>
      <c r="C2900" s="32">
        <v>1984.0</v>
      </c>
      <c r="D2900" s="32">
        <v>8033.0</v>
      </c>
      <c r="E2900" s="2"/>
      <c r="F2900" s="32">
        <v>10017.0</v>
      </c>
      <c r="G2900" s="32">
        <v>575.0</v>
      </c>
      <c r="H2900" s="32">
        <v>60706.0</v>
      </c>
      <c r="I2900" s="22">
        <v>44028.0</v>
      </c>
    </row>
    <row r="2901" ht="15.75" hidden="1" customHeight="1">
      <c r="A2901" s="2" t="s">
        <v>135</v>
      </c>
      <c r="B2901" s="34" t="s">
        <v>148</v>
      </c>
      <c r="C2901" s="32">
        <v>41.0</v>
      </c>
      <c r="D2901" s="32">
        <v>638.0</v>
      </c>
      <c r="E2901" s="2"/>
      <c r="F2901" s="32">
        <v>679.0</v>
      </c>
      <c r="G2901" s="32">
        <v>25.0</v>
      </c>
      <c r="H2901" s="32">
        <v>23301.0</v>
      </c>
      <c r="I2901" s="22">
        <v>44028.0</v>
      </c>
    </row>
    <row r="2902" ht="15.75" hidden="1" customHeight="1">
      <c r="A2902" s="2" t="s">
        <v>135</v>
      </c>
      <c r="B2902" s="34" t="s">
        <v>107</v>
      </c>
      <c r="C2902" s="32">
        <v>2611.0</v>
      </c>
      <c r="D2902" s="32">
        <v>7106.0</v>
      </c>
      <c r="E2902" s="2"/>
      <c r="F2902" s="32">
        <v>9717.0</v>
      </c>
      <c r="G2902" s="32">
        <v>495.0</v>
      </c>
      <c r="H2902" s="32">
        <v>113755.0</v>
      </c>
      <c r="I2902" s="22">
        <v>44028.0</v>
      </c>
    </row>
    <row r="2903" ht="15.75" hidden="1" customHeight="1">
      <c r="A2903" s="2" t="s">
        <v>135</v>
      </c>
      <c r="B2903" s="34" t="s">
        <v>145</v>
      </c>
      <c r="C2903" s="32">
        <v>890.0</v>
      </c>
      <c r="D2903" s="32">
        <v>1627.0</v>
      </c>
      <c r="E2903" s="2"/>
      <c r="F2903" s="32">
        <v>2517.0</v>
      </c>
      <c r="G2903" s="32">
        <v>41.0</v>
      </c>
      <c r="H2903" s="32">
        <v>24747.0</v>
      </c>
      <c r="I2903" s="22">
        <v>44028.0</v>
      </c>
    </row>
    <row r="2904" ht="15.75" hidden="1" customHeight="1">
      <c r="A2904" s="2" t="s">
        <v>135</v>
      </c>
      <c r="B2904" s="34" t="s">
        <v>141</v>
      </c>
      <c r="C2904" s="32">
        <v>1546.0</v>
      </c>
      <c r="D2904" s="32">
        <v>2382.0</v>
      </c>
      <c r="E2904" s="2"/>
      <c r="F2904" s="32">
        <v>3928.0</v>
      </c>
      <c r="G2904" s="32">
        <v>135.0</v>
      </c>
      <c r="H2904" s="32">
        <v>40124.0</v>
      </c>
      <c r="I2904" s="22">
        <v>44028.0</v>
      </c>
    </row>
    <row r="2905" ht="15.75" hidden="1" customHeight="1">
      <c r="A2905" s="2" t="s">
        <v>135</v>
      </c>
      <c r="B2905" s="34" t="s">
        <v>78</v>
      </c>
      <c r="C2905" s="32">
        <v>5058.0</v>
      </c>
      <c r="D2905" s="32">
        <v>14386.0</v>
      </c>
      <c r="E2905" s="2"/>
      <c r="F2905" s="32">
        <v>19444.0</v>
      </c>
      <c r="G2905" s="32">
        <v>748.0</v>
      </c>
      <c r="H2905" s="32">
        <v>78551.0</v>
      </c>
      <c r="I2905" s="22">
        <v>44028.0</v>
      </c>
    </row>
    <row r="2906" ht="15.75" hidden="1" customHeight="1">
      <c r="A2906" s="2" t="s">
        <v>135</v>
      </c>
      <c r="B2906" s="34" t="s">
        <v>56</v>
      </c>
      <c r="C2906" s="32">
        <v>701.0</v>
      </c>
      <c r="D2906" s="32">
        <v>1835.0</v>
      </c>
      <c r="E2906" s="2"/>
      <c r="F2906" s="32">
        <v>2536.0</v>
      </c>
      <c r="G2906" s="32">
        <v>30.0</v>
      </c>
      <c r="H2906" s="32">
        <v>42766.0</v>
      </c>
      <c r="I2906" s="22">
        <v>44028.0</v>
      </c>
    </row>
    <row r="2907" ht="15.75" hidden="1" customHeight="1">
      <c r="A2907" s="2" t="s">
        <v>135</v>
      </c>
      <c r="B2907" s="34" t="s">
        <v>146</v>
      </c>
      <c r="C2907" s="32">
        <v>130.0</v>
      </c>
      <c r="D2907" s="32">
        <v>1031.0</v>
      </c>
      <c r="E2907" s="2"/>
      <c r="F2907" s="32">
        <v>1161.0</v>
      </c>
      <c r="G2907" s="32">
        <v>24.0</v>
      </c>
      <c r="H2907" s="32">
        <v>18299.0</v>
      </c>
      <c r="I2907" s="22">
        <v>44028.0</v>
      </c>
    </row>
    <row r="2908" ht="15.75" hidden="1" customHeight="1">
      <c r="A2908" s="2" t="s">
        <v>135</v>
      </c>
      <c r="B2908" s="34" t="s">
        <v>136</v>
      </c>
      <c r="C2908" s="32">
        <v>680.0</v>
      </c>
      <c r="D2908" s="32">
        <v>3725.0</v>
      </c>
      <c r="E2908" s="2"/>
      <c r="F2908" s="32">
        <v>4405.0</v>
      </c>
      <c r="G2908" s="32">
        <v>122.0</v>
      </c>
      <c r="H2908" s="32">
        <v>31282.0</v>
      </c>
      <c r="I2908" s="22">
        <v>44028.0</v>
      </c>
    </row>
    <row r="2909" ht="15.75" hidden="1" customHeight="1">
      <c r="A2909" s="2" t="s">
        <v>135</v>
      </c>
      <c r="B2909" s="34" t="s">
        <v>137</v>
      </c>
      <c r="C2909" s="32">
        <v>2252.0</v>
      </c>
      <c r="D2909" s="32">
        <v>7487.0</v>
      </c>
      <c r="E2909" s="2"/>
      <c r="F2909" s="32">
        <v>9739.0</v>
      </c>
      <c r="G2909" s="32">
        <v>652.0</v>
      </c>
      <c r="H2909" s="32">
        <v>57904.0</v>
      </c>
      <c r="I2909" s="22">
        <v>44028.0</v>
      </c>
    </row>
    <row r="2910" ht="15.75" customHeight="1">
      <c r="A2910" s="2" t="s">
        <v>135</v>
      </c>
      <c r="B2910" s="34" t="s">
        <v>111</v>
      </c>
      <c r="C2910" s="32">
        <v>1217.0</v>
      </c>
      <c r="D2910" s="32">
        <v>4367.0</v>
      </c>
      <c r="E2910" s="2"/>
      <c r="F2910" s="32">
        <v>5584.0</v>
      </c>
      <c r="G2910" s="32">
        <v>249.0</v>
      </c>
      <c r="H2910" s="32">
        <v>47922.0</v>
      </c>
      <c r="I2910" s="22">
        <v>44028.0</v>
      </c>
    </row>
    <row r="2911" ht="15.75" hidden="1" customHeight="1">
      <c r="A2911" s="2" t="s">
        <v>135</v>
      </c>
      <c r="B2911" s="34" t="s">
        <v>52</v>
      </c>
      <c r="C2911" s="32">
        <v>2295.0</v>
      </c>
      <c r="D2911" s="32">
        <v>10331.0</v>
      </c>
      <c r="E2911" s="2"/>
      <c r="F2911" s="32">
        <v>12626.0</v>
      </c>
      <c r="G2911" s="32">
        <v>841.0</v>
      </c>
      <c r="H2911" s="32">
        <v>79073.0</v>
      </c>
      <c r="I2911" s="22">
        <v>44028.0</v>
      </c>
    </row>
    <row r="2912" ht="15.75" hidden="1" customHeight="1">
      <c r="A2912" s="2" t="s">
        <v>135</v>
      </c>
      <c r="B2912" s="34" t="s">
        <v>63</v>
      </c>
      <c r="C2912" s="32">
        <v>1952.0</v>
      </c>
      <c r="D2912" s="32">
        <v>13443.0</v>
      </c>
      <c r="E2912" s="2"/>
      <c r="F2912" s="32">
        <v>15395.0</v>
      </c>
      <c r="G2912" s="32">
        <v>808.0</v>
      </c>
      <c r="H2912" s="32">
        <v>65630.0</v>
      </c>
      <c r="I2912" s="22">
        <v>44028.0</v>
      </c>
    </row>
    <row r="2913" ht="15.75" hidden="1" customHeight="1">
      <c r="A2913" s="2" t="s">
        <v>135</v>
      </c>
      <c r="B2913" s="34" t="s">
        <v>269</v>
      </c>
      <c r="C2913" s="32">
        <v>56020.0</v>
      </c>
      <c r="D2913" s="32">
        <v>114773.0</v>
      </c>
      <c r="E2913" s="2"/>
      <c r="F2913" s="32">
        <v>170793.0</v>
      </c>
      <c r="G2913" s="32">
        <v>5130.0</v>
      </c>
      <c r="H2913" s="32">
        <v>920797.0</v>
      </c>
      <c r="I2913" s="22">
        <v>44028.0</v>
      </c>
    </row>
    <row r="2914" ht="15.75" hidden="1" customHeight="1">
      <c r="A2914" s="2" t="s">
        <v>135</v>
      </c>
      <c r="B2914" s="34" t="s">
        <v>270</v>
      </c>
      <c r="C2914" s="32">
        <v>3681.0</v>
      </c>
      <c r="D2914" s="32">
        <v>8951.0</v>
      </c>
      <c r="E2914" s="2"/>
      <c r="F2914" s="32">
        <v>12632.0</v>
      </c>
      <c r="G2914" s="32">
        <v>726.0</v>
      </c>
      <c r="H2914" s="32">
        <v>46436.0</v>
      </c>
      <c r="I2914" s="22">
        <v>44028.0</v>
      </c>
    </row>
    <row r="2915" ht="15.75" hidden="1" customHeight="1">
      <c r="A2915" s="2" t="s">
        <v>135</v>
      </c>
      <c r="B2915" s="34" t="s">
        <v>75</v>
      </c>
      <c r="C2915" s="32">
        <v>3049.0</v>
      </c>
      <c r="D2915" s="32">
        <v>7039.0</v>
      </c>
      <c r="E2915" s="2"/>
      <c r="F2915" s="32">
        <v>10088.0</v>
      </c>
      <c r="G2915" s="32">
        <v>366.0</v>
      </c>
      <c r="H2915" s="32">
        <v>31729.0</v>
      </c>
      <c r="I2915" s="22">
        <v>44028.0</v>
      </c>
    </row>
    <row r="2916" ht="15.75" hidden="1" customHeight="1">
      <c r="A2916" s="2" t="s">
        <v>135</v>
      </c>
      <c r="B2916" s="34" t="s">
        <v>138</v>
      </c>
      <c r="C2916" s="32">
        <v>697.0</v>
      </c>
      <c r="D2916" s="32">
        <v>1845.0</v>
      </c>
      <c r="E2916" s="2"/>
      <c r="F2916" s="32">
        <v>2542.0</v>
      </c>
      <c r="G2916" s="32">
        <v>81.0</v>
      </c>
      <c r="H2916" s="32">
        <v>19326.0</v>
      </c>
      <c r="I2916" s="22">
        <v>44028.0</v>
      </c>
    </row>
    <row r="2917" ht="15.75" hidden="1" customHeight="1">
      <c r="A2917" s="2" t="s">
        <v>135</v>
      </c>
      <c r="B2917" s="34" t="s">
        <v>150</v>
      </c>
      <c r="C2917" s="32">
        <v>45.0</v>
      </c>
      <c r="D2917" s="32">
        <v>1460.0</v>
      </c>
      <c r="E2917" s="2"/>
      <c r="F2917" s="32">
        <v>1505.0</v>
      </c>
      <c r="G2917" s="32">
        <v>34.0</v>
      </c>
      <c r="H2917" s="32">
        <v>33341.0</v>
      </c>
      <c r="I2917" s="22">
        <v>44028.0</v>
      </c>
    </row>
    <row r="2918" ht="15.75" hidden="1" customHeight="1">
      <c r="A2918" s="2" t="s">
        <v>135</v>
      </c>
      <c r="B2918" s="34" t="s">
        <v>142</v>
      </c>
      <c r="C2918" s="32">
        <v>114.0</v>
      </c>
      <c r="D2918" s="32">
        <v>1303.0</v>
      </c>
      <c r="E2918" s="2"/>
      <c r="F2918" s="32">
        <v>1417.0</v>
      </c>
      <c r="G2918" s="32">
        <v>33.0</v>
      </c>
      <c r="H2918" s="32">
        <v>20042.0</v>
      </c>
      <c r="I2918" s="22">
        <v>44028.0</v>
      </c>
    </row>
    <row r="2919" ht="15.75" hidden="1" customHeight="1">
      <c r="A2919" s="2" t="s">
        <v>135</v>
      </c>
      <c r="B2919" s="34" t="s">
        <v>46</v>
      </c>
      <c r="C2919" s="32">
        <v>904.0</v>
      </c>
      <c r="D2919" s="32">
        <v>18286.0</v>
      </c>
      <c r="E2919" s="2"/>
      <c r="F2919" s="32">
        <v>19190.0</v>
      </c>
      <c r="G2919" s="32">
        <v>860.0</v>
      </c>
      <c r="H2919" s="32">
        <v>75315.0</v>
      </c>
      <c r="I2919" s="22">
        <v>44028.0</v>
      </c>
    </row>
    <row r="2920" ht="15.75" hidden="1" customHeight="1">
      <c r="A2920" s="2" t="s">
        <v>135</v>
      </c>
      <c r="B2920" s="34" t="s">
        <v>151</v>
      </c>
      <c r="C2920" s="32">
        <v>24.0</v>
      </c>
      <c r="D2920" s="32">
        <v>1190.0</v>
      </c>
      <c r="E2920" s="2"/>
      <c r="F2920" s="32">
        <v>1214.0</v>
      </c>
      <c r="G2920" s="32">
        <v>40.0</v>
      </c>
      <c r="H2920" s="32">
        <v>30472.0</v>
      </c>
      <c r="I2920" s="22">
        <v>44028.0</v>
      </c>
    </row>
    <row r="2921" ht="15.75" hidden="1" customHeight="1">
      <c r="A2921" s="2" t="s">
        <v>135</v>
      </c>
      <c r="B2921" s="34" t="s">
        <v>90</v>
      </c>
      <c r="C2921" s="32">
        <v>1735.0</v>
      </c>
      <c r="D2921" s="32">
        <v>5128.0</v>
      </c>
      <c r="E2921" s="2"/>
      <c r="F2921" s="32">
        <v>6863.0</v>
      </c>
      <c r="G2921" s="32">
        <v>188.0</v>
      </c>
      <c r="H2921" s="32">
        <v>42416.0</v>
      </c>
      <c r="I2921" s="22">
        <v>44028.0</v>
      </c>
    </row>
    <row r="2922" ht="15.75" hidden="1" customHeight="1">
      <c r="A2922" s="2" t="s">
        <v>135</v>
      </c>
      <c r="B2922" s="34" t="s">
        <v>144</v>
      </c>
      <c r="C2922" s="32">
        <v>345.0</v>
      </c>
      <c r="D2922" s="32">
        <v>1155.0</v>
      </c>
      <c r="E2922" s="2"/>
      <c r="F2922" s="32">
        <v>1500.0</v>
      </c>
      <c r="G2922" s="32">
        <v>13.0</v>
      </c>
      <c r="H2922" s="32">
        <v>31205.0</v>
      </c>
      <c r="I2922" s="22">
        <v>44028.0</v>
      </c>
    </row>
    <row r="2923" ht="15.75" hidden="1" customHeight="1">
      <c r="A2923" s="2" t="s">
        <v>135</v>
      </c>
      <c r="B2923" s="34" t="s">
        <v>87</v>
      </c>
      <c r="C2923" s="32">
        <v>484.0</v>
      </c>
      <c r="D2923" s="32">
        <v>3000.0</v>
      </c>
      <c r="E2923" s="2"/>
      <c r="F2923" s="32">
        <v>3484.0</v>
      </c>
      <c r="G2923" s="32">
        <v>129.0</v>
      </c>
      <c r="H2923" s="32">
        <v>16713.0</v>
      </c>
      <c r="I2923" s="22">
        <v>44028.0</v>
      </c>
    </row>
    <row r="2924" ht="15.75" hidden="1" customHeight="1">
      <c r="A2924" s="2" t="s">
        <v>135</v>
      </c>
      <c r="B2924" s="34" t="s">
        <v>154</v>
      </c>
      <c r="C2924" s="32">
        <v>933.0</v>
      </c>
      <c r="D2924" s="32">
        <v>8076.0</v>
      </c>
      <c r="E2924" s="2"/>
      <c r="F2924" s="32">
        <v>9009.0</v>
      </c>
      <c r="G2924" s="32">
        <v>173.0</v>
      </c>
      <c r="H2924" s="32">
        <v>28738.0</v>
      </c>
      <c r="I2924" s="22">
        <v>44028.0</v>
      </c>
    </row>
    <row r="2925" ht="15.75" hidden="1" customHeight="1">
      <c r="A2925" s="2" t="s">
        <v>135</v>
      </c>
      <c r="B2925" s="34" t="s">
        <v>152</v>
      </c>
      <c r="C2925" s="32">
        <v>666.0</v>
      </c>
      <c r="D2925" s="32">
        <v>2987.0</v>
      </c>
      <c r="E2925" s="2"/>
      <c r="F2925" s="32">
        <v>3653.0</v>
      </c>
      <c r="G2925" s="32">
        <v>97.0</v>
      </c>
      <c r="H2925" s="32">
        <v>23627.0</v>
      </c>
      <c r="I2925" s="22">
        <v>44029.0</v>
      </c>
    </row>
    <row r="2926" ht="15.75" hidden="1" customHeight="1">
      <c r="A2926" s="2" t="s">
        <v>135</v>
      </c>
      <c r="B2926" s="34" t="s">
        <v>72</v>
      </c>
      <c r="C2926" s="32">
        <v>2024.0</v>
      </c>
      <c r="D2926" s="32">
        <v>8101.0</v>
      </c>
      <c r="E2926" s="2"/>
      <c r="F2926" s="32">
        <v>10125.0</v>
      </c>
      <c r="G2926" s="32">
        <v>582.0</v>
      </c>
      <c r="H2926" s="32">
        <v>61195.0</v>
      </c>
      <c r="I2926" s="22">
        <v>44029.0</v>
      </c>
    </row>
    <row r="2927" ht="15.75" hidden="1" customHeight="1">
      <c r="A2927" s="2" t="s">
        <v>135</v>
      </c>
      <c r="B2927" s="34" t="s">
        <v>148</v>
      </c>
      <c r="C2927" s="32">
        <v>41.0</v>
      </c>
      <c r="D2927" s="32">
        <v>650.0</v>
      </c>
      <c r="E2927" s="2"/>
      <c r="F2927" s="32">
        <v>691.0</v>
      </c>
      <c r="G2927" s="32">
        <v>25.0</v>
      </c>
      <c r="H2927" s="32">
        <v>23553.0</v>
      </c>
      <c r="I2927" s="22">
        <v>44029.0</v>
      </c>
    </row>
    <row r="2928" ht="15.75" hidden="1" customHeight="1">
      <c r="A2928" s="2" t="s">
        <v>135</v>
      </c>
      <c r="B2928" s="34" t="s">
        <v>107</v>
      </c>
      <c r="C2928" s="32">
        <v>2684.0</v>
      </c>
      <c r="D2928" s="32">
        <v>7255.0</v>
      </c>
      <c r="E2928" s="2"/>
      <c r="F2928" s="32">
        <v>9939.0</v>
      </c>
      <c r="G2928" s="32">
        <v>508.0</v>
      </c>
      <c r="H2928" s="32">
        <v>114811.0</v>
      </c>
      <c r="I2928" s="22">
        <v>44029.0</v>
      </c>
    </row>
    <row r="2929" ht="15.75" hidden="1" customHeight="1">
      <c r="A2929" s="2" t="s">
        <v>135</v>
      </c>
      <c r="B2929" s="34" t="s">
        <v>145</v>
      </c>
      <c r="C2929" s="32">
        <v>918.0</v>
      </c>
      <c r="D2929" s="32">
        <v>1686.0</v>
      </c>
      <c r="E2929" s="2"/>
      <c r="F2929" s="32">
        <v>2604.0</v>
      </c>
      <c r="G2929" s="32">
        <v>43.0</v>
      </c>
      <c r="H2929" s="32">
        <v>25212.0</v>
      </c>
      <c r="I2929" s="22">
        <v>44029.0</v>
      </c>
    </row>
    <row r="2930" ht="15.75" hidden="1" customHeight="1">
      <c r="A2930" s="2" t="s">
        <v>135</v>
      </c>
      <c r="B2930" s="34" t="s">
        <v>141</v>
      </c>
      <c r="C2930" s="32">
        <v>1602.0</v>
      </c>
      <c r="D2930" s="32">
        <v>2417.0</v>
      </c>
      <c r="E2930" s="2"/>
      <c r="F2930" s="32">
        <v>4019.0</v>
      </c>
      <c r="G2930" s="32">
        <v>140.0</v>
      </c>
      <c r="H2930" s="32">
        <v>40534.0</v>
      </c>
      <c r="I2930" s="22">
        <v>44029.0</v>
      </c>
    </row>
    <row r="2931" ht="15.75" hidden="1" customHeight="1">
      <c r="A2931" s="2" t="s">
        <v>135</v>
      </c>
      <c r="B2931" s="34" t="s">
        <v>78</v>
      </c>
      <c r="C2931" s="32">
        <v>5114.0</v>
      </c>
      <c r="D2931" s="32">
        <v>14459.0</v>
      </c>
      <c r="E2931" s="2"/>
      <c r="F2931" s="32">
        <v>19573.0</v>
      </c>
      <c r="G2931" s="32">
        <v>755.0</v>
      </c>
      <c r="H2931" s="32">
        <v>79120.0</v>
      </c>
      <c r="I2931" s="22">
        <v>44029.0</v>
      </c>
    </row>
    <row r="2932" ht="15.75" hidden="1" customHeight="1">
      <c r="A2932" s="2" t="s">
        <v>135</v>
      </c>
      <c r="B2932" s="34" t="s">
        <v>56</v>
      </c>
      <c r="C2932" s="32">
        <v>739.0</v>
      </c>
      <c r="D2932" s="32">
        <v>1847.0</v>
      </c>
      <c r="E2932" s="2"/>
      <c r="F2932" s="32">
        <v>2586.0</v>
      </c>
      <c r="G2932" s="32">
        <v>35.0</v>
      </c>
      <c r="H2932" s="32">
        <v>43325.0</v>
      </c>
      <c r="I2932" s="22">
        <v>44029.0</v>
      </c>
    </row>
    <row r="2933" ht="15.75" hidden="1" customHeight="1">
      <c r="A2933" s="2" t="s">
        <v>135</v>
      </c>
      <c r="B2933" s="34" t="s">
        <v>146</v>
      </c>
      <c r="C2933" s="32">
        <v>130.0</v>
      </c>
      <c r="D2933" s="32">
        <v>1046.0</v>
      </c>
      <c r="E2933" s="2"/>
      <c r="F2933" s="32">
        <v>1176.0</v>
      </c>
      <c r="G2933" s="32">
        <v>26.0</v>
      </c>
      <c r="H2933" s="32">
        <v>18386.0</v>
      </c>
      <c r="I2933" s="22">
        <v>44029.0</v>
      </c>
    </row>
    <row r="2934" ht="15.75" hidden="1" customHeight="1">
      <c r="A2934" s="2" t="s">
        <v>135</v>
      </c>
      <c r="B2934" s="34" t="s">
        <v>136</v>
      </c>
      <c r="C2934" s="32">
        <v>680.0</v>
      </c>
      <c r="D2934" s="32">
        <v>3820.0</v>
      </c>
      <c r="E2934" s="2"/>
      <c r="F2934" s="32">
        <v>4500.0</v>
      </c>
      <c r="G2934" s="32">
        <v>127.0</v>
      </c>
      <c r="H2934" s="32">
        <v>31809.0</v>
      </c>
      <c r="I2934" s="22">
        <v>44029.0</v>
      </c>
    </row>
    <row r="2935" ht="15.75" hidden="1" customHeight="1">
      <c r="A2935" s="2" t="s">
        <v>135</v>
      </c>
      <c r="B2935" s="34" t="s">
        <v>137</v>
      </c>
      <c r="C2935" s="32">
        <v>2291.0</v>
      </c>
      <c r="D2935" s="32">
        <v>7504.0</v>
      </c>
      <c r="E2935" s="2"/>
      <c r="F2935" s="32">
        <v>9795.0</v>
      </c>
      <c r="G2935" s="32">
        <v>662.0</v>
      </c>
      <c r="H2935" s="32">
        <v>58277.0</v>
      </c>
      <c r="I2935" s="22">
        <v>44029.0</v>
      </c>
    </row>
    <row r="2936" ht="15.75" customHeight="1">
      <c r="A2936" s="2" t="s">
        <v>135</v>
      </c>
      <c r="B2936" s="34" t="s">
        <v>111</v>
      </c>
      <c r="C2936" s="32">
        <v>1284.0</v>
      </c>
      <c r="D2936" s="32">
        <v>4423.0</v>
      </c>
      <c r="E2936" s="2"/>
      <c r="F2936" s="32">
        <v>5707.0</v>
      </c>
      <c r="G2936" s="32">
        <v>260.0</v>
      </c>
      <c r="H2936" s="32">
        <v>48543.0</v>
      </c>
      <c r="I2936" s="22">
        <v>44029.0</v>
      </c>
    </row>
    <row r="2937" ht="15.75" hidden="1" customHeight="1">
      <c r="A2937" s="2" t="s">
        <v>135</v>
      </c>
      <c r="B2937" s="34" t="s">
        <v>52</v>
      </c>
      <c r="C2937" s="32">
        <v>2329.0</v>
      </c>
      <c r="D2937" s="32">
        <v>10414.0</v>
      </c>
      <c r="E2937" s="2"/>
      <c r="F2937" s="32">
        <v>12743.0</v>
      </c>
      <c r="G2937" s="32">
        <v>854.0</v>
      </c>
      <c r="H2937" s="32">
        <v>79614.0</v>
      </c>
      <c r="I2937" s="22">
        <v>44029.0</v>
      </c>
    </row>
    <row r="2938" ht="15.75" hidden="1" customHeight="1">
      <c r="A2938" s="2" t="s">
        <v>135</v>
      </c>
      <c r="B2938" s="34" t="s">
        <v>63</v>
      </c>
      <c r="C2938" s="32">
        <v>1968.0</v>
      </c>
      <c r="D2938" s="32">
        <v>13527.0</v>
      </c>
      <c r="E2938" s="2"/>
      <c r="F2938" s="32">
        <v>15495.0</v>
      </c>
      <c r="G2938" s="32">
        <v>813.0</v>
      </c>
      <c r="H2938" s="32">
        <v>66291.0</v>
      </c>
      <c r="I2938" s="22">
        <v>44029.0</v>
      </c>
    </row>
    <row r="2939" ht="15.75" hidden="1" customHeight="1">
      <c r="A2939" s="2" t="s">
        <v>135</v>
      </c>
      <c r="B2939" s="34" t="s">
        <v>269</v>
      </c>
      <c r="C2939" s="32">
        <v>57491.0</v>
      </c>
      <c r="D2939" s="32">
        <v>115297.0</v>
      </c>
      <c r="E2939" s="2"/>
      <c r="F2939" s="32">
        <v>172788.0</v>
      </c>
      <c r="G2939" s="32">
        <v>5213.0</v>
      </c>
      <c r="H2939" s="32">
        <v>930488.0</v>
      </c>
      <c r="I2939" s="22">
        <v>44029.0</v>
      </c>
    </row>
    <row r="2940" ht="15.75" hidden="1" customHeight="1">
      <c r="A2940" s="2" t="s">
        <v>135</v>
      </c>
      <c r="B2940" s="34" t="s">
        <v>270</v>
      </c>
      <c r="C2940" s="32">
        <v>3681.0</v>
      </c>
      <c r="D2940" s="32">
        <v>9289.0</v>
      </c>
      <c r="E2940" s="2"/>
      <c r="F2940" s="32">
        <v>12970.0</v>
      </c>
      <c r="G2940" s="32">
        <v>726.0</v>
      </c>
      <c r="H2940" s="32">
        <v>48112.0</v>
      </c>
      <c r="I2940" s="22">
        <v>44029.0</v>
      </c>
    </row>
    <row r="2941" ht="15.75" hidden="1" customHeight="1">
      <c r="A2941" s="2" t="s">
        <v>135</v>
      </c>
      <c r="B2941" s="34" t="s">
        <v>75</v>
      </c>
      <c r="C2941" s="32">
        <v>3055.0</v>
      </c>
      <c r="D2941" s="32">
        <v>7067.0</v>
      </c>
      <c r="E2941" s="2"/>
      <c r="F2941" s="32">
        <v>10122.0</v>
      </c>
      <c r="G2941" s="32">
        <v>366.0</v>
      </c>
      <c r="H2941" s="32">
        <v>31878.0</v>
      </c>
      <c r="I2941" s="22">
        <v>44029.0</v>
      </c>
    </row>
    <row r="2942" ht="15.75" hidden="1" customHeight="1">
      <c r="A2942" s="2" t="s">
        <v>135</v>
      </c>
      <c r="B2942" s="34" t="s">
        <v>138</v>
      </c>
      <c r="C2942" s="32">
        <v>698.0</v>
      </c>
      <c r="D2942" s="32">
        <v>1857.0</v>
      </c>
      <c r="E2942" s="2"/>
      <c r="F2942" s="32">
        <v>2555.0</v>
      </c>
      <c r="G2942" s="32">
        <v>82.0</v>
      </c>
      <c r="H2942" s="32">
        <v>19398.0</v>
      </c>
      <c r="I2942" s="22">
        <v>44029.0</v>
      </c>
    </row>
    <row r="2943" ht="15.75" hidden="1" customHeight="1">
      <c r="A2943" s="2" t="s">
        <v>135</v>
      </c>
      <c r="B2943" s="34" t="s">
        <v>150</v>
      </c>
      <c r="C2943" s="32">
        <v>45.0</v>
      </c>
      <c r="D2943" s="32">
        <v>1496.0</v>
      </c>
      <c r="E2943" s="2"/>
      <c r="F2943" s="32">
        <v>1541.0</v>
      </c>
      <c r="G2943" s="32">
        <v>35.0</v>
      </c>
      <c r="H2943" s="32">
        <v>33598.0</v>
      </c>
      <c r="I2943" s="22">
        <v>44029.0</v>
      </c>
    </row>
    <row r="2944" ht="15.75" hidden="1" customHeight="1">
      <c r="A2944" s="2" t="s">
        <v>135</v>
      </c>
      <c r="B2944" s="34" t="s">
        <v>142</v>
      </c>
      <c r="C2944" s="32">
        <v>114.0</v>
      </c>
      <c r="D2944" s="32">
        <v>1316.0</v>
      </c>
      <c r="E2944" s="2"/>
      <c r="F2944" s="32">
        <v>1430.0</v>
      </c>
      <c r="G2944" s="32">
        <v>34.0</v>
      </c>
      <c r="H2944" s="32">
        <v>20159.0</v>
      </c>
      <c r="I2944" s="22">
        <v>44029.0</v>
      </c>
    </row>
    <row r="2945" ht="15.75" hidden="1" customHeight="1">
      <c r="A2945" s="2" t="s">
        <v>135</v>
      </c>
      <c r="B2945" s="34" t="s">
        <v>46</v>
      </c>
      <c r="C2945" s="32">
        <v>908.0</v>
      </c>
      <c r="D2945" s="32">
        <v>18344.0</v>
      </c>
      <c r="E2945" s="2"/>
      <c r="F2945" s="32">
        <v>19252.0</v>
      </c>
      <c r="G2945" s="32">
        <v>867.0</v>
      </c>
      <c r="H2945" s="32">
        <v>75588.0</v>
      </c>
      <c r="I2945" s="22">
        <v>44029.0</v>
      </c>
    </row>
    <row r="2946" ht="15.75" hidden="1" customHeight="1">
      <c r="A2946" s="2" t="s">
        <v>135</v>
      </c>
      <c r="B2946" s="34" t="s">
        <v>151</v>
      </c>
      <c r="C2946" s="32">
        <v>79.0</v>
      </c>
      <c r="D2946" s="32">
        <v>1200.0</v>
      </c>
      <c r="E2946" s="2"/>
      <c r="F2946" s="32">
        <v>1279.0</v>
      </c>
      <c r="G2946" s="32">
        <v>42.0</v>
      </c>
      <c r="H2946" s="32">
        <v>30720.0</v>
      </c>
      <c r="I2946" s="22">
        <v>44029.0</v>
      </c>
    </row>
    <row r="2947" ht="15.75" hidden="1" customHeight="1">
      <c r="A2947" s="2" t="s">
        <v>135</v>
      </c>
      <c r="B2947" s="34" t="s">
        <v>90</v>
      </c>
      <c r="C2947" s="32">
        <v>1759.0</v>
      </c>
      <c r="D2947" s="32">
        <v>5146.0</v>
      </c>
      <c r="E2947" s="2"/>
      <c r="F2947" s="32">
        <v>6905.0</v>
      </c>
      <c r="G2947" s="32">
        <v>189.0</v>
      </c>
      <c r="H2947" s="32">
        <v>42581.0</v>
      </c>
      <c r="I2947" s="22">
        <v>44029.0</v>
      </c>
    </row>
    <row r="2948" ht="15.75" hidden="1" customHeight="1">
      <c r="A2948" s="2" t="s">
        <v>135</v>
      </c>
      <c r="B2948" s="34" t="s">
        <v>144</v>
      </c>
      <c r="C2948" s="32">
        <v>364.0</v>
      </c>
      <c r="D2948" s="32">
        <v>1186.0</v>
      </c>
      <c r="E2948" s="2"/>
      <c r="F2948" s="32">
        <v>1550.0</v>
      </c>
      <c r="G2948" s="32">
        <v>14.0</v>
      </c>
      <c r="H2948" s="32">
        <v>31523.0</v>
      </c>
      <c r="I2948" s="22">
        <v>44029.0</v>
      </c>
    </row>
    <row r="2949" ht="15.75" hidden="1" customHeight="1">
      <c r="A2949" s="2" t="s">
        <v>135</v>
      </c>
      <c r="B2949" s="34" t="s">
        <v>87</v>
      </c>
      <c r="C2949" s="32">
        <v>484.0</v>
      </c>
      <c r="D2949" s="32">
        <v>3006.0</v>
      </c>
      <c r="E2949" s="2"/>
      <c r="F2949" s="32">
        <v>3490.0</v>
      </c>
      <c r="G2949" s="32">
        <v>129.0</v>
      </c>
      <c r="H2949" s="32">
        <v>16750.0</v>
      </c>
      <c r="I2949" s="22">
        <v>44029.0</v>
      </c>
    </row>
    <row r="2950" ht="15.75" hidden="1" customHeight="1">
      <c r="A2950" s="2" t="s">
        <v>135</v>
      </c>
      <c r="B2950" s="34" t="s">
        <v>154</v>
      </c>
      <c r="C2950" s="32">
        <v>933.0</v>
      </c>
      <c r="D2950" s="32">
        <v>8116.0</v>
      </c>
      <c r="E2950" s="2"/>
      <c r="F2950" s="32">
        <v>9049.0</v>
      </c>
      <c r="G2950" s="32">
        <v>175.0</v>
      </c>
      <c r="H2950" s="32">
        <v>28904.0</v>
      </c>
      <c r="I2950" s="22">
        <v>44029.0</v>
      </c>
    </row>
    <row r="2951" ht="15.75" hidden="1" customHeight="1">
      <c r="A2951" s="2" t="s">
        <v>135</v>
      </c>
      <c r="B2951" s="34" t="s">
        <v>152</v>
      </c>
      <c r="C2951" s="32">
        <v>782.0</v>
      </c>
      <c r="D2951" s="32">
        <v>3064.0</v>
      </c>
      <c r="E2951" s="2"/>
      <c r="F2951" s="32">
        <f t="shared" ref="F2951:F2976" si="17">sum(C2951:D2951)</f>
        <v>3846</v>
      </c>
      <c r="G2951" s="32">
        <v>97.0</v>
      </c>
      <c r="H2951" s="32">
        <v>24269.0</v>
      </c>
      <c r="I2951" s="22">
        <v>44030.0</v>
      </c>
    </row>
    <row r="2952" ht="15.75" hidden="1" customHeight="1">
      <c r="A2952" s="2" t="s">
        <v>135</v>
      </c>
      <c r="B2952" s="34" t="s">
        <v>72</v>
      </c>
      <c r="C2952" s="32">
        <v>2046.0</v>
      </c>
      <c r="D2952" s="32">
        <v>8166.0</v>
      </c>
      <c r="E2952" s="2"/>
      <c r="F2952" s="32">
        <f t="shared" si="17"/>
        <v>10212</v>
      </c>
      <c r="G2952" s="32">
        <v>591.0</v>
      </c>
      <c r="H2952" s="32">
        <v>61594.0</v>
      </c>
      <c r="I2952" s="22">
        <v>44030.0</v>
      </c>
    </row>
    <row r="2953" ht="15.75" hidden="1" customHeight="1">
      <c r="A2953" s="2" t="s">
        <v>135</v>
      </c>
      <c r="B2953" s="34" t="s">
        <v>148</v>
      </c>
      <c r="C2953" s="32">
        <v>41.0</v>
      </c>
      <c r="D2953" s="32">
        <v>657.0</v>
      </c>
      <c r="E2953" s="2"/>
      <c r="F2953" s="32">
        <f t="shared" si="17"/>
        <v>698</v>
      </c>
      <c r="G2953" s="32">
        <v>25.0</v>
      </c>
      <c r="H2953" s="32">
        <v>23645.0</v>
      </c>
      <c r="I2953" s="22">
        <v>44030.0</v>
      </c>
    </row>
    <row r="2954" ht="15.75" hidden="1" customHeight="1">
      <c r="A2954" s="2" t="s">
        <v>135</v>
      </c>
      <c r="B2954" s="34" t="s">
        <v>107</v>
      </c>
      <c r="C2954" s="32">
        <v>2761.0</v>
      </c>
      <c r="D2954" s="32">
        <v>7351.0</v>
      </c>
      <c r="E2954" s="2"/>
      <c r="F2954" s="32">
        <f t="shared" si="17"/>
        <v>10112</v>
      </c>
      <c r="G2954" s="32">
        <v>534.0</v>
      </c>
      <c r="H2954" s="32">
        <v>115483.0</v>
      </c>
      <c r="I2954" s="22">
        <v>44030.0</v>
      </c>
    </row>
    <row r="2955" ht="15.75" hidden="1" customHeight="1">
      <c r="A2955" s="2" t="s">
        <v>135</v>
      </c>
      <c r="B2955" s="34" t="s">
        <v>145</v>
      </c>
      <c r="C2955" s="32">
        <v>918.0</v>
      </c>
      <c r="D2955" s="32">
        <v>1746.0</v>
      </c>
      <c r="E2955" s="2"/>
      <c r="F2955" s="32">
        <f t="shared" si="17"/>
        <v>2664</v>
      </c>
      <c r="G2955" s="32">
        <v>43.0</v>
      </c>
      <c r="H2955" s="32">
        <v>25509.0</v>
      </c>
      <c r="I2955" s="22">
        <v>44030.0</v>
      </c>
    </row>
    <row r="2956" ht="15.75" hidden="1" customHeight="1">
      <c r="A2956" s="2" t="s">
        <v>135</v>
      </c>
      <c r="B2956" s="34" t="s">
        <v>141</v>
      </c>
      <c r="C2956" s="32">
        <v>1656.0</v>
      </c>
      <c r="D2956" s="32">
        <v>2453.0</v>
      </c>
      <c r="E2956" s="2"/>
      <c r="F2956" s="32">
        <f t="shared" si="17"/>
        <v>4109</v>
      </c>
      <c r="G2956" s="32">
        <v>142.0</v>
      </c>
      <c r="H2956" s="32">
        <v>40841.0</v>
      </c>
      <c r="I2956" s="22">
        <v>44030.0</v>
      </c>
    </row>
    <row r="2957" ht="15.75" hidden="1" customHeight="1">
      <c r="A2957" s="2" t="s">
        <v>135</v>
      </c>
      <c r="B2957" s="34" t="s">
        <v>78</v>
      </c>
      <c r="C2957" s="32">
        <v>5173.0</v>
      </c>
      <c r="D2957" s="32">
        <v>14521.0</v>
      </c>
      <c r="E2957" s="2"/>
      <c r="F2957" s="32">
        <f t="shared" si="17"/>
        <v>19694</v>
      </c>
      <c r="G2957" s="32">
        <v>764.0</v>
      </c>
      <c r="H2957" s="32">
        <v>79566.0</v>
      </c>
      <c r="I2957" s="22">
        <v>44030.0</v>
      </c>
    </row>
    <row r="2958" ht="15.75" hidden="1" customHeight="1">
      <c r="A2958" s="2" t="s">
        <v>135</v>
      </c>
      <c r="B2958" s="34" t="s">
        <v>56</v>
      </c>
      <c r="C2958" s="32">
        <v>741.0</v>
      </c>
      <c r="D2958" s="32">
        <v>1869.0</v>
      </c>
      <c r="E2958" s="2"/>
      <c r="F2958" s="32">
        <f t="shared" si="17"/>
        <v>2610</v>
      </c>
      <c r="G2958" s="32">
        <v>37.0</v>
      </c>
      <c r="H2958" s="32">
        <v>43580.0</v>
      </c>
      <c r="I2958" s="22">
        <v>44030.0</v>
      </c>
    </row>
    <row r="2959" ht="15.75" hidden="1" customHeight="1">
      <c r="A2959" s="2" t="s">
        <v>135</v>
      </c>
      <c r="B2959" s="34" t="s">
        <v>146</v>
      </c>
      <c r="C2959" s="32">
        <v>172.0</v>
      </c>
      <c r="D2959" s="32">
        <v>1050.0</v>
      </c>
      <c r="E2959" s="2"/>
      <c r="F2959" s="32">
        <f t="shared" si="17"/>
        <v>1222</v>
      </c>
      <c r="G2959" s="32">
        <v>27.0</v>
      </c>
      <c r="H2959" s="32">
        <v>18507.0</v>
      </c>
      <c r="I2959" s="22">
        <v>44030.0</v>
      </c>
    </row>
    <row r="2960" ht="15.75" hidden="1" customHeight="1">
      <c r="A2960" s="2" t="s">
        <v>135</v>
      </c>
      <c r="B2960" s="34" t="s">
        <v>136</v>
      </c>
      <c r="C2960" s="32">
        <v>722.0</v>
      </c>
      <c r="D2960" s="32">
        <v>3935.0</v>
      </c>
      <c r="E2960" s="2"/>
      <c r="F2960" s="32">
        <f t="shared" si="17"/>
        <v>4657</v>
      </c>
      <c r="G2960" s="32">
        <v>130.0</v>
      </c>
      <c r="H2960" s="32">
        <v>32514.0</v>
      </c>
      <c r="I2960" s="22">
        <v>44030.0</v>
      </c>
    </row>
    <row r="2961" ht="15.75" hidden="1" customHeight="1">
      <c r="A2961" s="2" t="s">
        <v>135</v>
      </c>
      <c r="B2961" s="34" t="s">
        <v>137</v>
      </c>
      <c r="C2961" s="32">
        <v>2309.0</v>
      </c>
      <c r="D2961" s="32">
        <v>7635.0</v>
      </c>
      <c r="E2961" s="2"/>
      <c r="F2961" s="32">
        <f t="shared" si="17"/>
        <v>9944</v>
      </c>
      <c r="G2961" s="32">
        <v>673.0</v>
      </c>
      <c r="H2961" s="32">
        <v>58954.0</v>
      </c>
      <c r="I2961" s="22">
        <v>44030.0</v>
      </c>
    </row>
    <row r="2962" ht="15.75" customHeight="1">
      <c r="A2962" s="2" t="s">
        <v>135</v>
      </c>
      <c r="B2962" s="34" t="s">
        <v>111</v>
      </c>
      <c r="C2962" s="32">
        <v>1285.0</v>
      </c>
      <c r="D2962" s="32">
        <v>4487.0</v>
      </c>
      <c r="E2962" s="2"/>
      <c r="F2962" s="32">
        <f t="shared" si="17"/>
        <v>5772</v>
      </c>
      <c r="G2962" s="32">
        <v>274.0</v>
      </c>
      <c r="H2962" s="32">
        <v>48860.0</v>
      </c>
      <c r="I2962" s="22">
        <v>44030.0</v>
      </c>
    </row>
    <row r="2963" ht="15.75" hidden="1" customHeight="1">
      <c r="A2963" s="2" t="s">
        <v>135</v>
      </c>
      <c r="B2963" s="34" t="s">
        <v>52</v>
      </c>
      <c r="C2963" s="32">
        <v>2360.0</v>
      </c>
      <c r="D2963" s="32">
        <v>10528.0</v>
      </c>
      <c r="E2963" s="2"/>
      <c r="F2963" s="32">
        <f t="shared" si="17"/>
        <v>12888</v>
      </c>
      <c r="G2963" s="32">
        <v>866.0</v>
      </c>
      <c r="H2963" s="32">
        <v>80195.0</v>
      </c>
      <c r="I2963" s="22">
        <v>44030.0</v>
      </c>
    </row>
    <row r="2964" ht="15.75" hidden="1" customHeight="1">
      <c r="A2964" s="2" t="s">
        <v>135</v>
      </c>
      <c r="B2964" s="34" t="s">
        <v>63</v>
      </c>
      <c r="C2964" s="32">
        <v>1968.0</v>
      </c>
      <c r="D2964" s="32">
        <v>13613.0</v>
      </c>
      <c r="E2964" s="2"/>
      <c r="F2964" s="32">
        <f t="shared" si="17"/>
        <v>15581</v>
      </c>
      <c r="G2964" s="32">
        <v>817.0</v>
      </c>
      <c r="H2964" s="32">
        <v>66720.0</v>
      </c>
      <c r="I2964" s="22">
        <v>44030.0</v>
      </c>
    </row>
    <row r="2965" ht="15.75" hidden="1" customHeight="1">
      <c r="A2965" s="2" t="s">
        <v>135</v>
      </c>
      <c r="B2965" s="34" t="s">
        <v>269</v>
      </c>
      <c r="C2965" s="32">
        <v>58504.0</v>
      </c>
      <c r="D2965" s="32">
        <v>116066.0</v>
      </c>
      <c r="E2965" s="2"/>
      <c r="F2965" s="32">
        <f t="shared" si="17"/>
        <v>174570</v>
      </c>
      <c r="G2965" s="32">
        <v>5206.0</v>
      </c>
      <c r="H2965" s="32">
        <v>939186.0</v>
      </c>
      <c r="I2965" s="22">
        <v>44030.0</v>
      </c>
    </row>
    <row r="2966" ht="15.75" hidden="1" customHeight="1">
      <c r="A2966" s="2" t="s">
        <v>135</v>
      </c>
      <c r="B2966" s="34" t="s">
        <v>270</v>
      </c>
      <c r="C2966" s="32">
        <v>3789.0</v>
      </c>
      <c r="D2966" s="32">
        <v>9496.0</v>
      </c>
      <c r="E2966" s="2"/>
      <c r="F2966" s="32">
        <f t="shared" si="17"/>
        <v>13285</v>
      </c>
      <c r="G2966" s="32">
        <v>826.0</v>
      </c>
      <c r="H2966" s="32">
        <v>49532.0</v>
      </c>
      <c r="I2966" s="22">
        <v>44030.0</v>
      </c>
    </row>
    <row r="2967" ht="15.75" hidden="1" customHeight="1">
      <c r="A2967" s="2" t="s">
        <v>135</v>
      </c>
      <c r="B2967" s="34" t="s">
        <v>75</v>
      </c>
      <c r="C2967" s="32">
        <v>3058.0</v>
      </c>
      <c r="D2967" s="32">
        <v>7134.0</v>
      </c>
      <c r="E2967" s="2"/>
      <c r="F2967" s="32">
        <f t="shared" si="17"/>
        <v>10192</v>
      </c>
      <c r="G2967" s="32">
        <v>368.0</v>
      </c>
      <c r="H2967" s="32">
        <v>32207.0</v>
      </c>
      <c r="I2967" s="22">
        <v>44030.0</v>
      </c>
    </row>
    <row r="2968" ht="15.75" hidden="1" customHeight="1">
      <c r="A2968" s="2" t="s">
        <v>135</v>
      </c>
      <c r="B2968" s="34" t="s">
        <v>138</v>
      </c>
      <c r="C2968" s="32">
        <v>724.0</v>
      </c>
      <c r="D2968" s="32">
        <v>1861.0</v>
      </c>
      <c r="E2968" s="2"/>
      <c r="F2968" s="32">
        <f t="shared" si="17"/>
        <v>2585</v>
      </c>
      <c r="G2968" s="32">
        <v>83.0</v>
      </c>
      <c r="H2968" s="32">
        <v>19489.0</v>
      </c>
      <c r="I2968" s="22">
        <v>44030.0</v>
      </c>
    </row>
    <row r="2969" ht="15.75" hidden="1" customHeight="1">
      <c r="A2969" s="2" t="s">
        <v>135</v>
      </c>
      <c r="B2969" s="34" t="s">
        <v>150</v>
      </c>
      <c r="C2969" s="32">
        <v>78.0</v>
      </c>
      <c r="D2969" s="32">
        <v>1550.0</v>
      </c>
      <c r="E2969" s="2"/>
      <c r="F2969" s="32">
        <f t="shared" si="17"/>
        <v>1628</v>
      </c>
      <c r="G2969" s="32">
        <v>36.0</v>
      </c>
      <c r="H2969" s="32">
        <v>33954.0</v>
      </c>
      <c r="I2969" s="22">
        <v>44030.0</v>
      </c>
    </row>
    <row r="2970" ht="15.75" hidden="1" customHeight="1">
      <c r="A2970" s="2" t="s">
        <v>135</v>
      </c>
      <c r="B2970" s="34" t="s">
        <v>142</v>
      </c>
      <c r="C2970" s="32">
        <v>119.0</v>
      </c>
      <c r="D2970" s="32">
        <v>1330.0</v>
      </c>
      <c r="E2970" s="2"/>
      <c r="F2970" s="32">
        <f t="shared" si="17"/>
        <v>1449</v>
      </c>
      <c r="G2970" s="32">
        <v>35.0</v>
      </c>
      <c r="H2970" s="32">
        <v>20227.0</v>
      </c>
      <c r="I2970" s="22">
        <v>44030.0</v>
      </c>
    </row>
    <row r="2971" ht="15.75" hidden="1" customHeight="1">
      <c r="A2971" s="2" t="s">
        <v>135</v>
      </c>
      <c r="B2971" s="34" t="s">
        <v>46</v>
      </c>
      <c r="C2971" s="32">
        <v>920.0</v>
      </c>
      <c r="D2971" s="32">
        <v>18404.0</v>
      </c>
      <c r="E2971" s="2"/>
      <c r="F2971" s="32">
        <f t="shared" si="17"/>
        <v>19324</v>
      </c>
      <c r="G2971" s="32">
        <v>868.0</v>
      </c>
      <c r="H2971" s="32">
        <v>75960.0</v>
      </c>
      <c r="I2971" s="22">
        <v>44030.0</v>
      </c>
    </row>
    <row r="2972" ht="15.75" hidden="1" customHeight="1">
      <c r="A2972" s="2" t="s">
        <v>135</v>
      </c>
      <c r="B2972" s="34" t="s">
        <v>151</v>
      </c>
      <c r="C2972" s="32">
        <v>79.0</v>
      </c>
      <c r="D2972" s="32">
        <v>1205.0</v>
      </c>
      <c r="E2972" s="2"/>
      <c r="F2972" s="32">
        <f t="shared" si="17"/>
        <v>1284</v>
      </c>
      <c r="G2972" s="32">
        <v>44.0</v>
      </c>
      <c r="H2972" s="32">
        <v>30772.0</v>
      </c>
      <c r="I2972" s="22">
        <v>44030.0</v>
      </c>
    </row>
    <row r="2973" ht="15.75" hidden="1" customHeight="1">
      <c r="A2973" s="2" t="s">
        <v>135</v>
      </c>
      <c r="B2973" s="34" t="s">
        <v>90</v>
      </c>
      <c r="C2973" s="32">
        <v>1774.0</v>
      </c>
      <c r="D2973" s="32">
        <v>5173.0</v>
      </c>
      <c r="E2973" s="2"/>
      <c r="F2973" s="32">
        <f t="shared" si="17"/>
        <v>6947</v>
      </c>
      <c r="G2973" s="32">
        <v>191.0</v>
      </c>
      <c r="H2973" s="32">
        <v>42736.0</v>
      </c>
      <c r="I2973" s="22">
        <v>44030.0</v>
      </c>
    </row>
    <row r="2974" ht="15.75" hidden="1" customHeight="1">
      <c r="A2974" s="2" t="s">
        <v>135</v>
      </c>
      <c r="B2974" s="34" t="s">
        <v>144</v>
      </c>
      <c r="C2974" s="32">
        <v>405.0</v>
      </c>
      <c r="D2974" s="32">
        <v>1230.0</v>
      </c>
      <c r="E2974" s="2"/>
      <c r="F2974" s="32">
        <f t="shared" si="17"/>
        <v>1635</v>
      </c>
      <c r="G2974" s="32">
        <v>14.0</v>
      </c>
      <c r="H2974" s="32">
        <v>31938.0</v>
      </c>
      <c r="I2974" s="22">
        <v>44030.0</v>
      </c>
    </row>
    <row r="2975" ht="15.75" hidden="1" customHeight="1">
      <c r="A2975" s="2" t="s">
        <v>135</v>
      </c>
      <c r="B2975" s="34" t="s">
        <v>87</v>
      </c>
      <c r="C2975" s="32">
        <v>499.0</v>
      </c>
      <c r="D2975" s="32">
        <v>3015.0</v>
      </c>
      <c r="E2975" s="2"/>
      <c r="F2975" s="32">
        <f t="shared" si="17"/>
        <v>3514</v>
      </c>
      <c r="G2975" s="32">
        <v>131.0</v>
      </c>
      <c r="H2975" s="32">
        <v>16950.0</v>
      </c>
      <c r="I2975" s="22">
        <v>44030.0</v>
      </c>
    </row>
    <row r="2976" ht="15.75" hidden="1" customHeight="1">
      <c r="A2976" s="2" t="s">
        <v>135</v>
      </c>
      <c r="B2976" s="34" t="s">
        <v>154</v>
      </c>
      <c r="C2976" s="32">
        <v>933.0</v>
      </c>
      <c r="D2976" s="32">
        <v>8144.0</v>
      </c>
      <c r="E2976" s="2"/>
      <c r="F2976" s="32">
        <f t="shared" si="17"/>
        <v>9077</v>
      </c>
      <c r="G2976" s="32">
        <v>176.0</v>
      </c>
      <c r="H2976" s="32">
        <v>29030.0</v>
      </c>
      <c r="I2976" s="22">
        <v>44030.0</v>
      </c>
    </row>
    <row r="2977" ht="15.75" hidden="1" customHeight="1">
      <c r="A2977" s="2" t="s">
        <v>135</v>
      </c>
      <c r="B2977" s="34" t="s">
        <v>152</v>
      </c>
      <c r="C2977" s="32">
        <v>783.0</v>
      </c>
      <c r="D2977" s="32">
        <v>3211.0</v>
      </c>
      <c r="E2977" s="2"/>
      <c r="F2977" s="32">
        <v>3994.0</v>
      </c>
      <c r="G2977" s="32">
        <v>98.0</v>
      </c>
      <c r="H2977" s="32">
        <v>25188.0</v>
      </c>
      <c r="I2977" s="22">
        <v>44031.0</v>
      </c>
    </row>
    <row r="2978" ht="15.75" hidden="1" customHeight="1">
      <c r="A2978" s="2" t="s">
        <v>135</v>
      </c>
      <c r="B2978" s="34" t="s">
        <v>72</v>
      </c>
      <c r="C2978" s="32">
        <v>2089.0</v>
      </c>
      <c r="D2978" s="32">
        <v>8220.0</v>
      </c>
      <c r="E2978" s="2"/>
      <c r="F2978" s="32">
        <v>10309.0</v>
      </c>
      <c r="G2978" s="32">
        <v>600.0</v>
      </c>
      <c r="H2978" s="32">
        <v>62113.0</v>
      </c>
      <c r="I2978" s="22">
        <v>44031.0</v>
      </c>
    </row>
    <row r="2979" ht="15.75" hidden="1" customHeight="1">
      <c r="A2979" s="2" t="s">
        <v>135</v>
      </c>
      <c r="B2979" s="34" t="s">
        <v>148</v>
      </c>
      <c r="C2979" s="32">
        <v>50.0</v>
      </c>
      <c r="D2979" s="32">
        <v>665.0</v>
      </c>
      <c r="E2979" s="2"/>
      <c r="F2979" s="32">
        <v>715.0</v>
      </c>
      <c r="G2979" s="32">
        <v>27.0</v>
      </c>
      <c r="H2979" s="32">
        <v>23899.0</v>
      </c>
      <c r="I2979" s="22">
        <v>44031.0</v>
      </c>
    </row>
    <row r="2980" ht="15.75" hidden="1" customHeight="1">
      <c r="A2980" s="2" t="s">
        <v>135</v>
      </c>
      <c r="B2980" s="34" t="s">
        <v>107</v>
      </c>
      <c r="C2980" s="32">
        <v>2858.0</v>
      </c>
      <c r="D2980" s="32">
        <v>7460.0</v>
      </c>
      <c r="E2980" s="2"/>
      <c r="F2980" s="32">
        <v>10318.0</v>
      </c>
      <c r="G2980" s="32">
        <v>555.0</v>
      </c>
      <c r="H2980" s="32">
        <v>116559.0</v>
      </c>
      <c r="I2980" s="22">
        <v>44031.0</v>
      </c>
    </row>
    <row r="2981" ht="15.75" hidden="1" customHeight="1">
      <c r="A2981" s="2" t="s">
        <v>135</v>
      </c>
      <c r="B2981" s="34" t="s">
        <v>145</v>
      </c>
      <c r="C2981" s="32">
        <v>1011.0</v>
      </c>
      <c r="D2981" s="32">
        <v>1780.0</v>
      </c>
      <c r="E2981" s="2"/>
      <c r="F2981" s="32">
        <v>2791.0</v>
      </c>
      <c r="G2981" s="32">
        <v>43.0</v>
      </c>
      <c r="H2981" s="32">
        <v>25942.0</v>
      </c>
      <c r="I2981" s="22">
        <v>44031.0</v>
      </c>
    </row>
    <row r="2982" ht="15.75" hidden="1" customHeight="1">
      <c r="A2982" s="2" t="s">
        <v>135</v>
      </c>
      <c r="B2982" s="34" t="s">
        <v>141</v>
      </c>
      <c r="C2982" s="32">
        <v>1708.0</v>
      </c>
      <c r="D2982" s="32">
        <v>2497.0</v>
      </c>
      <c r="E2982" s="2"/>
      <c r="F2982" s="32">
        <v>4205.0</v>
      </c>
      <c r="G2982" s="32">
        <v>144.0</v>
      </c>
      <c r="H2982" s="32">
        <v>41357.0</v>
      </c>
      <c r="I2982" s="22">
        <v>44031.0</v>
      </c>
    </row>
    <row r="2983" ht="15.75" hidden="1" customHeight="1">
      <c r="A2983" s="2" t="s">
        <v>135</v>
      </c>
      <c r="B2983" s="34" t="s">
        <v>78</v>
      </c>
      <c r="C2983" s="32">
        <v>5211.0</v>
      </c>
      <c r="D2983" s="32">
        <v>14583.0</v>
      </c>
      <c r="E2983" s="2"/>
      <c r="F2983" s="32">
        <v>19794.0</v>
      </c>
      <c r="G2983" s="32">
        <v>770.0</v>
      </c>
      <c r="H2983" s="32">
        <v>79982.0</v>
      </c>
      <c r="I2983" s="22">
        <v>44031.0</v>
      </c>
    </row>
    <row r="2984" ht="15.75" hidden="1" customHeight="1">
      <c r="A2984" s="2" t="s">
        <v>135</v>
      </c>
      <c r="B2984" s="34" t="s">
        <v>56</v>
      </c>
      <c r="C2984" s="32">
        <v>856.0</v>
      </c>
      <c r="D2984" s="32">
        <v>1894.0</v>
      </c>
      <c r="E2984" s="2"/>
      <c r="F2984" s="32">
        <v>2750.0</v>
      </c>
      <c r="G2984" s="32">
        <v>41.0</v>
      </c>
      <c r="H2984" s="32">
        <v>44254.0</v>
      </c>
      <c r="I2984" s="22">
        <v>44031.0</v>
      </c>
    </row>
    <row r="2985" ht="15.75" hidden="1" customHeight="1">
      <c r="A2985" s="2" t="s">
        <v>135</v>
      </c>
      <c r="B2985" s="34" t="s">
        <v>146</v>
      </c>
      <c r="C2985" s="32">
        <v>172.0</v>
      </c>
      <c r="D2985" s="32">
        <v>1064.0</v>
      </c>
      <c r="E2985" s="2"/>
      <c r="F2985" s="32">
        <v>1236.0</v>
      </c>
      <c r="G2985" s="32">
        <v>27.0</v>
      </c>
      <c r="H2985" s="32">
        <v>18881.0</v>
      </c>
      <c r="I2985" s="22">
        <v>44031.0</v>
      </c>
    </row>
    <row r="2986" ht="15.75" hidden="1" customHeight="1">
      <c r="A2986" s="2" t="s">
        <v>135</v>
      </c>
      <c r="B2986" s="34" t="s">
        <v>136</v>
      </c>
      <c r="C2986" s="32">
        <v>740.0</v>
      </c>
      <c r="D2986" s="32">
        <v>4066.0</v>
      </c>
      <c r="E2986" s="2"/>
      <c r="F2986" s="32">
        <v>4806.0</v>
      </c>
      <c r="G2986" s="32">
        <v>134.0</v>
      </c>
      <c r="H2986" s="32">
        <v>33329.0</v>
      </c>
      <c r="I2986" s="22">
        <v>44031.0</v>
      </c>
    </row>
    <row r="2987" ht="15.75" hidden="1" customHeight="1">
      <c r="A2987" s="2" t="s">
        <v>135</v>
      </c>
      <c r="B2987" s="34" t="s">
        <v>137</v>
      </c>
      <c r="C2987" s="32">
        <v>2313.0</v>
      </c>
      <c r="D2987" s="32">
        <v>7667.0</v>
      </c>
      <c r="E2987" s="2"/>
      <c r="F2987" s="32">
        <v>9980.0</v>
      </c>
      <c r="G2987" s="32">
        <v>678.0</v>
      </c>
      <c r="H2987" s="32">
        <v>59225.0</v>
      </c>
      <c r="I2987" s="22">
        <v>44031.0</v>
      </c>
    </row>
    <row r="2988" ht="15.75" customHeight="1">
      <c r="A2988" s="2" t="s">
        <v>135</v>
      </c>
      <c r="B2988" s="34" t="s">
        <v>111</v>
      </c>
      <c r="C2988" s="32">
        <v>1285.0</v>
      </c>
      <c r="D2988" s="32">
        <v>4590.0</v>
      </c>
      <c r="E2988" s="2"/>
      <c r="F2988" s="32">
        <v>5875.0</v>
      </c>
      <c r="G2988" s="32">
        <v>285.0</v>
      </c>
      <c r="H2988" s="32">
        <v>49500.0</v>
      </c>
      <c r="I2988" s="22">
        <v>44031.0</v>
      </c>
    </row>
    <row r="2989" ht="15.75" hidden="1" customHeight="1">
      <c r="A2989" s="2" t="s">
        <v>135</v>
      </c>
      <c r="B2989" s="34" t="s">
        <v>52</v>
      </c>
      <c r="C2989" s="32">
        <v>2400.0</v>
      </c>
      <c r="D2989" s="32">
        <v>10674.0</v>
      </c>
      <c r="E2989" s="2"/>
      <c r="F2989" s="32">
        <v>13074.0</v>
      </c>
      <c r="G2989" s="32">
        <v>876.0</v>
      </c>
      <c r="H2989" s="32">
        <v>81089.0</v>
      </c>
      <c r="I2989" s="22">
        <v>44031.0</v>
      </c>
    </row>
    <row r="2990" ht="15.75" hidden="1" customHeight="1">
      <c r="A2990" s="2" t="s">
        <v>135</v>
      </c>
      <c r="B2990" s="34" t="s">
        <v>63</v>
      </c>
      <c r="C2990" s="32">
        <v>1969.0</v>
      </c>
      <c r="D2990" s="32">
        <v>13784.0</v>
      </c>
      <c r="E2990" s="2"/>
      <c r="F2990" s="32">
        <v>15753.0</v>
      </c>
      <c r="G2990" s="32">
        <v>819.0</v>
      </c>
      <c r="H2990" s="32">
        <v>67468.0</v>
      </c>
      <c r="I2990" s="22">
        <v>44031.0</v>
      </c>
    </row>
    <row r="2991" ht="15.75" hidden="1" customHeight="1">
      <c r="A2991" s="2" t="s">
        <v>135</v>
      </c>
      <c r="B2991" s="34" t="s">
        <v>269</v>
      </c>
      <c r="C2991" s="32">
        <v>59367.0</v>
      </c>
      <c r="D2991" s="32">
        <v>116854.0</v>
      </c>
      <c r="E2991" s="2"/>
      <c r="F2991" s="32">
        <v>176221.0</v>
      </c>
      <c r="G2991" s="32">
        <v>5396.0</v>
      </c>
      <c r="H2991" s="32">
        <v>947150.0</v>
      </c>
      <c r="I2991" s="22">
        <v>44031.0</v>
      </c>
    </row>
    <row r="2992" ht="15.75" hidden="1" customHeight="1">
      <c r="A2992" s="2" t="s">
        <v>135</v>
      </c>
      <c r="B2992" s="34" t="s">
        <v>270</v>
      </c>
      <c r="C2992" s="32">
        <v>3864.0</v>
      </c>
      <c r="D2992" s="32">
        <v>9780.0</v>
      </c>
      <c r="E2992" s="2"/>
      <c r="F2992" s="32">
        <v>13644.0</v>
      </c>
      <c r="G2992" s="32">
        <v>726.0</v>
      </c>
      <c r="H2992" s="32">
        <v>50802.0</v>
      </c>
      <c r="I2992" s="22">
        <v>44031.0</v>
      </c>
    </row>
    <row r="2993" ht="15.75" hidden="1" customHeight="1">
      <c r="A2993" s="2" t="s">
        <v>135</v>
      </c>
      <c r="B2993" s="34" t="s">
        <v>75</v>
      </c>
      <c r="C2993" s="32">
        <v>3058.0</v>
      </c>
      <c r="D2993" s="32">
        <v>7169.0</v>
      </c>
      <c r="E2993" s="2"/>
      <c r="F2993" s="32">
        <v>10227.0</v>
      </c>
      <c r="G2993" s="32">
        <v>369.0</v>
      </c>
      <c r="H2993" s="32">
        <v>32381.0</v>
      </c>
      <c r="I2993" s="22">
        <v>44031.0</v>
      </c>
    </row>
    <row r="2994" ht="15.75" hidden="1" customHeight="1">
      <c r="A2994" s="2" t="s">
        <v>135</v>
      </c>
      <c r="B2994" s="34" t="s">
        <v>138</v>
      </c>
      <c r="C2994" s="32">
        <v>735.0</v>
      </c>
      <c r="D2994" s="32">
        <v>1870.0</v>
      </c>
      <c r="E2994" s="2"/>
      <c r="F2994" s="32">
        <v>2605.0</v>
      </c>
      <c r="G2994" s="32">
        <v>83.0</v>
      </c>
      <c r="H2994" s="32">
        <v>19596.0</v>
      </c>
      <c r="I2994" s="22">
        <v>44031.0</v>
      </c>
    </row>
    <row r="2995" ht="15.75" hidden="1" customHeight="1">
      <c r="A2995" s="2" t="s">
        <v>135</v>
      </c>
      <c r="B2995" s="34" t="s">
        <v>150</v>
      </c>
      <c r="C2995" s="32">
        <v>85.0</v>
      </c>
      <c r="D2995" s="32">
        <v>1585.0</v>
      </c>
      <c r="E2995" s="2"/>
      <c r="F2995" s="32">
        <v>1670.0</v>
      </c>
      <c r="G2995" s="32">
        <v>38.0</v>
      </c>
      <c r="H2995" s="32">
        <v>34386.0</v>
      </c>
      <c r="I2995" s="22">
        <v>44031.0</v>
      </c>
    </row>
    <row r="2996" ht="15.75" hidden="1" customHeight="1">
      <c r="A2996" s="2" t="s">
        <v>135</v>
      </c>
      <c r="B2996" s="34" t="s">
        <v>142</v>
      </c>
      <c r="C2996" s="32">
        <v>122.0</v>
      </c>
      <c r="D2996" s="32">
        <v>1332.0</v>
      </c>
      <c r="E2996" s="2"/>
      <c r="F2996" s="32">
        <v>1454.0</v>
      </c>
      <c r="G2996" s="32">
        <v>37.0</v>
      </c>
      <c r="H2996" s="32">
        <v>20238.0</v>
      </c>
      <c r="I2996" s="22">
        <v>44031.0</v>
      </c>
    </row>
    <row r="2997" ht="15.75" hidden="1" customHeight="1">
      <c r="A2997" s="2" t="s">
        <v>135</v>
      </c>
      <c r="B2997" s="34" t="s">
        <v>46</v>
      </c>
      <c r="C2997" s="32">
        <v>921.0</v>
      </c>
      <c r="D2997" s="32">
        <v>18542.0</v>
      </c>
      <c r="E2997" s="2"/>
      <c r="F2997" s="32">
        <v>19463.0</v>
      </c>
      <c r="G2997" s="32">
        <v>874.0</v>
      </c>
      <c r="H2997" s="32">
        <v>76837.0</v>
      </c>
      <c r="I2997" s="22">
        <v>44031.0</v>
      </c>
    </row>
    <row r="2998" ht="15.75" hidden="1" customHeight="1">
      <c r="A2998" s="2" t="s">
        <v>135</v>
      </c>
      <c r="B2998" s="34" t="s">
        <v>151</v>
      </c>
      <c r="C2998" s="32">
        <v>81.0</v>
      </c>
      <c r="D2998" s="32">
        <v>1218.0</v>
      </c>
      <c r="E2998" s="2"/>
      <c r="F2998" s="32">
        <v>1299.0</v>
      </c>
      <c r="G2998" s="32">
        <v>49.0</v>
      </c>
      <c r="H2998" s="32">
        <v>31080.0</v>
      </c>
      <c r="I2998" s="22">
        <v>44031.0</v>
      </c>
    </row>
    <row r="2999" ht="15.75" hidden="1" customHeight="1">
      <c r="A2999" s="2" t="s">
        <v>135</v>
      </c>
      <c r="B2999" s="34" t="s">
        <v>90</v>
      </c>
      <c r="C2999" s="32">
        <v>1796.0</v>
      </c>
      <c r="D2999" s="32">
        <v>5223.0</v>
      </c>
      <c r="E2999" s="2"/>
      <c r="F2999" s="32">
        <v>7019.0</v>
      </c>
      <c r="G2999" s="32">
        <v>194.0</v>
      </c>
      <c r="H2999" s="32">
        <v>43115.0</v>
      </c>
      <c r="I2999" s="22">
        <v>44031.0</v>
      </c>
    </row>
    <row r="3000" ht="15.75" hidden="1" customHeight="1">
      <c r="A3000" s="2" t="s">
        <v>135</v>
      </c>
      <c r="B3000" s="34" t="s">
        <v>144</v>
      </c>
      <c r="C3000" s="32">
        <v>434.0</v>
      </c>
      <c r="D3000" s="32">
        <v>1260.0</v>
      </c>
      <c r="E3000" s="2"/>
      <c r="F3000" s="32">
        <v>1694.0</v>
      </c>
      <c r="G3000" s="32">
        <v>15.0</v>
      </c>
      <c r="H3000" s="32">
        <v>32368.0</v>
      </c>
      <c r="I3000" s="22">
        <v>44031.0</v>
      </c>
    </row>
    <row r="3001" ht="15.75" hidden="1" customHeight="1">
      <c r="A3001" s="2" t="s">
        <v>135</v>
      </c>
      <c r="B3001" s="34" t="s">
        <v>87</v>
      </c>
      <c r="C3001" s="32">
        <v>499.0</v>
      </c>
      <c r="D3001" s="32">
        <v>3038.0</v>
      </c>
      <c r="E3001" s="2"/>
      <c r="F3001" s="32">
        <v>3537.0</v>
      </c>
      <c r="G3001" s="32">
        <v>132.0</v>
      </c>
      <c r="H3001" s="32">
        <v>17104.0</v>
      </c>
      <c r="I3001" s="22">
        <v>44031.0</v>
      </c>
    </row>
    <row r="3002" ht="15.75" hidden="1" customHeight="1">
      <c r="A3002" s="2" t="s">
        <v>135</v>
      </c>
      <c r="B3002" s="34" t="s">
        <v>154</v>
      </c>
      <c r="C3002" s="32">
        <v>933.0</v>
      </c>
      <c r="D3002" s="32">
        <v>8224.0</v>
      </c>
      <c r="E3002" s="2"/>
      <c r="F3002" s="32">
        <v>9157.0</v>
      </c>
      <c r="G3002" s="32">
        <v>177.0</v>
      </c>
      <c r="H3002" s="32">
        <v>29397.0</v>
      </c>
      <c r="I3002" s="22">
        <v>44031.0</v>
      </c>
    </row>
    <row r="3003" ht="15.75" hidden="1" customHeight="1">
      <c r="A3003" s="2" t="s">
        <v>135</v>
      </c>
      <c r="B3003" s="34" t="s">
        <v>152</v>
      </c>
      <c r="C3003" s="32">
        <v>783.0</v>
      </c>
      <c r="D3003" s="32">
        <v>3396.0</v>
      </c>
      <c r="E3003" s="2"/>
      <c r="F3003" s="32">
        <v>4179.0</v>
      </c>
      <c r="G3003" s="32">
        <v>101.0</v>
      </c>
      <c r="H3003" s="32">
        <v>26297.0</v>
      </c>
      <c r="I3003" s="22">
        <v>44032.0</v>
      </c>
    </row>
    <row r="3004" ht="15.75" hidden="1" customHeight="1">
      <c r="A3004" s="2" t="s">
        <v>135</v>
      </c>
      <c r="B3004" s="34" t="s">
        <v>72</v>
      </c>
      <c r="C3004" s="32">
        <v>2130.0</v>
      </c>
      <c r="D3004" s="32">
        <v>8281.0</v>
      </c>
      <c r="E3004" s="2"/>
      <c r="F3004" s="32">
        <v>10411.0</v>
      </c>
      <c r="G3004" s="32">
        <v>610.0</v>
      </c>
      <c r="H3004" s="32">
        <v>62673.0</v>
      </c>
      <c r="I3004" s="22">
        <v>44032.0</v>
      </c>
    </row>
    <row r="3005" ht="15.75" hidden="1" customHeight="1">
      <c r="A3005" s="2" t="s">
        <v>135</v>
      </c>
      <c r="B3005" s="34" t="s">
        <v>148</v>
      </c>
      <c r="C3005" s="32">
        <v>50.0</v>
      </c>
      <c r="D3005" s="32">
        <v>675.0</v>
      </c>
      <c r="E3005" s="2"/>
      <c r="F3005" s="32">
        <v>725.0</v>
      </c>
      <c r="G3005" s="32">
        <v>27.0</v>
      </c>
      <c r="H3005" s="32">
        <v>24108.0</v>
      </c>
      <c r="I3005" s="22">
        <v>44032.0</v>
      </c>
    </row>
    <row r="3006" ht="15.75" hidden="1" customHeight="1">
      <c r="A3006" s="2" t="s">
        <v>135</v>
      </c>
      <c r="B3006" s="34" t="s">
        <v>107</v>
      </c>
      <c r="C3006" s="32">
        <v>2858.0</v>
      </c>
      <c r="D3006" s="32">
        <v>7618.0</v>
      </c>
      <c r="E3006" s="2"/>
      <c r="F3006" s="32">
        <v>10476.0</v>
      </c>
      <c r="G3006" s="32">
        <v>570.0</v>
      </c>
      <c r="H3006" s="32">
        <v>117577.0</v>
      </c>
      <c r="I3006" s="22">
        <v>44032.0</v>
      </c>
    </row>
    <row r="3007" ht="15.75" hidden="1" customHeight="1">
      <c r="A3007" s="2" t="s">
        <v>135</v>
      </c>
      <c r="B3007" s="34" t="s">
        <v>145</v>
      </c>
      <c r="C3007" s="32">
        <v>1011.0</v>
      </c>
      <c r="D3007" s="32">
        <v>1811.0</v>
      </c>
      <c r="E3007" s="2"/>
      <c r="F3007" s="32">
        <v>2822.0</v>
      </c>
      <c r="G3007" s="32">
        <v>44.0</v>
      </c>
      <c r="H3007" s="32">
        <v>26120.0</v>
      </c>
      <c r="I3007" s="22">
        <v>44032.0</v>
      </c>
    </row>
    <row r="3008" ht="15.75" hidden="1" customHeight="1">
      <c r="A3008" s="2" t="s">
        <v>135</v>
      </c>
      <c r="B3008" s="34" t="s">
        <v>141</v>
      </c>
      <c r="C3008" s="32">
        <v>1709.0</v>
      </c>
      <c r="D3008" s="32">
        <v>2592.0</v>
      </c>
      <c r="E3008" s="2"/>
      <c r="F3008" s="32">
        <v>4301.0</v>
      </c>
      <c r="G3008" s="32">
        <v>148.0</v>
      </c>
      <c r="H3008" s="32">
        <v>41991.0</v>
      </c>
      <c r="I3008" s="22">
        <v>44032.0</v>
      </c>
    </row>
    <row r="3009" ht="15.75" hidden="1" customHeight="1">
      <c r="A3009" s="2" t="s">
        <v>135</v>
      </c>
      <c r="B3009" s="34" t="s">
        <v>78</v>
      </c>
      <c r="C3009" s="32">
        <v>5226.0</v>
      </c>
      <c r="D3009" s="32">
        <v>14642.0</v>
      </c>
      <c r="E3009" s="2"/>
      <c r="F3009" s="32">
        <v>19868.0</v>
      </c>
      <c r="G3009" s="32">
        <v>779.0</v>
      </c>
      <c r="H3009" s="32">
        <v>80293.0</v>
      </c>
      <c r="I3009" s="22">
        <v>44032.0</v>
      </c>
    </row>
    <row r="3010" ht="15.75" hidden="1" customHeight="1">
      <c r="A3010" s="2" t="s">
        <v>135</v>
      </c>
      <c r="B3010" s="34" t="s">
        <v>56</v>
      </c>
      <c r="C3010" s="32">
        <v>882.0</v>
      </c>
      <c r="D3010" s="32">
        <v>1922.0</v>
      </c>
      <c r="E3010" s="2"/>
      <c r="F3010" s="32">
        <v>2804.0</v>
      </c>
      <c r="G3010" s="32">
        <v>42.0</v>
      </c>
      <c r="H3010" s="32">
        <v>45105.0</v>
      </c>
      <c r="I3010" s="22">
        <v>44032.0</v>
      </c>
    </row>
    <row r="3011" ht="15.75" hidden="1" customHeight="1">
      <c r="A3011" s="2" t="s">
        <v>135</v>
      </c>
      <c r="B3011" s="34" t="s">
        <v>146</v>
      </c>
      <c r="C3011" s="32">
        <v>172.0</v>
      </c>
      <c r="D3011" s="32">
        <v>1081.0</v>
      </c>
      <c r="E3011" s="2"/>
      <c r="F3011" s="32">
        <v>1253.0</v>
      </c>
      <c r="G3011" s="32">
        <v>28.0</v>
      </c>
      <c r="H3011" s="32">
        <v>19062.0</v>
      </c>
      <c r="I3011" s="22">
        <v>44032.0</v>
      </c>
    </row>
    <row r="3012" ht="15.75" hidden="1" customHeight="1">
      <c r="A3012" s="2" t="s">
        <v>135</v>
      </c>
      <c r="B3012" s="34" t="s">
        <v>136</v>
      </c>
      <c r="C3012" s="32">
        <v>781.0</v>
      </c>
      <c r="D3012" s="32">
        <v>4175.0</v>
      </c>
      <c r="E3012" s="2"/>
      <c r="F3012" s="32">
        <v>4956.0</v>
      </c>
      <c r="G3012" s="32">
        <v>136.0</v>
      </c>
      <c r="H3012" s="32">
        <v>33937.0</v>
      </c>
      <c r="I3012" s="22">
        <v>44032.0</v>
      </c>
    </row>
    <row r="3013" ht="15.75" hidden="1" customHeight="1">
      <c r="A3013" s="2" t="s">
        <v>135</v>
      </c>
      <c r="B3013" s="34" t="s">
        <v>137</v>
      </c>
      <c r="C3013" s="32">
        <v>2327.0</v>
      </c>
      <c r="D3013" s="32">
        <v>7733.0</v>
      </c>
      <c r="E3013" s="2"/>
      <c r="F3013" s="32">
        <v>10060.0</v>
      </c>
      <c r="G3013" s="32">
        <v>687.0</v>
      </c>
      <c r="H3013" s="32">
        <v>59618.0</v>
      </c>
      <c r="I3013" s="22">
        <v>44032.0</v>
      </c>
    </row>
    <row r="3014" ht="15.75" customHeight="1">
      <c r="A3014" s="2" t="s">
        <v>135</v>
      </c>
      <c r="B3014" s="34" t="s">
        <v>111</v>
      </c>
      <c r="C3014" s="32">
        <v>1286.0</v>
      </c>
      <c r="D3014" s="32">
        <v>4755.0</v>
      </c>
      <c r="E3014" s="2"/>
      <c r="F3014" s="32">
        <v>6041.0</v>
      </c>
      <c r="G3014" s="32">
        <v>289.0</v>
      </c>
      <c r="H3014" s="32">
        <v>50054.0</v>
      </c>
      <c r="I3014" s="22">
        <v>44032.0</v>
      </c>
    </row>
    <row r="3015" ht="15.75" hidden="1" customHeight="1">
      <c r="A3015" s="2" t="s">
        <v>135</v>
      </c>
      <c r="B3015" s="34" t="s">
        <v>52</v>
      </c>
      <c r="C3015" s="32">
        <v>2400.0</v>
      </c>
      <c r="D3015" s="32">
        <v>10803.0</v>
      </c>
      <c r="E3015" s="2"/>
      <c r="F3015" s="32">
        <v>13203.0</v>
      </c>
      <c r="G3015" s="32">
        <v>890.0</v>
      </c>
      <c r="H3015" s="32">
        <v>81612.0</v>
      </c>
      <c r="I3015" s="22">
        <v>44032.0</v>
      </c>
    </row>
    <row r="3016" ht="15.75" hidden="1" customHeight="1">
      <c r="A3016" s="2" t="s">
        <v>135</v>
      </c>
      <c r="B3016" s="34" t="s">
        <v>63</v>
      </c>
      <c r="C3016" s="32">
        <v>1969.0</v>
      </c>
      <c r="D3016" s="32">
        <v>13854.0</v>
      </c>
      <c r="E3016" s="2"/>
      <c r="F3016" s="32">
        <v>15823.0</v>
      </c>
      <c r="G3016" s="32">
        <v>828.0</v>
      </c>
      <c r="H3016" s="32">
        <v>67823.0</v>
      </c>
      <c r="I3016" s="22">
        <v>44032.0</v>
      </c>
    </row>
    <row r="3017" ht="15.75" hidden="1" customHeight="1">
      <c r="A3017" s="2" t="s">
        <v>135</v>
      </c>
      <c r="B3017" s="34" t="s">
        <v>269</v>
      </c>
      <c r="C3017" s="32">
        <v>60075.0</v>
      </c>
      <c r="D3017" s="32">
        <v>117617.0</v>
      </c>
      <c r="E3017" s="2"/>
      <c r="F3017" s="32">
        <v>177692.0</v>
      </c>
      <c r="G3017" s="32">
        <v>5497.0</v>
      </c>
      <c r="H3017" s="32">
        <v>953442.0</v>
      </c>
      <c r="I3017" s="22">
        <v>44032.0</v>
      </c>
    </row>
    <row r="3018" ht="15.75" hidden="1" customHeight="1">
      <c r="A3018" s="2" t="s">
        <v>135</v>
      </c>
      <c r="B3018" s="34" t="s">
        <v>270</v>
      </c>
      <c r="C3018" s="32">
        <v>3871.0</v>
      </c>
      <c r="D3018" s="32">
        <v>9986.0</v>
      </c>
      <c r="E3018" s="2"/>
      <c r="F3018" s="32">
        <v>13857.0</v>
      </c>
      <c r="G3018" s="32">
        <v>726.0</v>
      </c>
      <c r="H3018" s="32">
        <v>51712.0</v>
      </c>
      <c r="I3018" s="22">
        <v>44032.0</v>
      </c>
    </row>
    <row r="3019" ht="15.75" hidden="1" customHeight="1">
      <c r="A3019" s="2" t="s">
        <v>135</v>
      </c>
      <c r="B3019" s="34" t="s">
        <v>75</v>
      </c>
      <c r="C3019" s="32">
        <v>3058.0</v>
      </c>
      <c r="D3019" s="32">
        <v>7233.0</v>
      </c>
      <c r="E3019" s="2"/>
      <c r="F3019" s="32">
        <v>10291.0</v>
      </c>
      <c r="G3019" s="32">
        <v>369.0</v>
      </c>
      <c r="H3019" s="32">
        <v>32554.0</v>
      </c>
      <c r="I3019" s="22">
        <v>44032.0</v>
      </c>
    </row>
    <row r="3020" ht="15.75" hidden="1" customHeight="1">
      <c r="A3020" s="2" t="s">
        <v>135</v>
      </c>
      <c r="B3020" s="34" t="s">
        <v>138</v>
      </c>
      <c r="C3020" s="32">
        <v>735.0</v>
      </c>
      <c r="D3020" s="32">
        <v>1899.0</v>
      </c>
      <c r="E3020" s="2"/>
      <c r="F3020" s="32">
        <v>2634.0</v>
      </c>
      <c r="G3020" s="32">
        <v>84.0</v>
      </c>
      <c r="H3020" s="32">
        <v>19753.0</v>
      </c>
      <c r="I3020" s="22">
        <v>44032.0</v>
      </c>
    </row>
    <row r="3021" ht="15.75" hidden="1" customHeight="1">
      <c r="A3021" s="2" t="s">
        <v>135</v>
      </c>
      <c r="B3021" s="34" t="s">
        <v>150</v>
      </c>
      <c r="C3021" s="32">
        <v>105.0</v>
      </c>
      <c r="D3021" s="32">
        <v>1821.0</v>
      </c>
      <c r="E3021" s="2"/>
      <c r="F3021" s="32">
        <v>1926.0</v>
      </c>
      <c r="G3021" s="32">
        <v>40.0</v>
      </c>
      <c r="H3021" s="32">
        <v>35942.0</v>
      </c>
      <c r="I3021" s="22">
        <v>44032.0</v>
      </c>
    </row>
    <row r="3022" ht="15.75" hidden="1" customHeight="1">
      <c r="A3022" s="2" t="s">
        <v>135</v>
      </c>
      <c r="B3022" s="34" t="s">
        <v>142</v>
      </c>
      <c r="C3022" s="32">
        <v>122.0</v>
      </c>
      <c r="D3022" s="32">
        <v>1359.0</v>
      </c>
      <c r="E3022" s="2"/>
      <c r="F3022" s="32">
        <v>1481.0</v>
      </c>
      <c r="G3022" s="32">
        <v>37.0</v>
      </c>
      <c r="H3022" s="32">
        <v>20427.0</v>
      </c>
      <c r="I3022" s="22">
        <v>44032.0</v>
      </c>
    </row>
    <row r="3023" ht="15.75" hidden="1" customHeight="1">
      <c r="A3023" s="2" t="s">
        <v>135</v>
      </c>
      <c r="B3023" s="34" t="s">
        <v>46</v>
      </c>
      <c r="C3023" s="32">
        <v>921.0</v>
      </c>
      <c r="D3023" s="32">
        <v>18713.0</v>
      </c>
      <c r="E3023" s="2"/>
      <c r="F3023" s="32">
        <v>19634.0</v>
      </c>
      <c r="G3023" s="32">
        <v>880.0</v>
      </c>
      <c r="H3023" s="32">
        <v>77500.0</v>
      </c>
      <c r="I3023" s="22">
        <v>44032.0</v>
      </c>
    </row>
    <row r="3024" ht="15.75" hidden="1" customHeight="1">
      <c r="A3024" s="2" t="s">
        <v>135</v>
      </c>
      <c r="B3024" s="34" t="s">
        <v>151</v>
      </c>
      <c r="C3024" s="32">
        <v>85.0</v>
      </c>
      <c r="D3024" s="32">
        <v>1250.0</v>
      </c>
      <c r="E3024" s="2"/>
      <c r="F3024" s="32">
        <v>1335.0</v>
      </c>
      <c r="G3024" s="32">
        <v>50.0</v>
      </c>
      <c r="H3024" s="32">
        <v>31863.0</v>
      </c>
      <c r="I3024" s="22">
        <v>44032.0</v>
      </c>
    </row>
    <row r="3025" ht="15.75" hidden="1" customHeight="1">
      <c r="A3025" s="2" t="s">
        <v>135</v>
      </c>
      <c r="B3025" s="34" t="s">
        <v>90</v>
      </c>
      <c r="C3025" s="32">
        <v>1804.0</v>
      </c>
      <c r="D3025" s="32">
        <v>5303.0</v>
      </c>
      <c r="E3025" s="2"/>
      <c r="F3025" s="32">
        <v>7107.0</v>
      </c>
      <c r="G3025" s="32">
        <v>196.0</v>
      </c>
      <c r="H3025" s="32">
        <v>43394.0</v>
      </c>
      <c r="I3025" s="22">
        <v>44032.0</v>
      </c>
    </row>
    <row r="3026" ht="15.75" hidden="1" customHeight="1">
      <c r="A3026" s="2" t="s">
        <v>135</v>
      </c>
      <c r="B3026" s="34" t="s">
        <v>144</v>
      </c>
      <c r="C3026" s="32">
        <v>458.0</v>
      </c>
      <c r="D3026" s="32">
        <v>1517.0</v>
      </c>
      <c r="E3026" s="2"/>
      <c r="F3026" s="32">
        <v>1975.0</v>
      </c>
      <c r="G3026" s="32">
        <v>16.0</v>
      </c>
      <c r="H3026" s="32">
        <v>34584.0</v>
      </c>
      <c r="I3026" s="22">
        <v>44032.0</v>
      </c>
    </row>
    <row r="3027" ht="15.75" hidden="1" customHeight="1">
      <c r="A3027" s="2" t="s">
        <v>135</v>
      </c>
      <c r="B3027" s="34" t="s">
        <v>87</v>
      </c>
      <c r="C3027" s="32">
        <v>499.0</v>
      </c>
      <c r="D3027" s="32">
        <v>3084.0</v>
      </c>
      <c r="E3027" s="2"/>
      <c r="F3027" s="32">
        <v>3583.0</v>
      </c>
      <c r="G3027" s="32">
        <v>132.0</v>
      </c>
      <c r="H3027" s="32">
        <v>17306.0</v>
      </c>
      <c r="I3027" s="22">
        <v>44032.0</v>
      </c>
    </row>
    <row r="3028" ht="15.75" hidden="1" customHeight="1">
      <c r="A3028" s="2" t="s">
        <v>135</v>
      </c>
      <c r="B3028" s="34" t="s">
        <v>154</v>
      </c>
      <c r="C3028" s="32">
        <v>933.0</v>
      </c>
      <c r="D3028" s="32">
        <v>8311.0</v>
      </c>
      <c r="E3028" s="2"/>
      <c r="F3028" s="32">
        <v>9244.0</v>
      </c>
      <c r="G3028" s="32">
        <v>178.0</v>
      </c>
      <c r="H3028" s="32">
        <v>29564.0</v>
      </c>
      <c r="I3028" s="22">
        <v>44032.0</v>
      </c>
    </row>
    <row r="3029" ht="15.75" hidden="1" customHeight="1">
      <c r="A3029" s="2" t="s">
        <v>135</v>
      </c>
      <c r="B3029" s="34" t="s">
        <v>152</v>
      </c>
      <c r="C3029" s="32">
        <v>783.0</v>
      </c>
      <c r="D3029" s="32">
        <v>3495.0</v>
      </c>
      <c r="E3029" s="2"/>
      <c r="F3029" s="32">
        <v>4278.0</v>
      </c>
      <c r="G3029" s="32">
        <v>103.0</v>
      </c>
      <c r="H3029" s="32">
        <v>27160.0</v>
      </c>
      <c r="I3029" s="22">
        <v>44033.0</v>
      </c>
    </row>
    <row r="3030" ht="15.75" hidden="1" customHeight="1">
      <c r="A3030" s="2" t="s">
        <v>135</v>
      </c>
      <c r="B3030" s="34" t="s">
        <v>72</v>
      </c>
      <c r="C3030" s="32">
        <v>2183.0</v>
      </c>
      <c r="D3030" s="32">
        <v>8346.0</v>
      </c>
      <c r="E3030" s="2"/>
      <c r="F3030" s="32">
        <v>10529.0</v>
      </c>
      <c r="G3030" s="32">
        <v>613.0</v>
      </c>
      <c r="H3030" s="32">
        <v>63463.0</v>
      </c>
      <c r="I3030" s="22">
        <v>44033.0</v>
      </c>
    </row>
    <row r="3031" ht="15.75" hidden="1" customHeight="1">
      <c r="A3031" s="2" t="s">
        <v>135</v>
      </c>
      <c r="B3031" s="34" t="s">
        <v>148</v>
      </c>
      <c r="C3031" s="32">
        <v>50.0</v>
      </c>
      <c r="D3031" s="32">
        <v>682.0</v>
      </c>
      <c r="E3031" s="2"/>
      <c r="F3031" s="32">
        <v>732.0</v>
      </c>
      <c r="G3031" s="32">
        <v>28.0</v>
      </c>
      <c r="H3031" s="32">
        <v>24369.0</v>
      </c>
      <c r="I3031" s="22">
        <v>44033.0</v>
      </c>
    </row>
    <row r="3032" ht="15.75" hidden="1" customHeight="1">
      <c r="A3032" s="2" t="s">
        <v>135</v>
      </c>
      <c r="B3032" s="34" t="s">
        <v>107</v>
      </c>
      <c r="C3032" s="32">
        <v>2903.0</v>
      </c>
      <c r="D3032" s="32">
        <v>7773.0</v>
      </c>
      <c r="E3032" s="2"/>
      <c r="F3032" s="32">
        <v>10676.0</v>
      </c>
      <c r="G3032" s="32">
        <v>585.0</v>
      </c>
      <c r="H3032" s="32">
        <v>118824.0</v>
      </c>
      <c r="I3032" s="22">
        <v>44033.0</v>
      </c>
    </row>
    <row r="3033" ht="15.75" hidden="1" customHeight="1">
      <c r="A3033" s="2" t="s">
        <v>135</v>
      </c>
      <c r="B3033" s="34" t="s">
        <v>145</v>
      </c>
      <c r="C3033" s="32">
        <v>1069.0</v>
      </c>
      <c r="D3033" s="32">
        <v>1867.0</v>
      </c>
      <c r="E3033" s="2"/>
      <c r="F3033" s="32">
        <v>2936.0</v>
      </c>
      <c r="G3033" s="32">
        <v>46.0</v>
      </c>
      <c r="H3033" s="32">
        <v>26769.0</v>
      </c>
      <c r="I3033" s="22">
        <v>44033.0</v>
      </c>
    </row>
    <row r="3034" ht="15.75" hidden="1" customHeight="1">
      <c r="A3034" s="2" t="s">
        <v>135</v>
      </c>
      <c r="B3034" s="34" t="s">
        <v>141</v>
      </c>
      <c r="C3034" s="32">
        <v>1709.0</v>
      </c>
      <c r="D3034" s="32">
        <v>2749.0</v>
      </c>
      <c r="E3034" s="2"/>
      <c r="F3034" s="32">
        <v>4458.0</v>
      </c>
      <c r="G3034" s="32">
        <v>150.0</v>
      </c>
      <c r="H3034" s="32">
        <v>42925.0</v>
      </c>
      <c r="I3034" s="22">
        <v>44033.0</v>
      </c>
    </row>
    <row r="3035" ht="15.75" hidden="1" customHeight="1">
      <c r="A3035" s="2" t="s">
        <v>135</v>
      </c>
      <c r="B3035" s="34" t="s">
        <v>78</v>
      </c>
      <c r="C3035" s="32">
        <v>5250.0</v>
      </c>
      <c r="D3035" s="32">
        <v>14716.0</v>
      </c>
      <c r="E3035" s="2"/>
      <c r="F3035" s="32">
        <v>19966.0</v>
      </c>
      <c r="G3035" s="32">
        <v>782.0</v>
      </c>
      <c r="H3035" s="32">
        <v>80960.0</v>
      </c>
      <c r="I3035" s="22">
        <v>44033.0</v>
      </c>
    </row>
    <row r="3036" ht="15.75" hidden="1" customHeight="1">
      <c r="A3036" s="2" t="s">
        <v>135</v>
      </c>
      <c r="B3036" s="34" t="s">
        <v>56</v>
      </c>
      <c r="C3036" s="32">
        <v>884.0</v>
      </c>
      <c r="D3036" s="32">
        <v>1955.0</v>
      </c>
      <c r="E3036" s="2"/>
      <c r="F3036" s="32">
        <v>2839.0</v>
      </c>
      <c r="G3036" s="32">
        <v>47.0</v>
      </c>
      <c r="H3036" s="32">
        <v>45637.0</v>
      </c>
      <c r="I3036" s="22">
        <v>44033.0</v>
      </c>
    </row>
    <row r="3037" ht="15.75" hidden="1" customHeight="1">
      <c r="A3037" s="2" t="s">
        <v>135</v>
      </c>
      <c r="B3037" s="34" t="s">
        <v>146</v>
      </c>
      <c r="C3037" s="32">
        <v>206.0</v>
      </c>
      <c r="D3037" s="32">
        <v>1106.0</v>
      </c>
      <c r="E3037" s="2"/>
      <c r="F3037" s="32">
        <v>1312.0</v>
      </c>
      <c r="G3037" s="32">
        <v>28.0</v>
      </c>
      <c r="H3037" s="32">
        <v>19662.0</v>
      </c>
      <c r="I3037" s="22">
        <v>44033.0</v>
      </c>
    </row>
    <row r="3038" ht="15.75" hidden="1" customHeight="1">
      <c r="A3038" s="2" t="s">
        <v>135</v>
      </c>
      <c r="B3038" s="34" t="s">
        <v>136</v>
      </c>
      <c r="C3038" s="32">
        <v>783.0</v>
      </c>
      <c r="D3038" s="32">
        <v>4325.0</v>
      </c>
      <c r="E3038" s="2"/>
      <c r="F3038" s="32">
        <v>5108.0</v>
      </c>
      <c r="G3038" s="32">
        <v>138.0</v>
      </c>
      <c r="H3038" s="32">
        <v>34912.0</v>
      </c>
      <c r="I3038" s="22">
        <v>44033.0</v>
      </c>
    </row>
    <row r="3039" ht="15.75" hidden="1" customHeight="1">
      <c r="A3039" s="2" t="s">
        <v>135</v>
      </c>
      <c r="B3039" s="34" t="s">
        <v>137</v>
      </c>
      <c r="C3039" s="32">
        <v>2359.0</v>
      </c>
      <c r="D3039" s="32">
        <v>7864.0</v>
      </c>
      <c r="E3039" s="2"/>
      <c r="F3039" s="32">
        <v>10223.0</v>
      </c>
      <c r="G3039" s="32">
        <v>696.0</v>
      </c>
      <c r="H3039" s="32">
        <v>60610.0</v>
      </c>
      <c r="I3039" s="22">
        <v>44033.0</v>
      </c>
    </row>
    <row r="3040" ht="15.75" customHeight="1">
      <c r="A3040" s="2" t="s">
        <v>135</v>
      </c>
      <c r="B3040" s="34" t="s">
        <v>111</v>
      </c>
      <c r="C3040" s="32">
        <v>1321.0</v>
      </c>
      <c r="D3040" s="32">
        <v>4851.0</v>
      </c>
      <c r="E3040" s="2"/>
      <c r="F3040" s="32">
        <v>6172.0</v>
      </c>
      <c r="G3040" s="32">
        <v>295.0</v>
      </c>
      <c r="H3040" s="32">
        <v>50979.0</v>
      </c>
      <c r="I3040" s="22">
        <v>44033.0</v>
      </c>
    </row>
    <row r="3041" ht="15.75" hidden="1" customHeight="1">
      <c r="A3041" s="2" t="s">
        <v>135</v>
      </c>
      <c r="B3041" s="34" t="s">
        <v>52</v>
      </c>
      <c r="C3041" s="32">
        <v>2430.0</v>
      </c>
      <c r="D3041" s="32">
        <v>10925.0</v>
      </c>
      <c r="E3041" s="2"/>
      <c r="F3041" s="32">
        <v>13355.0</v>
      </c>
      <c r="G3041" s="32">
        <v>917.0</v>
      </c>
      <c r="H3041" s="32">
        <v>82543.0</v>
      </c>
      <c r="I3041" s="22">
        <v>44033.0</v>
      </c>
    </row>
    <row r="3042" ht="15.75" hidden="1" customHeight="1">
      <c r="A3042" s="2" t="s">
        <v>135</v>
      </c>
      <c r="B3042" s="34" t="s">
        <v>63</v>
      </c>
      <c r="C3042" s="32">
        <v>1969.0</v>
      </c>
      <c r="D3042" s="32">
        <v>13953.0</v>
      </c>
      <c r="E3042" s="2"/>
      <c r="F3042" s="32">
        <v>15922.0</v>
      </c>
      <c r="G3042" s="32">
        <v>829.0</v>
      </c>
      <c r="H3042" s="32">
        <v>68488.0</v>
      </c>
      <c r="I3042" s="22">
        <v>44033.0</v>
      </c>
    </row>
    <row r="3043" ht="15.75" hidden="1" customHeight="1">
      <c r="A3043" s="2" t="s">
        <v>135</v>
      </c>
      <c r="B3043" s="34" t="s">
        <v>269</v>
      </c>
      <c r="C3043" s="32">
        <v>60957.0</v>
      </c>
      <c r="D3043" s="32">
        <v>118603.0</v>
      </c>
      <c r="E3043" s="2"/>
      <c r="F3043" s="32">
        <v>179560.0</v>
      </c>
      <c r="G3043" s="32">
        <v>5594.0</v>
      </c>
      <c r="H3043" s="32">
        <v>962581.0</v>
      </c>
      <c r="I3043" s="22">
        <v>44033.0</v>
      </c>
    </row>
    <row r="3044" ht="15.75" hidden="1" customHeight="1">
      <c r="A3044" s="2" t="s">
        <v>135</v>
      </c>
      <c r="B3044" s="34" t="s">
        <v>270</v>
      </c>
      <c r="C3044" s="32">
        <v>3951.0</v>
      </c>
      <c r="D3044" s="32">
        <v>10029.0</v>
      </c>
      <c r="E3044" s="2"/>
      <c r="F3044" s="32">
        <v>13980.0</v>
      </c>
      <c r="G3044" s="32">
        <v>726.0</v>
      </c>
      <c r="H3044" s="32">
        <v>52253.0</v>
      </c>
      <c r="I3044" s="22">
        <v>44033.0</v>
      </c>
    </row>
    <row r="3045" ht="15.75" hidden="1" customHeight="1">
      <c r="A3045" s="2" t="s">
        <v>135</v>
      </c>
      <c r="B3045" s="34" t="s">
        <v>75</v>
      </c>
      <c r="C3045" s="32">
        <v>3058.0</v>
      </c>
      <c r="D3045" s="32">
        <v>7326.0</v>
      </c>
      <c r="E3045" s="2"/>
      <c r="F3045" s="32">
        <v>10384.0</v>
      </c>
      <c r="G3045" s="32">
        <v>371.0</v>
      </c>
      <c r="H3045" s="32">
        <v>32926.0</v>
      </c>
      <c r="I3045" s="22">
        <v>44033.0</v>
      </c>
    </row>
    <row r="3046" ht="15.75" hidden="1" customHeight="1">
      <c r="A3046" s="2" t="s">
        <v>135</v>
      </c>
      <c r="B3046" s="34" t="s">
        <v>138</v>
      </c>
      <c r="C3046" s="32">
        <v>766.0</v>
      </c>
      <c r="D3046" s="32">
        <v>1934.0</v>
      </c>
      <c r="E3046" s="2"/>
      <c r="F3046" s="32">
        <v>2700.0</v>
      </c>
      <c r="G3046" s="32">
        <v>84.0</v>
      </c>
      <c r="H3046" s="32">
        <v>19983.0</v>
      </c>
      <c r="I3046" s="22">
        <v>44033.0</v>
      </c>
    </row>
    <row r="3047" ht="15.75" hidden="1" customHeight="1">
      <c r="A3047" s="2" t="s">
        <v>135</v>
      </c>
      <c r="B3047" s="34" t="s">
        <v>150</v>
      </c>
      <c r="C3047" s="32">
        <v>105.0</v>
      </c>
      <c r="D3047" s="32">
        <v>1890.0</v>
      </c>
      <c r="E3047" s="2"/>
      <c r="F3047" s="32">
        <v>1995.0</v>
      </c>
      <c r="G3047" s="32">
        <v>46.0</v>
      </c>
      <c r="H3047" s="32">
        <v>36268.0</v>
      </c>
      <c r="I3047" s="22">
        <v>44033.0</v>
      </c>
    </row>
    <row r="3048" ht="15.75" hidden="1" customHeight="1">
      <c r="A3048" s="2" t="s">
        <v>135</v>
      </c>
      <c r="B3048" s="34" t="s">
        <v>142</v>
      </c>
      <c r="C3048" s="32">
        <v>122.0</v>
      </c>
      <c r="D3048" s="32">
        <v>1382.0</v>
      </c>
      <c r="E3048" s="2"/>
      <c r="F3048" s="32">
        <v>1504.0</v>
      </c>
      <c r="G3048" s="32">
        <v>38.0</v>
      </c>
      <c r="H3048" s="32">
        <v>20630.0</v>
      </c>
      <c r="I3048" s="22">
        <v>44033.0</v>
      </c>
    </row>
    <row r="3049" ht="15.75" hidden="1" customHeight="1">
      <c r="A3049" s="2" t="s">
        <v>135</v>
      </c>
      <c r="B3049" s="34" t="s">
        <v>46</v>
      </c>
      <c r="C3049" s="32">
        <v>924.0</v>
      </c>
      <c r="D3049" s="32">
        <v>18858.0</v>
      </c>
      <c r="E3049" s="2"/>
      <c r="F3049" s="32">
        <v>19782.0</v>
      </c>
      <c r="G3049" s="32">
        <v>886.0</v>
      </c>
      <c r="H3049" s="32">
        <v>78289.0</v>
      </c>
      <c r="I3049" s="22">
        <v>44033.0</v>
      </c>
    </row>
    <row r="3050" ht="15.75" hidden="1" customHeight="1">
      <c r="A3050" s="2" t="s">
        <v>135</v>
      </c>
      <c r="B3050" s="34" t="s">
        <v>151</v>
      </c>
      <c r="C3050" s="32">
        <v>156.0</v>
      </c>
      <c r="D3050" s="32">
        <v>1294.0</v>
      </c>
      <c r="E3050" s="2"/>
      <c r="F3050" s="32">
        <v>1450.0</v>
      </c>
      <c r="G3050" s="32">
        <v>51.0</v>
      </c>
      <c r="H3050" s="32">
        <v>32655.0</v>
      </c>
      <c r="I3050" s="22">
        <v>44033.0</v>
      </c>
    </row>
    <row r="3051" ht="15.75" hidden="1" customHeight="1">
      <c r="A3051" s="2" t="s">
        <v>135</v>
      </c>
      <c r="B3051" s="34" t="s">
        <v>90</v>
      </c>
      <c r="C3051" s="32">
        <v>1804.0</v>
      </c>
      <c r="D3051" s="32">
        <v>5305.0</v>
      </c>
      <c r="E3051" s="2"/>
      <c r="F3051" s="32">
        <v>7109.0</v>
      </c>
      <c r="G3051" s="32">
        <v>198.0</v>
      </c>
      <c r="H3051" s="32">
        <v>43421.0</v>
      </c>
      <c r="I3051" s="22">
        <v>44033.0</v>
      </c>
    </row>
    <row r="3052" ht="15.75" hidden="1" customHeight="1">
      <c r="A3052" s="2" t="s">
        <v>135</v>
      </c>
      <c r="B3052" s="34" t="s">
        <v>144</v>
      </c>
      <c r="C3052" s="32">
        <v>459.0</v>
      </c>
      <c r="D3052" s="32">
        <v>1549.0</v>
      </c>
      <c r="E3052" s="2"/>
      <c r="F3052" s="32">
        <v>2008.0</v>
      </c>
      <c r="G3052" s="32">
        <v>17.0</v>
      </c>
      <c r="H3052" s="32">
        <v>34922.0</v>
      </c>
      <c r="I3052" s="22">
        <v>44033.0</v>
      </c>
    </row>
    <row r="3053" ht="15.75" hidden="1" customHeight="1">
      <c r="A3053" s="2" t="s">
        <v>135</v>
      </c>
      <c r="B3053" s="34" t="s">
        <v>87</v>
      </c>
      <c r="C3053" s="32">
        <v>500.0</v>
      </c>
      <c r="D3053" s="32">
        <v>3331.0</v>
      </c>
      <c r="E3053" s="2"/>
      <c r="F3053" s="32">
        <v>3831.0</v>
      </c>
      <c r="G3053" s="32">
        <v>133.0</v>
      </c>
      <c r="H3053" s="32">
        <v>18167.0</v>
      </c>
      <c r="I3053" s="22">
        <v>44033.0</v>
      </c>
    </row>
    <row r="3054" ht="15.75" hidden="1" customHeight="1">
      <c r="A3054" s="2" t="s">
        <v>135</v>
      </c>
      <c r="B3054" s="34" t="s">
        <v>154</v>
      </c>
      <c r="C3054" s="32">
        <v>933.0</v>
      </c>
      <c r="D3054" s="32">
        <v>8345.0</v>
      </c>
      <c r="E3054" s="2"/>
      <c r="F3054" s="32">
        <v>9278.0</v>
      </c>
      <c r="G3054" s="32">
        <v>178.0</v>
      </c>
      <c r="H3054" s="32">
        <v>29806.0</v>
      </c>
      <c r="I3054" s="22">
        <v>44033.0</v>
      </c>
    </row>
    <row r="3055" ht="15.75" hidden="1" customHeight="1">
      <c r="A3055" s="2" t="s">
        <v>135</v>
      </c>
      <c r="B3055" s="34" t="s">
        <v>152</v>
      </c>
      <c r="C3055" s="32">
        <v>783.0</v>
      </c>
      <c r="D3055" s="32">
        <v>3529.0</v>
      </c>
      <c r="E3055" s="2"/>
      <c r="F3055" s="32">
        <v>4312.0</v>
      </c>
      <c r="G3055" s="32">
        <v>103.0</v>
      </c>
      <c r="H3055" s="32">
        <v>27458.0</v>
      </c>
      <c r="I3055" s="22">
        <v>44034.0</v>
      </c>
    </row>
    <row r="3056" ht="15.75" hidden="1" customHeight="1">
      <c r="A3056" s="2" t="s">
        <v>135</v>
      </c>
      <c r="B3056" s="34" t="s">
        <v>72</v>
      </c>
      <c r="C3056" s="32">
        <v>2189.0</v>
      </c>
      <c r="D3056" s="32">
        <v>8420.0</v>
      </c>
      <c r="E3056" s="2"/>
      <c r="F3056" s="32">
        <v>10609.0</v>
      </c>
      <c r="G3056" s="32">
        <v>618.0</v>
      </c>
      <c r="H3056" s="32">
        <v>64039.0</v>
      </c>
      <c r="I3056" s="22">
        <v>44034.0</v>
      </c>
    </row>
    <row r="3057" ht="15.75" hidden="1" customHeight="1">
      <c r="A3057" s="2" t="s">
        <v>135</v>
      </c>
      <c r="B3057" s="34" t="s">
        <v>148</v>
      </c>
      <c r="C3057" s="32">
        <v>58.0</v>
      </c>
      <c r="D3057" s="32">
        <v>695.0</v>
      </c>
      <c r="E3057" s="2"/>
      <c r="F3057" s="32">
        <v>753.0</v>
      </c>
      <c r="G3057" s="32">
        <v>29.0</v>
      </c>
      <c r="H3057" s="32">
        <v>24680.0</v>
      </c>
      <c r="I3057" s="22">
        <v>44034.0</v>
      </c>
    </row>
    <row r="3058" ht="15.75" hidden="1" customHeight="1">
      <c r="A3058" s="2" t="s">
        <v>135</v>
      </c>
      <c r="B3058" s="34" t="s">
        <v>107</v>
      </c>
      <c r="C3058" s="32">
        <v>2949.0</v>
      </c>
      <c r="D3058" s="32">
        <v>8063.0</v>
      </c>
      <c r="E3058" s="2"/>
      <c r="F3058" s="32">
        <v>11012.0</v>
      </c>
      <c r="G3058" s="32">
        <v>601.0</v>
      </c>
      <c r="H3058" s="32">
        <v>120542.0</v>
      </c>
      <c r="I3058" s="22">
        <v>44034.0</v>
      </c>
    </row>
    <row r="3059" ht="15.75" hidden="1" customHeight="1">
      <c r="A3059" s="2" t="s">
        <v>135</v>
      </c>
      <c r="B3059" s="34" t="s">
        <v>145</v>
      </c>
      <c r="C3059" s="32">
        <v>1097.0</v>
      </c>
      <c r="D3059" s="32">
        <v>1909.0</v>
      </c>
      <c r="E3059" s="2"/>
      <c r="F3059" s="32">
        <v>3006.0</v>
      </c>
      <c r="G3059" s="32">
        <v>47.0</v>
      </c>
      <c r="H3059" s="32">
        <v>27247.0</v>
      </c>
      <c r="I3059" s="22">
        <v>44034.0</v>
      </c>
    </row>
    <row r="3060" ht="15.75" hidden="1" customHeight="1">
      <c r="A3060" s="2" t="s">
        <v>135</v>
      </c>
      <c r="B3060" s="34" t="s">
        <v>141</v>
      </c>
      <c r="C3060" s="32">
        <v>1742.0</v>
      </c>
      <c r="D3060" s="32">
        <v>2828.0</v>
      </c>
      <c r="E3060" s="2"/>
      <c r="F3060" s="32">
        <v>4570.0</v>
      </c>
      <c r="G3060" s="32">
        <v>151.0</v>
      </c>
      <c r="H3060" s="32">
        <v>43738.0</v>
      </c>
      <c r="I3060" s="22">
        <v>44034.0</v>
      </c>
    </row>
    <row r="3061" ht="15.75" hidden="1" customHeight="1">
      <c r="A3061" s="2" t="s">
        <v>135</v>
      </c>
      <c r="B3061" s="34" t="s">
        <v>78</v>
      </c>
      <c r="C3061" s="32">
        <v>5290.0</v>
      </c>
      <c r="D3061" s="32">
        <v>14772.0</v>
      </c>
      <c r="E3061" s="2"/>
      <c r="F3061" s="32">
        <v>20062.0</v>
      </c>
      <c r="G3061" s="32">
        <v>786.0</v>
      </c>
      <c r="H3061" s="32">
        <v>81496.0</v>
      </c>
      <c r="I3061" s="22">
        <v>44034.0</v>
      </c>
    </row>
    <row r="3062" ht="15.75" hidden="1" customHeight="1">
      <c r="A3062" s="2" t="s">
        <v>135</v>
      </c>
      <c r="B3062" s="34" t="s">
        <v>56</v>
      </c>
      <c r="C3062" s="32">
        <v>1011.0</v>
      </c>
      <c r="D3062" s="32">
        <v>1999.0</v>
      </c>
      <c r="E3062" s="2"/>
      <c r="F3062" s="32">
        <v>3010.0</v>
      </c>
      <c r="G3062" s="32">
        <v>49.0</v>
      </c>
      <c r="H3062" s="32">
        <v>46367.0</v>
      </c>
      <c r="I3062" s="22">
        <v>44034.0</v>
      </c>
    </row>
    <row r="3063" ht="15.75" hidden="1" customHeight="1">
      <c r="A3063" s="2" t="s">
        <v>135</v>
      </c>
      <c r="B3063" s="34" t="s">
        <v>146</v>
      </c>
      <c r="C3063" s="32">
        <v>206.0</v>
      </c>
      <c r="D3063" s="32">
        <v>1110.0</v>
      </c>
      <c r="E3063" s="2"/>
      <c r="F3063" s="32">
        <v>1316.0</v>
      </c>
      <c r="G3063" s="32">
        <v>30.0</v>
      </c>
      <c r="H3063" s="32">
        <v>19756.0</v>
      </c>
      <c r="I3063" s="22">
        <v>44034.0</v>
      </c>
    </row>
    <row r="3064" ht="15.75" hidden="1" customHeight="1">
      <c r="A3064" s="2" t="s">
        <v>135</v>
      </c>
      <c r="B3064" s="34" t="s">
        <v>136</v>
      </c>
      <c r="C3064" s="32">
        <v>844.0</v>
      </c>
      <c r="D3064" s="32">
        <v>4376.0</v>
      </c>
      <c r="E3064" s="2"/>
      <c r="F3064" s="32">
        <v>5220.0</v>
      </c>
      <c r="G3064" s="32">
        <v>143.0</v>
      </c>
      <c r="H3064" s="32">
        <v>35485.0</v>
      </c>
      <c r="I3064" s="22">
        <v>44034.0</v>
      </c>
    </row>
    <row r="3065" ht="15.75" hidden="1" customHeight="1">
      <c r="A3065" s="2" t="s">
        <v>135</v>
      </c>
      <c r="B3065" s="34" t="s">
        <v>137</v>
      </c>
      <c r="C3065" s="32">
        <v>2360.0</v>
      </c>
      <c r="D3065" s="32">
        <v>7953.0</v>
      </c>
      <c r="E3065" s="2"/>
      <c r="F3065" s="32">
        <v>10313.0</v>
      </c>
      <c r="G3065" s="32">
        <v>704.0</v>
      </c>
      <c r="H3065" s="32">
        <v>61291.0</v>
      </c>
      <c r="I3065" s="22">
        <v>44034.0</v>
      </c>
    </row>
    <row r="3066" ht="15.75" customHeight="1">
      <c r="A3066" s="2" t="s">
        <v>135</v>
      </c>
      <c r="B3066" s="34" t="s">
        <v>111</v>
      </c>
      <c r="C3066" s="32">
        <v>1321.0</v>
      </c>
      <c r="D3066" s="32">
        <v>4949.0</v>
      </c>
      <c r="E3066" s="2"/>
      <c r="F3066" s="32">
        <v>6270.0</v>
      </c>
      <c r="G3066" s="32">
        <v>302.0</v>
      </c>
      <c r="H3066" s="32">
        <v>51881.0</v>
      </c>
      <c r="I3066" s="22">
        <v>44034.0</v>
      </c>
    </row>
    <row r="3067" ht="15.75" hidden="1" customHeight="1">
      <c r="A3067" s="2" t="s">
        <v>135</v>
      </c>
      <c r="B3067" s="34" t="s">
        <v>52</v>
      </c>
      <c r="C3067" s="32">
        <v>2456.0</v>
      </c>
      <c r="D3067" s="32">
        <v>11067.0</v>
      </c>
      <c r="E3067" s="2"/>
      <c r="F3067" s="32">
        <v>13523.0</v>
      </c>
      <c r="G3067" s="32">
        <v>939.0</v>
      </c>
      <c r="H3067" s="32">
        <v>83537.0</v>
      </c>
      <c r="I3067" s="22">
        <v>44034.0</v>
      </c>
    </row>
    <row r="3068" ht="15.75" hidden="1" customHeight="1">
      <c r="A3068" s="2" t="s">
        <v>135</v>
      </c>
      <c r="B3068" s="34" t="s">
        <v>63</v>
      </c>
      <c r="C3068" s="32">
        <v>1983.0</v>
      </c>
      <c r="D3068" s="32">
        <v>14040.0</v>
      </c>
      <c r="E3068" s="2"/>
      <c r="F3068" s="32">
        <v>16023.0</v>
      </c>
      <c r="G3068" s="32">
        <v>833.0</v>
      </c>
      <c r="H3068" s="32">
        <v>69157.0</v>
      </c>
      <c r="I3068" s="22">
        <v>44034.0</v>
      </c>
    </row>
    <row r="3069" ht="15.75" hidden="1" customHeight="1">
      <c r="A3069" s="2" t="s">
        <v>135</v>
      </c>
      <c r="B3069" s="34" t="s">
        <v>269</v>
      </c>
      <c r="C3069" s="32">
        <v>61765.0</v>
      </c>
      <c r="D3069" s="32">
        <v>119656.0</v>
      </c>
      <c r="E3069" s="2"/>
      <c r="F3069" s="32">
        <v>181421.0</v>
      </c>
      <c r="G3069" s="32">
        <v>5688.0</v>
      </c>
      <c r="H3069" s="32">
        <v>972141.0</v>
      </c>
      <c r="I3069" s="22">
        <v>44034.0</v>
      </c>
    </row>
    <row r="3070" ht="15.75" hidden="1" customHeight="1">
      <c r="A3070" s="2" t="s">
        <v>135</v>
      </c>
      <c r="B3070" s="34" t="s">
        <v>270</v>
      </c>
      <c r="C3070" s="32">
        <v>3951.0</v>
      </c>
      <c r="D3070" s="32">
        <v>10587.0</v>
      </c>
      <c r="E3070" s="2"/>
      <c r="F3070" s="32">
        <v>14538.0</v>
      </c>
      <c r="G3070" s="32">
        <v>726.0</v>
      </c>
      <c r="H3070" s="32">
        <v>54359.0</v>
      </c>
      <c r="I3070" s="22">
        <v>44034.0</v>
      </c>
    </row>
    <row r="3071" ht="15.75" hidden="1" customHeight="1">
      <c r="A3071" s="2" t="s">
        <v>135</v>
      </c>
      <c r="B3071" s="34" t="s">
        <v>75</v>
      </c>
      <c r="C3071" s="32">
        <v>3062.0</v>
      </c>
      <c r="D3071" s="32">
        <v>7348.0</v>
      </c>
      <c r="E3071" s="2"/>
      <c r="F3071" s="32">
        <v>10410.0</v>
      </c>
      <c r="G3071" s="32">
        <v>371.0</v>
      </c>
      <c r="H3071" s="32">
        <v>33091.0</v>
      </c>
      <c r="I3071" s="22">
        <v>44034.0</v>
      </c>
    </row>
    <row r="3072" ht="15.75" hidden="1" customHeight="1">
      <c r="A3072" s="2" t="s">
        <v>135</v>
      </c>
      <c r="B3072" s="34" t="s">
        <v>138</v>
      </c>
      <c r="C3072" s="32">
        <v>777.0</v>
      </c>
      <c r="D3072" s="32">
        <v>1944.0</v>
      </c>
      <c r="E3072" s="2"/>
      <c r="F3072" s="32">
        <v>2721.0</v>
      </c>
      <c r="G3072" s="32">
        <v>85.0</v>
      </c>
      <c r="H3072" s="32">
        <v>20097.0</v>
      </c>
      <c r="I3072" s="22">
        <v>44034.0</v>
      </c>
    </row>
    <row r="3073" ht="15.75" hidden="1" customHeight="1">
      <c r="A3073" s="2" t="s">
        <v>135</v>
      </c>
      <c r="B3073" s="34" t="s">
        <v>150</v>
      </c>
      <c r="C3073" s="32">
        <v>106.0</v>
      </c>
      <c r="D3073" s="32">
        <v>1991.0</v>
      </c>
      <c r="E3073" s="2"/>
      <c r="F3073" s="32">
        <v>2097.0</v>
      </c>
      <c r="G3073" s="32">
        <v>50.0</v>
      </c>
      <c r="H3073" s="32">
        <v>36870.0</v>
      </c>
      <c r="I3073" s="22">
        <v>44034.0</v>
      </c>
    </row>
    <row r="3074" ht="15.75" hidden="1" customHeight="1">
      <c r="A3074" s="2" t="s">
        <v>135</v>
      </c>
      <c r="B3074" s="34" t="s">
        <v>142</v>
      </c>
      <c r="C3074" s="32">
        <v>131.0</v>
      </c>
      <c r="D3074" s="32">
        <v>1400.0</v>
      </c>
      <c r="E3074" s="2"/>
      <c r="F3074" s="32">
        <v>1531.0</v>
      </c>
      <c r="G3074" s="32">
        <v>38.0</v>
      </c>
      <c r="H3074" s="32">
        <v>20944.0</v>
      </c>
      <c r="I3074" s="22">
        <v>44034.0</v>
      </c>
    </row>
    <row r="3075" ht="15.75" hidden="1" customHeight="1">
      <c r="A3075" s="2" t="s">
        <v>135</v>
      </c>
      <c r="B3075" s="34" t="s">
        <v>46</v>
      </c>
      <c r="C3075" s="32">
        <v>924.0</v>
      </c>
      <c r="D3075" s="32">
        <v>19025.0</v>
      </c>
      <c r="E3075" s="2"/>
      <c r="F3075" s="32">
        <v>19949.0</v>
      </c>
      <c r="G3075" s="32">
        <v>892.0</v>
      </c>
      <c r="H3075" s="32">
        <v>79301.0</v>
      </c>
      <c r="I3075" s="22">
        <v>44034.0</v>
      </c>
    </row>
    <row r="3076" ht="15.75" hidden="1" customHeight="1">
      <c r="A3076" s="2" t="s">
        <v>135</v>
      </c>
      <c r="B3076" s="34" t="s">
        <v>151</v>
      </c>
      <c r="C3076" s="32">
        <v>156.0</v>
      </c>
      <c r="D3076" s="32">
        <v>1309.0</v>
      </c>
      <c r="E3076" s="2"/>
      <c r="F3076" s="32">
        <v>1465.0</v>
      </c>
      <c r="G3076" s="32">
        <v>52.0</v>
      </c>
      <c r="H3076" s="32">
        <v>32907.0</v>
      </c>
      <c r="I3076" s="22">
        <v>44034.0</v>
      </c>
    </row>
    <row r="3077" ht="15.75" hidden="1" customHeight="1">
      <c r="A3077" s="2" t="s">
        <v>135</v>
      </c>
      <c r="B3077" s="34" t="s">
        <v>90</v>
      </c>
      <c r="C3077" s="32">
        <v>1857.0</v>
      </c>
      <c r="D3077" s="32">
        <v>5329.0</v>
      </c>
      <c r="E3077" s="2"/>
      <c r="F3077" s="32">
        <v>7186.0</v>
      </c>
      <c r="G3077" s="32">
        <v>200.0</v>
      </c>
      <c r="H3077" s="32">
        <v>43738.0</v>
      </c>
      <c r="I3077" s="22">
        <v>44034.0</v>
      </c>
    </row>
    <row r="3078" ht="15.75" hidden="1" customHeight="1">
      <c r="A3078" s="2" t="s">
        <v>135</v>
      </c>
      <c r="B3078" s="34" t="s">
        <v>144</v>
      </c>
      <c r="C3078" s="32">
        <v>500.0</v>
      </c>
      <c r="D3078" s="32">
        <v>1591.0</v>
      </c>
      <c r="E3078" s="2"/>
      <c r="F3078" s="32">
        <v>2091.0</v>
      </c>
      <c r="G3078" s="32">
        <v>17.0</v>
      </c>
      <c r="H3078" s="32">
        <v>35428.0</v>
      </c>
      <c r="I3078" s="22">
        <v>44034.0</v>
      </c>
    </row>
    <row r="3079" ht="15.75" hidden="1" customHeight="1">
      <c r="A3079" s="2" t="s">
        <v>135</v>
      </c>
      <c r="B3079" s="34" t="s">
        <v>87</v>
      </c>
      <c r="C3079" s="32">
        <v>500.0</v>
      </c>
      <c r="D3079" s="32">
        <v>3334.0</v>
      </c>
      <c r="E3079" s="2"/>
      <c r="F3079" s="32">
        <v>3834.0</v>
      </c>
      <c r="G3079" s="32">
        <v>133.0</v>
      </c>
      <c r="H3079" s="32">
        <v>18198.0</v>
      </c>
      <c r="I3079" s="22">
        <v>44034.0</v>
      </c>
    </row>
    <row r="3080" ht="15.75" hidden="1" customHeight="1">
      <c r="A3080" s="2" t="s">
        <v>135</v>
      </c>
      <c r="B3080" s="34" t="s">
        <v>154</v>
      </c>
      <c r="C3080" s="32">
        <v>933.0</v>
      </c>
      <c r="D3080" s="32">
        <v>8375.0</v>
      </c>
      <c r="E3080" s="2"/>
      <c r="F3080" s="32">
        <v>9308.0</v>
      </c>
      <c r="G3080" s="32">
        <v>180.0</v>
      </c>
      <c r="H3080" s="32">
        <v>30027.0</v>
      </c>
      <c r="I3080" s="22">
        <v>44034.0</v>
      </c>
    </row>
    <row r="3081" ht="15.75" hidden="1" customHeight="1">
      <c r="A3081" s="2" t="s">
        <v>135</v>
      </c>
      <c r="B3081" s="34" t="s">
        <v>152</v>
      </c>
      <c r="C3081" s="32">
        <v>783.0</v>
      </c>
      <c r="D3081" s="32">
        <v>3586.0</v>
      </c>
      <c r="E3081" s="2"/>
      <c r="F3081" s="32">
        <v>4369.0</v>
      </c>
      <c r="G3081" s="32">
        <v>120.0</v>
      </c>
      <c r="H3081" s="32">
        <v>27845.0</v>
      </c>
      <c r="I3081" s="22">
        <v>44035.0</v>
      </c>
    </row>
    <row r="3082" ht="15.75" hidden="1" customHeight="1">
      <c r="A3082" s="2" t="s">
        <v>135</v>
      </c>
      <c r="B3082" s="34" t="s">
        <v>72</v>
      </c>
      <c r="C3082" s="32">
        <v>2205.0</v>
      </c>
      <c r="D3082" s="32">
        <v>8524.0</v>
      </c>
      <c r="E3082" s="2"/>
      <c r="F3082" s="32">
        <v>10729.0</v>
      </c>
      <c r="G3082" s="32">
        <v>782.0</v>
      </c>
      <c r="H3082" s="32">
        <v>64763.0</v>
      </c>
      <c r="I3082" s="22">
        <v>44035.0</v>
      </c>
    </row>
    <row r="3083" ht="15.75" hidden="1" customHeight="1">
      <c r="A3083" s="2" t="s">
        <v>135</v>
      </c>
      <c r="B3083" s="34" t="s">
        <v>148</v>
      </c>
      <c r="C3083" s="32">
        <v>60.0</v>
      </c>
      <c r="D3083" s="32">
        <v>703.0</v>
      </c>
      <c r="E3083" s="2"/>
      <c r="F3083" s="32">
        <v>763.0</v>
      </c>
      <c r="G3083" s="32">
        <v>31.0</v>
      </c>
      <c r="H3083" s="32">
        <v>24900.0</v>
      </c>
      <c r="I3083" s="22">
        <v>44035.0</v>
      </c>
    </row>
    <row r="3084" ht="15.75" hidden="1" customHeight="1">
      <c r="A3084" s="2" t="s">
        <v>135</v>
      </c>
      <c r="B3084" s="34" t="s">
        <v>107</v>
      </c>
      <c r="C3084" s="32">
        <v>3024.0</v>
      </c>
      <c r="D3084" s="32">
        <v>8480.0</v>
      </c>
      <c r="E3084" s="2"/>
      <c r="F3084" s="32">
        <v>11504.0</v>
      </c>
      <c r="G3084" s="32">
        <v>628.0</v>
      </c>
      <c r="H3084" s="32">
        <v>122474.0</v>
      </c>
      <c r="I3084" s="22">
        <v>44035.0</v>
      </c>
    </row>
    <row r="3085" ht="15.75" hidden="1" customHeight="1">
      <c r="A3085" s="2" t="s">
        <v>135</v>
      </c>
      <c r="B3085" s="34" t="s">
        <v>145</v>
      </c>
      <c r="C3085" s="32">
        <v>1138.0</v>
      </c>
      <c r="D3085" s="32">
        <v>1963.0</v>
      </c>
      <c r="E3085" s="2"/>
      <c r="F3085" s="32">
        <v>3101.0</v>
      </c>
      <c r="G3085" s="32">
        <v>69.0</v>
      </c>
      <c r="H3085" s="32">
        <v>27760.0</v>
      </c>
      <c r="I3085" s="22">
        <v>44035.0</v>
      </c>
    </row>
    <row r="3086" ht="15.75" hidden="1" customHeight="1">
      <c r="A3086" s="2" t="s">
        <v>135</v>
      </c>
      <c r="B3086" s="34" t="s">
        <v>141</v>
      </c>
      <c r="C3086" s="32">
        <v>1766.0</v>
      </c>
      <c r="D3086" s="32">
        <v>2897.0</v>
      </c>
      <c r="E3086" s="2"/>
      <c r="F3086" s="32">
        <v>4663.0</v>
      </c>
      <c r="G3086" s="32">
        <v>176.0</v>
      </c>
      <c r="H3086" s="32">
        <v>44369.0</v>
      </c>
      <c r="I3086" s="22">
        <v>44035.0</v>
      </c>
    </row>
    <row r="3087" ht="15.75" hidden="1" customHeight="1">
      <c r="A3087" s="2" t="s">
        <v>135</v>
      </c>
      <c r="B3087" s="34" t="s">
        <v>78</v>
      </c>
      <c r="C3087" s="32">
        <v>5346.0</v>
      </c>
      <c r="D3087" s="32">
        <v>14838.0</v>
      </c>
      <c r="E3087" s="2"/>
      <c r="F3087" s="32">
        <v>20184.0</v>
      </c>
      <c r="G3087" s="32">
        <v>987.0</v>
      </c>
      <c r="H3087" s="32">
        <v>82023.0</v>
      </c>
      <c r="I3087" s="22">
        <v>44035.0</v>
      </c>
    </row>
    <row r="3088" ht="15.75" hidden="1" customHeight="1">
      <c r="A3088" s="2" t="s">
        <v>135</v>
      </c>
      <c r="B3088" s="34" t="s">
        <v>56</v>
      </c>
      <c r="C3088" s="32">
        <v>1130.0</v>
      </c>
      <c r="D3088" s="32">
        <v>2046.0</v>
      </c>
      <c r="E3088" s="2"/>
      <c r="F3088" s="32">
        <v>3176.0</v>
      </c>
      <c r="G3088" s="32">
        <v>65.0</v>
      </c>
      <c r="H3088" s="32">
        <v>47331.0</v>
      </c>
      <c r="I3088" s="22">
        <v>44035.0</v>
      </c>
    </row>
    <row r="3089" ht="15.75" hidden="1" customHeight="1">
      <c r="A3089" s="2" t="s">
        <v>135</v>
      </c>
      <c r="B3089" s="34" t="s">
        <v>146</v>
      </c>
      <c r="C3089" s="32">
        <v>206.0</v>
      </c>
      <c r="D3089" s="32">
        <v>1145.0</v>
      </c>
      <c r="E3089" s="2"/>
      <c r="F3089" s="32">
        <v>1351.0</v>
      </c>
      <c r="G3089" s="32">
        <v>31.0</v>
      </c>
      <c r="H3089" s="32">
        <v>20490.0</v>
      </c>
      <c r="I3089" s="22">
        <v>44035.0</v>
      </c>
    </row>
    <row r="3090" ht="15.75" hidden="1" customHeight="1">
      <c r="A3090" s="2" t="s">
        <v>135</v>
      </c>
      <c r="B3090" s="34" t="s">
        <v>136</v>
      </c>
      <c r="C3090" s="32">
        <v>855.0</v>
      </c>
      <c r="D3090" s="32">
        <v>4424.0</v>
      </c>
      <c r="E3090" s="2"/>
      <c r="F3090" s="32">
        <v>5279.0</v>
      </c>
      <c r="G3090" s="32">
        <v>177.0</v>
      </c>
      <c r="H3090" s="32">
        <v>35987.0</v>
      </c>
      <c r="I3090" s="22">
        <v>44035.0</v>
      </c>
    </row>
    <row r="3091" ht="15.75" hidden="1" customHeight="1">
      <c r="A3091" s="2" t="s">
        <v>135</v>
      </c>
      <c r="B3091" s="34" t="s">
        <v>137</v>
      </c>
      <c r="C3091" s="32">
        <v>2378.0</v>
      </c>
      <c r="D3091" s="32">
        <v>8059.0</v>
      </c>
      <c r="E3091" s="2"/>
      <c r="F3091" s="32">
        <v>10437.0</v>
      </c>
      <c r="G3091" s="32">
        <v>764.0</v>
      </c>
      <c r="H3091" s="32">
        <v>62121.0</v>
      </c>
      <c r="I3091" s="22">
        <v>44035.0</v>
      </c>
    </row>
    <row r="3092" ht="15.75" customHeight="1">
      <c r="A3092" s="2" t="s">
        <v>135</v>
      </c>
      <c r="B3092" s="34" t="s">
        <v>111</v>
      </c>
      <c r="C3092" s="32">
        <v>1322.0</v>
      </c>
      <c r="D3092" s="32">
        <v>5044.0</v>
      </c>
      <c r="E3092" s="2"/>
      <c r="F3092" s="32">
        <v>6366.0</v>
      </c>
      <c r="G3092" s="32">
        <v>351.0</v>
      </c>
      <c r="H3092" s="32">
        <v>52721.0</v>
      </c>
      <c r="I3092" s="22">
        <v>44035.0</v>
      </c>
    </row>
    <row r="3093" ht="15.75" hidden="1" customHeight="1">
      <c r="A3093" s="2" t="s">
        <v>135</v>
      </c>
      <c r="B3093" s="34" t="s">
        <v>52</v>
      </c>
      <c r="C3093" s="32">
        <v>2468.0</v>
      </c>
      <c r="D3093" s="32">
        <v>11196.0</v>
      </c>
      <c r="E3093" s="2"/>
      <c r="F3093" s="32">
        <v>13664.0</v>
      </c>
      <c r="G3093" s="32">
        <v>1248.0</v>
      </c>
      <c r="H3093" s="32">
        <v>84500.0</v>
      </c>
      <c r="I3093" s="22">
        <v>44035.0</v>
      </c>
    </row>
    <row r="3094" ht="15.75" hidden="1" customHeight="1">
      <c r="A3094" s="2" t="s">
        <v>135</v>
      </c>
      <c r="B3094" s="34" t="s">
        <v>63</v>
      </c>
      <c r="C3094" s="32">
        <v>1995.0</v>
      </c>
      <c r="D3094" s="32">
        <v>14127.0</v>
      </c>
      <c r="E3094" s="2"/>
      <c r="F3094" s="32">
        <v>16122.0</v>
      </c>
      <c r="G3094" s="32">
        <v>1197.0</v>
      </c>
      <c r="H3094" s="32">
        <v>69938.0</v>
      </c>
      <c r="I3094" s="22">
        <v>44035.0</v>
      </c>
    </row>
    <row r="3095" ht="15.75" hidden="1" customHeight="1">
      <c r="A3095" s="2" t="s">
        <v>135</v>
      </c>
      <c r="B3095" s="34" t="s">
        <v>269</v>
      </c>
      <c r="C3095" s="32">
        <v>62819.0</v>
      </c>
      <c r="D3095" s="32">
        <v>120656.0</v>
      </c>
      <c r="E3095" s="2"/>
      <c r="F3095" s="32">
        <v>183475.0</v>
      </c>
      <c r="G3095" s="32">
        <v>7605.0</v>
      </c>
      <c r="H3095" s="32">
        <v>981957.0</v>
      </c>
      <c r="I3095" s="22">
        <v>44035.0</v>
      </c>
    </row>
    <row r="3096" ht="15.75" hidden="1" customHeight="1">
      <c r="A3096" s="2" t="s">
        <v>135</v>
      </c>
      <c r="B3096" s="34" t="s">
        <v>270</v>
      </c>
      <c r="C3096" s="32">
        <v>3967.0</v>
      </c>
      <c r="D3096" s="32">
        <v>10800.0</v>
      </c>
      <c r="E3096" s="2"/>
      <c r="F3096" s="32">
        <v>14767.0</v>
      </c>
      <c r="G3096" s="32">
        <v>726.0</v>
      </c>
      <c r="H3096" s="32">
        <v>55430.0</v>
      </c>
      <c r="I3096" s="22">
        <v>44035.0</v>
      </c>
    </row>
    <row r="3097" ht="15.75" hidden="1" customHeight="1">
      <c r="A3097" s="2" t="s">
        <v>135</v>
      </c>
      <c r="B3097" s="34" t="s">
        <v>75</v>
      </c>
      <c r="C3097" s="32">
        <v>3064.0</v>
      </c>
      <c r="D3097" s="32">
        <v>7375.0</v>
      </c>
      <c r="E3097" s="2"/>
      <c r="F3097" s="32">
        <v>10439.0</v>
      </c>
      <c r="G3097" s="32">
        <v>542.0</v>
      </c>
      <c r="H3097" s="32">
        <v>33300.0</v>
      </c>
      <c r="I3097" s="22">
        <v>44035.0</v>
      </c>
    </row>
    <row r="3098" ht="15.75" hidden="1" customHeight="1">
      <c r="A3098" s="2" t="s">
        <v>135</v>
      </c>
      <c r="B3098" s="34" t="s">
        <v>138</v>
      </c>
      <c r="C3098" s="32">
        <v>777.0</v>
      </c>
      <c r="D3098" s="32">
        <v>1977.0</v>
      </c>
      <c r="E3098" s="2"/>
      <c r="F3098" s="32">
        <v>2754.0</v>
      </c>
      <c r="G3098" s="32">
        <v>94.0</v>
      </c>
      <c r="H3098" s="32">
        <v>20292.0</v>
      </c>
      <c r="I3098" s="22">
        <v>44035.0</v>
      </c>
    </row>
    <row r="3099" ht="15.75" hidden="1" customHeight="1">
      <c r="A3099" s="2" t="s">
        <v>135</v>
      </c>
      <c r="B3099" s="34" t="s">
        <v>150</v>
      </c>
      <c r="C3099" s="32">
        <v>106.0</v>
      </c>
      <c r="D3099" s="32">
        <v>2094.0</v>
      </c>
      <c r="E3099" s="2"/>
      <c r="F3099" s="32">
        <v>2200.0</v>
      </c>
      <c r="G3099" s="32">
        <v>52.0</v>
      </c>
      <c r="H3099" s="32">
        <v>37444.0</v>
      </c>
      <c r="I3099" s="22">
        <v>44035.0</v>
      </c>
    </row>
    <row r="3100" ht="15.75" hidden="1" customHeight="1">
      <c r="A3100" s="2" t="s">
        <v>135</v>
      </c>
      <c r="B3100" s="34" t="s">
        <v>142</v>
      </c>
      <c r="C3100" s="32">
        <v>131.0</v>
      </c>
      <c r="D3100" s="32">
        <v>1412.0</v>
      </c>
      <c r="E3100" s="2"/>
      <c r="F3100" s="32">
        <v>1543.0</v>
      </c>
      <c r="G3100" s="32">
        <v>38.0</v>
      </c>
      <c r="H3100" s="32">
        <v>21065.0</v>
      </c>
      <c r="I3100" s="22">
        <v>44035.0</v>
      </c>
    </row>
    <row r="3101" ht="15.75" hidden="1" customHeight="1">
      <c r="A3101" s="2" t="s">
        <v>135</v>
      </c>
      <c r="B3101" s="34" t="s">
        <v>46</v>
      </c>
      <c r="C3101" s="32">
        <v>929.0</v>
      </c>
      <c r="D3101" s="32">
        <v>19125.0</v>
      </c>
      <c r="E3101" s="2"/>
      <c r="F3101" s="32">
        <v>20054.0</v>
      </c>
      <c r="G3101" s="32">
        <v>1225.0</v>
      </c>
      <c r="H3101" s="32">
        <v>79934.0</v>
      </c>
      <c r="I3101" s="22">
        <v>44035.0</v>
      </c>
    </row>
    <row r="3102" ht="15.75" hidden="1" customHeight="1">
      <c r="A3102" s="2" t="s">
        <v>135</v>
      </c>
      <c r="B3102" s="34" t="s">
        <v>151</v>
      </c>
      <c r="C3102" s="32">
        <v>161.0</v>
      </c>
      <c r="D3102" s="32">
        <v>1344.0</v>
      </c>
      <c r="E3102" s="2"/>
      <c r="F3102" s="32">
        <v>1505.0</v>
      </c>
      <c r="G3102" s="32">
        <v>53.0</v>
      </c>
      <c r="H3102" s="32">
        <v>33347.0</v>
      </c>
      <c r="I3102" s="22">
        <v>44035.0</v>
      </c>
    </row>
    <row r="3103" ht="15.75" hidden="1" customHeight="1">
      <c r="A3103" s="2" t="s">
        <v>135</v>
      </c>
      <c r="B3103" s="34" t="s">
        <v>90</v>
      </c>
      <c r="C3103" s="32">
        <v>1876.0</v>
      </c>
      <c r="D3103" s="32">
        <v>5395.0</v>
      </c>
      <c r="E3103" s="2"/>
      <c r="F3103" s="32">
        <v>7271.0</v>
      </c>
      <c r="G3103" s="32">
        <v>234.0</v>
      </c>
      <c r="H3103" s="32">
        <v>44213.0</v>
      </c>
      <c r="I3103" s="22">
        <v>44035.0</v>
      </c>
    </row>
    <row r="3104" ht="15.75" hidden="1" customHeight="1">
      <c r="A3104" s="2" t="s">
        <v>135</v>
      </c>
      <c r="B3104" s="34" t="s">
        <v>144</v>
      </c>
      <c r="C3104" s="32">
        <v>534.0</v>
      </c>
      <c r="D3104" s="32">
        <v>1664.0</v>
      </c>
      <c r="E3104" s="2"/>
      <c r="F3104" s="32">
        <v>2198.0</v>
      </c>
      <c r="G3104" s="32">
        <v>25.0</v>
      </c>
      <c r="H3104" s="32">
        <v>36051.0</v>
      </c>
      <c r="I3104" s="22">
        <v>44035.0</v>
      </c>
    </row>
    <row r="3105" ht="15.75" hidden="1" customHeight="1">
      <c r="A3105" s="2" t="s">
        <v>135</v>
      </c>
      <c r="B3105" s="34" t="s">
        <v>87</v>
      </c>
      <c r="C3105" s="32">
        <v>516.0</v>
      </c>
      <c r="D3105" s="32">
        <v>3340.0</v>
      </c>
      <c r="E3105" s="2"/>
      <c r="F3105" s="32">
        <v>3856.0</v>
      </c>
      <c r="G3105" s="32">
        <v>208.0</v>
      </c>
      <c r="H3105" s="32">
        <v>18331.0</v>
      </c>
      <c r="I3105" s="22">
        <v>44035.0</v>
      </c>
    </row>
    <row r="3106" ht="15.75" hidden="1" customHeight="1">
      <c r="A3106" s="2" t="s">
        <v>135</v>
      </c>
      <c r="B3106" s="34" t="s">
        <v>154</v>
      </c>
      <c r="C3106" s="32">
        <v>933.0</v>
      </c>
      <c r="D3106" s="32">
        <v>8393.0</v>
      </c>
      <c r="E3106" s="2"/>
      <c r="F3106" s="32">
        <v>9326.0</v>
      </c>
      <c r="G3106" s="32">
        <v>226.0</v>
      </c>
      <c r="H3106" s="32">
        <v>30184.0</v>
      </c>
      <c r="I3106" s="22">
        <v>44035.0</v>
      </c>
    </row>
    <row r="3107" ht="15.75" customHeight="1">
      <c r="A3107" s="2"/>
      <c r="B3107" s="34"/>
      <c r="C3107" s="32"/>
      <c r="D3107" s="32"/>
      <c r="E3107" s="2"/>
      <c r="F3107" s="32"/>
      <c r="G3107" s="32"/>
      <c r="H3107" s="32"/>
      <c r="I3107" s="22"/>
    </row>
    <row r="3108" ht="15.75" customHeight="1">
      <c r="A3108" s="2"/>
      <c r="B3108" s="34"/>
      <c r="C3108" s="32"/>
      <c r="D3108" s="32"/>
      <c r="E3108" s="2"/>
      <c r="F3108" s="32"/>
      <c r="G3108" s="32"/>
      <c r="H3108" s="32"/>
      <c r="I3108" s="22"/>
    </row>
    <row r="3109" ht="15.75" customHeight="1">
      <c r="A3109" s="2"/>
      <c r="B3109" s="34"/>
      <c r="C3109" s="32"/>
      <c r="D3109" s="32"/>
      <c r="E3109" s="2"/>
      <c r="F3109" s="32"/>
      <c r="G3109" s="32"/>
      <c r="H3109" s="32"/>
      <c r="I3109" s="22"/>
    </row>
    <row r="3110" ht="15.75" customHeight="1">
      <c r="A3110" s="2"/>
      <c r="B3110" s="34"/>
      <c r="C3110" s="32"/>
      <c r="D3110" s="32"/>
      <c r="E3110" s="2"/>
      <c r="F3110" s="32"/>
      <c r="G3110" s="32"/>
      <c r="H3110" s="32"/>
      <c r="I3110" s="22"/>
    </row>
    <row r="3111" ht="15.75" customHeight="1">
      <c r="A3111" s="2"/>
      <c r="B3111" s="34"/>
      <c r="C3111" s="32"/>
      <c r="D3111" s="32"/>
      <c r="E3111" s="2"/>
      <c r="F3111" s="32"/>
      <c r="G3111" s="32"/>
      <c r="H3111" s="32"/>
      <c r="I3111" s="22"/>
    </row>
    <row r="3112" ht="15.75" customHeight="1">
      <c r="A3112" s="2"/>
      <c r="B3112" s="34"/>
      <c r="C3112" s="32"/>
      <c r="D3112" s="32"/>
      <c r="E3112" s="2"/>
      <c r="F3112" s="32"/>
      <c r="G3112" s="32"/>
      <c r="H3112" s="32"/>
      <c r="I3112" s="22"/>
    </row>
    <row r="3113" ht="15.75" customHeight="1">
      <c r="A3113" s="2"/>
      <c r="B3113" s="34"/>
      <c r="C3113" s="32"/>
      <c r="D3113" s="32"/>
      <c r="E3113" s="2"/>
      <c r="F3113" s="32"/>
      <c r="G3113" s="32"/>
      <c r="H3113" s="32"/>
      <c r="I3113" s="22"/>
    </row>
    <row r="3114" ht="15.75" customHeight="1">
      <c r="A3114" s="2"/>
      <c r="B3114" s="34"/>
      <c r="C3114" s="32"/>
      <c r="D3114" s="32"/>
      <c r="E3114" s="2"/>
      <c r="F3114" s="32"/>
      <c r="G3114" s="32"/>
      <c r="H3114" s="32"/>
      <c r="I3114" s="22"/>
    </row>
    <row r="3115" ht="15.75" customHeight="1">
      <c r="A3115" s="2"/>
      <c r="B3115" s="34"/>
      <c r="C3115" s="32"/>
      <c r="D3115" s="32"/>
      <c r="E3115" s="2"/>
      <c r="F3115" s="32"/>
      <c r="G3115" s="32"/>
      <c r="H3115" s="32"/>
      <c r="I3115" s="22"/>
    </row>
    <row r="3116" ht="15.75" customHeight="1">
      <c r="A3116" s="2"/>
      <c r="B3116" s="34"/>
      <c r="C3116" s="32"/>
      <c r="D3116" s="32"/>
      <c r="E3116" s="2"/>
      <c r="F3116" s="32"/>
      <c r="G3116" s="32"/>
      <c r="H3116" s="32"/>
      <c r="I3116" s="22"/>
    </row>
    <row r="3117" ht="15.75" customHeight="1">
      <c r="A3117" s="2"/>
      <c r="B3117" s="34"/>
      <c r="C3117" s="32"/>
      <c r="D3117" s="32"/>
      <c r="E3117" s="2"/>
      <c r="F3117" s="32"/>
      <c r="G3117" s="32"/>
      <c r="H3117" s="32"/>
      <c r="I3117" s="22"/>
    </row>
    <row r="3118" ht="15.75" customHeight="1">
      <c r="A3118" s="2"/>
      <c r="B3118" s="34"/>
      <c r="C3118" s="32"/>
      <c r="D3118" s="32"/>
      <c r="E3118" s="2"/>
      <c r="F3118" s="32"/>
      <c r="G3118" s="32"/>
      <c r="H3118" s="32"/>
      <c r="I3118" s="22"/>
    </row>
    <row r="3119" ht="15.75" customHeight="1">
      <c r="A3119" s="2"/>
      <c r="B3119" s="34"/>
      <c r="C3119" s="32"/>
      <c r="D3119" s="32"/>
      <c r="E3119" s="2"/>
      <c r="F3119" s="32"/>
      <c r="G3119" s="32"/>
      <c r="H3119" s="32"/>
      <c r="I3119" s="22"/>
    </row>
    <row r="3120" ht="15.75" customHeight="1">
      <c r="A3120" s="2"/>
      <c r="B3120" s="34"/>
      <c r="C3120" s="32"/>
      <c r="D3120" s="32"/>
      <c r="E3120" s="2"/>
      <c r="F3120" s="32"/>
      <c r="G3120" s="32"/>
      <c r="H3120" s="32"/>
      <c r="I3120" s="22"/>
    </row>
    <row r="3121" ht="15.75" customHeight="1">
      <c r="A3121" s="2"/>
      <c r="B3121" s="34"/>
      <c r="C3121" s="32"/>
      <c r="D3121" s="32"/>
      <c r="E3121" s="2"/>
      <c r="F3121" s="32"/>
      <c r="G3121" s="32"/>
      <c r="H3121" s="32"/>
      <c r="I3121" s="22"/>
    </row>
    <row r="3122" ht="15.75" customHeight="1">
      <c r="A3122" s="2"/>
      <c r="B3122" s="34"/>
      <c r="C3122" s="32"/>
      <c r="D3122" s="32"/>
      <c r="E3122" s="2"/>
      <c r="F3122" s="32"/>
      <c r="G3122" s="32"/>
      <c r="H3122" s="32"/>
      <c r="I3122" s="22"/>
    </row>
    <row r="3123" ht="15.75" customHeight="1">
      <c r="A3123" s="2"/>
      <c r="B3123" s="34"/>
      <c r="C3123" s="32"/>
      <c r="D3123" s="32"/>
      <c r="E3123" s="2"/>
      <c r="F3123" s="32"/>
      <c r="G3123" s="32"/>
      <c r="H3123" s="32"/>
      <c r="I3123" s="22"/>
    </row>
    <row r="3124" ht="15.75" customHeight="1">
      <c r="A3124" s="2"/>
      <c r="B3124" s="34"/>
      <c r="C3124" s="32"/>
      <c r="D3124" s="32"/>
      <c r="E3124" s="2"/>
      <c r="F3124" s="32"/>
      <c r="G3124" s="32"/>
      <c r="H3124" s="32"/>
      <c r="I3124" s="22"/>
    </row>
    <row r="3125" ht="15.75" customHeight="1">
      <c r="A3125" s="2"/>
      <c r="B3125" s="34"/>
      <c r="C3125" s="32"/>
      <c r="D3125" s="32"/>
      <c r="E3125" s="2"/>
      <c r="F3125" s="32"/>
      <c r="G3125" s="32"/>
      <c r="H3125" s="32"/>
      <c r="I3125" s="22"/>
    </row>
    <row r="3126" ht="15.75" customHeight="1">
      <c r="A3126" s="2"/>
      <c r="B3126" s="34"/>
      <c r="C3126" s="32"/>
      <c r="D3126" s="32"/>
      <c r="E3126" s="2"/>
      <c r="F3126" s="32"/>
      <c r="G3126" s="32"/>
      <c r="H3126" s="32"/>
      <c r="I3126" s="22"/>
    </row>
    <row r="3127" ht="15.75" customHeight="1">
      <c r="A3127" s="2"/>
      <c r="B3127" s="34"/>
      <c r="C3127" s="32"/>
      <c r="D3127" s="32"/>
      <c r="E3127" s="2"/>
      <c r="F3127" s="32"/>
      <c r="G3127" s="32"/>
      <c r="H3127" s="32"/>
      <c r="I3127" s="22"/>
    </row>
    <row r="3128" ht="15.75" customHeight="1">
      <c r="A3128" s="2"/>
      <c r="B3128" s="34"/>
      <c r="C3128" s="32"/>
      <c r="D3128" s="32"/>
      <c r="E3128" s="2"/>
      <c r="F3128" s="32"/>
      <c r="G3128" s="32"/>
      <c r="H3128" s="32"/>
      <c r="I3128" s="22"/>
    </row>
    <row r="3129" ht="15.75" customHeight="1">
      <c r="A3129" s="2"/>
      <c r="B3129" s="34"/>
      <c r="C3129" s="32"/>
      <c r="D3129" s="32"/>
      <c r="E3129" s="2"/>
      <c r="F3129" s="32"/>
      <c r="G3129" s="32"/>
      <c r="H3129" s="32"/>
      <c r="I3129" s="22"/>
    </row>
    <row r="3130" ht="15.75" customHeight="1">
      <c r="A3130" s="2"/>
      <c r="B3130" s="34"/>
      <c r="C3130" s="32"/>
      <c r="D3130" s="32"/>
      <c r="E3130" s="2"/>
      <c r="F3130" s="32"/>
      <c r="G3130" s="32"/>
      <c r="H3130" s="32"/>
      <c r="I3130" s="22"/>
    </row>
    <row r="3131" ht="15.75" customHeight="1">
      <c r="A3131" s="2"/>
      <c r="B3131" s="34"/>
      <c r="C3131" s="32"/>
      <c r="D3131" s="32"/>
      <c r="E3131" s="2"/>
      <c r="F3131" s="32"/>
      <c r="G3131" s="32"/>
      <c r="H3131" s="32"/>
      <c r="I3131" s="22"/>
    </row>
    <row r="3132" ht="15.75" customHeight="1">
      <c r="A3132" s="2"/>
      <c r="B3132" s="34"/>
      <c r="C3132" s="32"/>
      <c r="D3132" s="32"/>
      <c r="E3132" s="2"/>
      <c r="F3132" s="32"/>
      <c r="G3132" s="32"/>
      <c r="H3132" s="32"/>
      <c r="I3132" s="22"/>
    </row>
    <row r="3133" ht="15.75" customHeight="1">
      <c r="A3133" s="2"/>
      <c r="B3133" s="34"/>
      <c r="C3133" s="32"/>
      <c r="D3133" s="32"/>
      <c r="E3133" s="2"/>
      <c r="F3133" s="32"/>
      <c r="G3133" s="32"/>
      <c r="H3133" s="32"/>
      <c r="I3133" s="22"/>
    </row>
    <row r="3134" ht="15.75" customHeight="1">
      <c r="A3134" s="2"/>
      <c r="B3134" s="34"/>
      <c r="C3134" s="32"/>
      <c r="D3134" s="32"/>
      <c r="E3134" s="2"/>
      <c r="F3134" s="32"/>
      <c r="G3134" s="32"/>
      <c r="H3134" s="32"/>
      <c r="I3134" s="22"/>
    </row>
    <row r="3135" ht="15.75" customHeight="1">
      <c r="A3135" s="2"/>
      <c r="B3135" s="34"/>
      <c r="C3135" s="32"/>
      <c r="D3135" s="32"/>
      <c r="E3135" s="2"/>
      <c r="F3135" s="32"/>
      <c r="G3135" s="32"/>
      <c r="H3135" s="32"/>
      <c r="I3135" s="22"/>
    </row>
    <row r="3136" ht="15.75" customHeight="1">
      <c r="A3136" s="2"/>
      <c r="B3136" s="34"/>
      <c r="C3136" s="32"/>
      <c r="D3136" s="32"/>
      <c r="E3136" s="2"/>
      <c r="F3136" s="32"/>
      <c r="G3136" s="32"/>
      <c r="H3136" s="32"/>
      <c r="I3136" s="22"/>
    </row>
    <row r="3137" ht="15.75" customHeight="1">
      <c r="A3137" s="2"/>
      <c r="B3137" s="34"/>
      <c r="C3137" s="32"/>
      <c r="D3137" s="32"/>
      <c r="E3137" s="2"/>
      <c r="F3137" s="32"/>
      <c r="G3137" s="32"/>
      <c r="H3137" s="32"/>
      <c r="I3137" s="22"/>
    </row>
    <row r="3138" ht="15.75" customHeight="1">
      <c r="A3138" s="2"/>
      <c r="B3138" s="34"/>
      <c r="C3138" s="32"/>
      <c r="D3138" s="32"/>
      <c r="E3138" s="2"/>
      <c r="F3138" s="32"/>
      <c r="G3138" s="32"/>
      <c r="H3138" s="32"/>
      <c r="I3138" s="22"/>
    </row>
    <row r="3139" ht="15.75" customHeight="1">
      <c r="A3139" s="2"/>
      <c r="B3139" s="34"/>
      <c r="C3139" s="32"/>
      <c r="D3139" s="32"/>
      <c r="E3139" s="2"/>
      <c r="F3139" s="32"/>
      <c r="G3139" s="32"/>
      <c r="H3139" s="32"/>
      <c r="I3139" s="22"/>
    </row>
    <row r="3140" ht="15.75" customHeight="1">
      <c r="A3140" s="2"/>
      <c r="B3140" s="34"/>
      <c r="C3140" s="32"/>
      <c r="D3140" s="32"/>
      <c r="E3140" s="2"/>
      <c r="F3140" s="32"/>
      <c r="G3140" s="32"/>
      <c r="H3140" s="32"/>
      <c r="I3140" s="22"/>
    </row>
    <row r="3141" ht="15.75" customHeight="1">
      <c r="A3141" s="2"/>
      <c r="B3141" s="34"/>
      <c r="C3141" s="32"/>
      <c r="D3141" s="32"/>
      <c r="E3141" s="2"/>
      <c r="F3141" s="32"/>
      <c r="G3141" s="32"/>
      <c r="H3141" s="32"/>
      <c r="I3141" s="22"/>
    </row>
    <row r="3142" ht="15.75" customHeight="1">
      <c r="A3142" s="2"/>
      <c r="B3142" s="34"/>
      <c r="C3142" s="32"/>
      <c r="D3142" s="32"/>
      <c r="E3142" s="2"/>
      <c r="F3142" s="32"/>
      <c r="G3142" s="32"/>
      <c r="H3142" s="32"/>
      <c r="I3142" s="22"/>
    </row>
    <row r="3143" ht="15.75" customHeight="1">
      <c r="A3143" s="2"/>
      <c r="B3143" s="34"/>
      <c r="C3143" s="32"/>
      <c r="D3143" s="32"/>
      <c r="E3143" s="2"/>
      <c r="F3143" s="32"/>
      <c r="G3143" s="32"/>
      <c r="H3143" s="32"/>
      <c r="I3143" s="22"/>
    </row>
    <row r="3144" ht="15.75" customHeight="1">
      <c r="A3144" s="2"/>
      <c r="B3144" s="34"/>
      <c r="C3144" s="32"/>
      <c r="D3144" s="32"/>
      <c r="E3144" s="2"/>
      <c r="F3144" s="32"/>
      <c r="G3144" s="32"/>
      <c r="H3144" s="32"/>
      <c r="I3144" s="22"/>
    </row>
    <row r="3145" ht="15.75" customHeight="1">
      <c r="A3145" s="2"/>
      <c r="B3145" s="34"/>
      <c r="C3145" s="32"/>
      <c r="D3145" s="32"/>
      <c r="E3145" s="2"/>
      <c r="F3145" s="32"/>
      <c r="G3145" s="32"/>
      <c r="H3145" s="32"/>
      <c r="I3145" s="22"/>
    </row>
    <row r="3146" ht="15.75" customHeight="1">
      <c r="A3146" s="2"/>
      <c r="B3146" s="34"/>
      <c r="C3146" s="32"/>
      <c r="D3146" s="32"/>
      <c r="E3146" s="2"/>
      <c r="F3146" s="32"/>
      <c r="G3146" s="32"/>
      <c r="H3146" s="32"/>
      <c r="I3146" s="22"/>
    </row>
    <row r="3147" ht="15.75" customHeight="1">
      <c r="A3147" s="2"/>
      <c r="B3147" s="34"/>
      <c r="C3147" s="32"/>
      <c r="D3147" s="32"/>
      <c r="E3147" s="2"/>
      <c r="F3147" s="32"/>
      <c r="G3147" s="32"/>
      <c r="H3147" s="32"/>
      <c r="I3147" s="22"/>
    </row>
    <row r="3148" ht="15.75" customHeight="1">
      <c r="A3148" s="2"/>
      <c r="B3148" s="34"/>
      <c r="C3148" s="32"/>
      <c r="D3148" s="32"/>
      <c r="E3148" s="2"/>
      <c r="F3148" s="32"/>
      <c r="G3148" s="32"/>
      <c r="H3148" s="32"/>
      <c r="I3148" s="22"/>
    </row>
    <row r="3149" ht="15.75" customHeight="1">
      <c r="A3149" s="2"/>
      <c r="B3149" s="34"/>
      <c r="C3149" s="32"/>
      <c r="D3149" s="32"/>
      <c r="E3149" s="2"/>
      <c r="F3149" s="32"/>
      <c r="G3149" s="32"/>
      <c r="H3149" s="32"/>
      <c r="I3149" s="22"/>
    </row>
    <row r="3150" ht="15.75" customHeight="1">
      <c r="A3150" s="2"/>
      <c r="B3150" s="34"/>
      <c r="C3150" s="32"/>
      <c r="D3150" s="32"/>
      <c r="E3150" s="2"/>
      <c r="F3150" s="32"/>
      <c r="G3150" s="32"/>
      <c r="H3150" s="32"/>
      <c r="I3150" s="22"/>
    </row>
    <row r="3151" ht="15.75" customHeight="1">
      <c r="A3151" s="2"/>
      <c r="B3151" s="34"/>
      <c r="C3151" s="32"/>
      <c r="D3151" s="32"/>
      <c r="E3151" s="2"/>
      <c r="F3151" s="32"/>
      <c r="G3151" s="32"/>
      <c r="H3151" s="32"/>
      <c r="I3151" s="22"/>
    </row>
    <row r="3152" ht="15.75" customHeight="1">
      <c r="A3152" s="2"/>
      <c r="B3152" s="34"/>
      <c r="C3152" s="32"/>
      <c r="D3152" s="32"/>
      <c r="E3152" s="2"/>
      <c r="F3152" s="32"/>
      <c r="G3152" s="32"/>
      <c r="H3152" s="32"/>
      <c r="I3152" s="22"/>
    </row>
    <row r="3153" ht="15.75" customHeight="1">
      <c r="A3153" s="2"/>
      <c r="B3153" s="34"/>
      <c r="C3153" s="32"/>
      <c r="D3153" s="32"/>
      <c r="E3153" s="2"/>
      <c r="F3153" s="32"/>
      <c r="G3153" s="32"/>
      <c r="H3153" s="32"/>
      <c r="I3153" s="22"/>
    </row>
    <row r="3154" ht="15.75" customHeight="1">
      <c r="A3154" s="2"/>
      <c r="B3154" s="34"/>
      <c r="C3154" s="32"/>
      <c r="D3154" s="32"/>
      <c r="E3154" s="2"/>
      <c r="F3154" s="32"/>
      <c r="G3154" s="32"/>
      <c r="H3154" s="32"/>
      <c r="I3154" s="22"/>
    </row>
    <row r="3155" ht="15.75" customHeight="1">
      <c r="A3155" s="2"/>
      <c r="B3155" s="34"/>
      <c r="C3155" s="32"/>
      <c r="D3155" s="32"/>
      <c r="E3155" s="2"/>
      <c r="F3155" s="32"/>
      <c r="G3155" s="32"/>
      <c r="H3155" s="32"/>
      <c r="I3155" s="22"/>
    </row>
    <row r="3156" ht="15.75" customHeight="1">
      <c r="A3156" s="2"/>
      <c r="B3156" s="34"/>
      <c r="C3156" s="32"/>
      <c r="D3156" s="32"/>
      <c r="E3156" s="2"/>
      <c r="F3156" s="32"/>
      <c r="G3156" s="32"/>
      <c r="H3156" s="32"/>
      <c r="I3156" s="22"/>
    </row>
    <row r="3157" ht="15.75" customHeight="1">
      <c r="A3157" s="2"/>
      <c r="B3157" s="34"/>
      <c r="C3157" s="32"/>
      <c r="D3157" s="32"/>
      <c r="E3157" s="2"/>
      <c r="F3157" s="32"/>
      <c r="G3157" s="32"/>
      <c r="H3157" s="32"/>
      <c r="I3157" s="22"/>
    </row>
    <row r="3158" ht="15.75" customHeight="1">
      <c r="A3158" s="2"/>
      <c r="B3158" s="34"/>
      <c r="C3158" s="32"/>
      <c r="D3158" s="32"/>
      <c r="E3158" s="2"/>
      <c r="F3158" s="32"/>
      <c r="G3158" s="32"/>
      <c r="H3158" s="32"/>
      <c r="I3158" s="22"/>
    </row>
    <row r="3159" ht="15.75" customHeight="1">
      <c r="A3159" s="2"/>
      <c r="B3159" s="34"/>
      <c r="C3159" s="32"/>
      <c r="D3159" s="32"/>
      <c r="E3159" s="2"/>
      <c r="F3159" s="32"/>
      <c r="G3159" s="32"/>
      <c r="H3159" s="32"/>
      <c r="I3159" s="22"/>
    </row>
    <row r="3160" ht="15.75" customHeight="1">
      <c r="A3160" s="2"/>
      <c r="B3160" s="34"/>
      <c r="C3160" s="32"/>
      <c r="D3160" s="32"/>
      <c r="E3160" s="2"/>
      <c r="F3160" s="32"/>
      <c r="G3160" s="32"/>
      <c r="H3160" s="32"/>
      <c r="I3160" s="22"/>
    </row>
    <row r="3161" ht="15.75" customHeight="1">
      <c r="A3161" s="2"/>
      <c r="B3161" s="34"/>
      <c r="C3161" s="32"/>
      <c r="D3161" s="32"/>
      <c r="E3161" s="2"/>
      <c r="F3161" s="32"/>
      <c r="G3161" s="32"/>
      <c r="H3161" s="32"/>
      <c r="I3161" s="22"/>
    </row>
    <row r="3162" ht="15.75" customHeight="1">
      <c r="A3162" s="2"/>
      <c r="B3162" s="34"/>
      <c r="C3162" s="32"/>
      <c r="D3162" s="32"/>
      <c r="E3162" s="2"/>
      <c r="F3162" s="32"/>
      <c r="G3162" s="32"/>
      <c r="H3162" s="32"/>
      <c r="I3162" s="22"/>
    </row>
    <row r="3163" ht="15.75" customHeight="1">
      <c r="A3163" s="2"/>
      <c r="B3163" s="34"/>
      <c r="C3163" s="32"/>
      <c r="D3163" s="32"/>
      <c r="E3163" s="2"/>
      <c r="F3163" s="32"/>
      <c r="G3163" s="32"/>
      <c r="H3163" s="32"/>
      <c r="I3163" s="22"/>
    </row>
    <row r="3164" ht="15.75" customHeight="1">
      <c r="A3164" s="2"/>
      <c r="B3164" s="34"/>
      <c r="C3164" s="32"/>
      <c r="D3164" s="32"/>
      <c r="E3164" s="2"/>
      <c r="F3164" s="32"/>
      <c r="G3164" s="32"/>
      <c r="H3164" s="32"/>
      <c r="I3164" s="22"/>
    </row>
    <row r="3165" ht="15.75" customHeight="1">
      <c r="A3165" s="2"/>
      <c r="B3165" s="34"/>
      <c r="C3165" s="32"/>
      <c r="D3165" s="32"/>
      <c r="E3165" s="2"/>
      <c r="F3165" s="32"/>
      <c r="G3165" s="32"/>
      <c r="H3165" s="32"/>
      <c r="I3165" s="22"/>
    </row>
    <row r="3166" ht="15.75" customHeight="1">
      <c r="A3166" s="2"/>
      <c r="B3166" s="34"/>
      <c r="C3166" s="32"/>
      <c r="D3166" s="32"/>
      <c r="E3166" s="2"/>
      <c r="F3166" s="32"/>
      <c r="G3166" s="32"/>
      <c r="H3166" s="32"/>
      <c r="I3166" s="22"/>
    </row>
    <row r="3167" ht="15.75" customHeight="1">
      <c r="A3167" s="2"/>
      <c r="B3167" s="34"/>
      <c r="C3167" s="32"/>
      <c r="D3167" s="32"/>
      <c r="E3167" s="2"/>
      <c r="F3167" s="32"/>
      <c r="G3167" s="32"/>
      <c r="H3167" s="32"/>
      <c r="I3167" s="22"/>
    </row>
    <row r="3168" ht="15.75" customHeight="1">
      <c r="A3168" s="2"/>
      <c r="B3168" s="34"/>
      <c r="C3168" s="32"/>
      <c r="D3168" s="32"/>
      <c r="E3168" s="2"/>
      <c r="F3168" s="32"/>
      <c r="G3168" s="32"/>
      <c r="H3168" s="32"/>
      <c r="I3168" s="22"/>
    </row>
    <row r="3169" ht="15.75" customHeight="1">
      <c r="A3169" s="2"/>
      <c r="B3169" s="34"/>
      <c r="C3169" s="32"/>
      <c r="D3169" s="32"/>
      <c r="E3169" s="2"/>
      <c r="F3169" s="32"/>
      <c r="G3169" s="32"/>
      <c r="H3169" s="32"/>
      <c r="I3169" s="22"/>
    </row>
    <row r="3170" ht="15.75" customHeight="1">
      <c r="A3170" s="2"/>
      <c r="B3170" s="34"/>
      <c r="C3170" s="32"/>
      <c r="D3170" s="32"/>
      <c r="E3170" s="2"/>
      <c r="F3170" s="32"/>
      <c r="G3170" s="32"/>
      <c r="H3170" s="32"/>
      <c r="I3170" s="22"/>
    </row>
    <row r="3171" ht="15.75" customHeight="1">
      <c r="A3171" s="2"/>
      <c r="B3171" s="34"/>
      <c r="C3171" s="32"/>
      <c r="D3171" s="32"/>
      <c r="E3171" s="2"/>
      <c r="F3171" s="32"/>
      <c r="G3171" s="32"/>
      <c r="H3171" s="32"/>
      <c r="I3171" s="22"/>
    </row>
    <row r="3172" ht="15.75" customHeight="1">
      <c r="A3172" s="2"/>
      <c r="B3172" s="34"/>
      <c r="C3172" s="32"/>
      <c r="D3172" s="32"/>
      <c r="E3172" s="2"/>
      <c r="F3172" s="32"/>
      <c r="G3172" s="32"/>
      <c r="H3172" s="32"/>
      <c r="I3172" s="22"/>
    </row>
    <row r="3173" ht="15.75" customHeight="1">
      <c r="A3173" s="2"/>
      <c r="B3173" s="34"/>
      <c r="C3173" s="32"/>
      <c r="D3173" s="32"/>
      <c r="E3173" s="2"/>
      <c r="F3173" s="32"/>
      <c r="G3173" s="32"/>
      <c r="H3173" s="32"/>
      <c r="I3173" s="22"/>
    </row>
    <row r="3174" ht="15.75" customHeight="1">
      <c r="A3174" s="2"/>
      <c r="B3174" s="34"/>
      <c r="C3174" s="32"/>
      <c r="D3174" s="32"/>
      <c r="E3174" s="2"/>
      <c r="F3174" s="32"/>
      <c r="G3174" s="32"/>
      <c r="H3174" s="32"/>
      <c r="I3174" s="22"/>
    </row>
    <row r="3175" ht="15.75" customHeight="1">
      <c r="A3175" s="2"/>
      <c r="B3175" s="34"/>
      <c r="C3175" s="32"/>
      <c r="D3175" s="32"/>
      <c r="E3175" s="2"/>
      <c r="F3175" s="32"/>
      <c r="G3175" s="32"/>
      <c r="H3175" s="32"/>
      <c r="I3175" s="22"/>
    </row>
    <row r="3176" ht="15.75" customHeight="1">
      <c r="A3176" s="2"/>
      <c r="B3176" s="34"/>
      <c r="C3176" s="32"/>
      <c r="D3176" s="32"/>
      <c r="E3176" s="2"/>
      <c r="F3176" s="32"/>
      <c r="G3176" s="32"/>
      <c r="H3176" s="32"/>
      <c r="I3176" s="22"/>
    </row>
    <row r="3177" ht="15.75" customHeight="1">
      <c r="A3177" s="2"/>
      <c r="B3177" s="34"/>
      <c r="C3177" s="32"/>
      <c r="D3177" s="32"/>
      <c r="E3177" s="2"/>
      <c r="F3177" s="32"/>
      <c r="G3177" s="32"/>
      <c r="H3177" s="32"/>
      <c r="I3177" s="22"/>
    </row>
    <row r="3178" ht="15.75" customHeight="1">
      <c r="A3178" s="2"/>
      <c r="B3178" s="34"/>
      <c r="C3178" s="32"/>
      <c r="D3178" s="32"/>
      <c r="E3178" s="2"/>
      <c r="F3178" s="32"/>
      <c r="G3178" s="32"/>
      <c r="H3178" s="32"/>
      <c r="I3178" s="22"/>
    </row>
    <row r="3179" ht="15.75" customHeight="1">
      <c r="A3179" s="2"/>
      <c r="B3179" s="34"/>
      <c r="C3179" s="32"/>
      <c r="D3179" s="32"/>
      <c r="E3179" s="2"/>
      <c r="F3179" s="32"/>
      <c r="G3179" s="32"/>
      <c r="H3179" s="32"/>
      <c r="I3179" s="22"/>
    </row>
    <row r="3180" ht="15.75" customHeight="1">
      <c r="A3180" s="2"/>
      <c r="B3180" s="34"/>
      <c r="C3180" s="32"/>
      <c r="D3180" s="32"/>
      <c r="E3180" s="2"/>
      <c r="F3180" s="32"/>
      <c r="G3180" s="32"/>
      <c r="H3180" s="32"/>
      <c r="I3180" s="22"/>
    </row>
    <row r="3181" ht="15.75" customHeight="1">
      <c r="A3181" s="2"/>
      <c r="B3181" s="34"/>
      <c r="C3181" s="32"/>
      <c r="D3181" s="32"/>
      <c r="E3181" s="2"/>
      <c r="F3181" s="32"/>
      <c r="G3181" s="32"/>
      <c r="H3181" s="32"/>
      <c r="I3181" s="22"/>
    </row>
    <row r="3182" ht="15.75" customHeight="1">
      <c r="A3182" s="2"/>
      <c r="B3182" s="34"/>
      <c r="C3182" s="32"/>
      <c r="D3182" s="32"/>
      <c r="E3182" s="2"/>
      <c r="F3182" s="32"/>
      <c r="G3182" s="32"/>
      <c r="H3182" s="32"/>
      <c r="I3182" s="22"/>
    </row>
    <row r="3183" ht="15.75" customHeight="1">
      <c r="A3183" s="2"/>
      <c r="B3183" s="34"/>
      <c r="C3183" s="32"/>
      <c r="D3183" s="32"/>
      <c r="E3183" s="2"/>
      <c r="F3183" s="32"/>
      <c r="G3183" s="32"/>
      <c r="H3183" s="32"/>
      <c r="I3183" s="22"/>
    </row>
    <row r="3184" ht="15.75" customHeight="1">
      <c r="A3184" s="2"/>
      <c r="B3184" s="34"/>
      <c r="C3184" s="32"/>
      <c r="D3184" s="32"/>
      <c r="E3184" s="2"/>
      <c r="F3184" s="32"/>
      <c r="G3184" s="32"/>
      <c r="H3184" s="32"/>
      <c r="I3184" s="22"/>
    </row>
    <row r="3185" ht="15.75" customHeight="1">
      <c r="A3185" s="2"/>
      <c r="B3185" s="34"/>
      <c r="C3185" s="32"/>
      <c r="D3185" s="32"/>
      <c r="E3185" s="2"/>
      <c r="F3185" s="32"/>
      <c r="G3185" s="32"/>
      <c r="H3185" s="32"/>
      <c r="I3185" s="22"/>
    </row>
    <row r="3186" ht="15.75" customHeight="1">
      <c r="A3186" s="2"/>
      <c r="B3186" s="34"/>
      <c r="C3186" s="32"/>
      <c r="D3186" s="32"/>
      <c r="E3186" s="2"/>
      <c r="F3186" s="32"/>
      <c r="G3186" s="32"/>
      <c r="H3186" s="32"/>
      <c r="I3186" s="22"/>
    </row>
    <row r="3187" ht="15.75" customHeight="1">
      <c r="A3187" s="2"/>
      <c r="B3187" s="34"/>
      <c r="C3187" s="32"/>
      <c r="D3187" s="32"/>
      <c r="E3187" s="2"/>
      <c r="F3187" s="32"/>
      <c r="G3187" s="32"/>
      <c r="H3187" s="32"/>
      <c r="I3187" s="22"/>
    </row>
    <row r="3188" ht="15.75" customHeight="1">
      <c r="A3188" s="2"/>
      <c r="B3188" s="34"/>
      <c r="C3188" s="32"/>
      <c r="D3188" s="32"/>
      <c r="E3188" s="2"/>
      <c r="F3188" s="32"/>
      <c r="G3188" s="32"/>
      <c r="H3188" s="32"/>
      <c r="I3188" s="22"/>
    </row>
    <row r="3189" ht="15.75" customHeight="1">
      <c r="A3189" s="2"/>
      <c r="B3189" s="34"/>
      <c r="C3189" s="32"/>
      <c r="D3189" s="32"/>
      <c r="E3189" s="2"/>
      <c r="F3189" s="32"/>
      <c r="G3189" s="32"/>
      <c r="H3189" s="32"/>
      <c r="I3189" s="22"/>
    </row>
    <row r="3190" ht="15.75" customHeight="1">
      <c r="A3190" s="2"/>
      <c r="B3190" s="34"/>
      <c r="C3190" s="32"/>
      <c r="D3190" s="32"/>
      <c r="E3190" s="2"/>
      <c r="F3190" s="32"/>
      <c r="G3190" s="32"/>
      <c r="H3190" s="32"/>
      <c r="I3190" s="22"/>
    </row>
    <row r="3191" ht="15.75" customHeight="1">
      <c r="A3191" s="2"/>
      <c r="B3191" s="34"/>
      <c r="C3191" s="32"/>
      <c r="D3191" s="32"/>
      <c r="E3191" s="2"/>
      <c r="F3191" s="32"/>
      <c r="G3191" s="32"/>
      <c r="H3191" s="32"/>
      <c r="I3191" s="22"/>
    </row>
    <row r="3192" ht="15.75" customHeight="1">
      <c r="A3192" s="2"/>
      <c r="B3192" s="34"/>
      <c r="C3192" s="32"/>
      <c r="D3192" s="32"/>
      <c r="E3192" s="2"/>
      <c r="F3192" s="32"/>
      <c r="G3192" s="32"/>
      <c r="H3192" s="32"/>
      <c r="I3192" s="22"/>
    </row>
    <row r="3193" ht="15.75" customHeight="1">
      <c r="A3193" s="2"/>
      <c r="B3193" s="34"/>
      <c r="C3193" s="32"/>
      <c r="D3193" s="32"/>
      <c r="E3193" s="2"/>
      <c r="F3193" s="32"/>
      <c r="G3193" s="32"/>
      <c r="H3193" s="32"/>
      <c r="I3193" s="22"/>
    </row>
    <row r="3194" ht="15.75" customHeight="1">
      <c r="A3194" s="2"/>
      <c r="B3194" s="34"/>
      <c r="C3194" s="32"/>
      <c r="D3194" s="32"/>
      <c r="E3194" s="2"/>
      <c r="F3194" s="32"/>
      <c r="G3194" s="32"/>
      <c r="H3194" s="32"/>
      <c r="I3194" s="22"/>
    </row>
    <row r="3195" ht="15.75" customHeight="1">
      <c r="A3195" s="2"/>
      <c r="B3195" s="34"/>
      <c r="C3195" s="32"/>
      <c r="D3195" s="32"/>
      <c r="E3195" s="2"/>
      <c r="F3195" s="32"/>
      <c r="G3195" s="32"/>
      <c r="H3195" s="32"/>
      <c r="I3195" s="22"/>
    </row>
    <row r="3196" ht="15.75" customHeight="1">
      <c r="A3196" s="2"/>
      <c r="B3196" s="34"/>
      <c r="C3196" s="32"/>
      <c r="D3196" s="32"/>
      <c r="E3196" s="2"/>
      <c r="F3196" s="32"/>
      <c r="G3196" s="32"/>
      <c r="H3196" s="32"/>
      <c r="I3196" s="22"/>
    </row>
    <row r="3197" ht="15.75" customHeight="1">
      <c r="A3197" s="2"/>
      <c r="B3197" s="34"/>
      <c r="C3197" s="32"/>
      <c r="D3197" s="32"/>
      <c r="E3197" s="2"/>
      <c r="F3197" s="32"/>
      <c r="G3197" s="32"/>
      <c r="H3197" s="32"/>
      <c r="I3197" s="22"/>
    </row>
    <row r="3198" ht="15.75" customHeight="1">
      <c r="A3198" s="2"/>
      <c r="B3198" s="34"/>
      <c r="C3198" s="32"/>
      <c r="D3198" s="32"/>
      <c r="E3198" s="2"/>
      <c r="F3198" s="32"/>
      <c r="G3198" s="32"/>
      <c r="H3198" s="32"/>
      <c r="I3198" s="22"/>
    </row>
    <row r="3199" ht="15.75" customHeight="1">
      <c r="A3199" s="2"/>
      <c r="B3199" s="34"/>
      <c r="C3199" s="32"/>
      <c r="D3199" s="32"/>
      <c r="E3199" s="2"/>
      <c r="F3199" s="32"/>
      <c r="G3199" s="32"/>
      <c r="H3199" s="32"/>
      <c r="I3199" s="22"/>
    </row>
    <row r="3200" ht="15.75" customHeight="1">
      <c r="A3200" s="2"/>
      <c r="B3200" s="34"/>
      <c r="C3200" s="32"/>
      <c r="D3200" s="32"/>
      <c r="E3200" s="2"/>
      <c r="F3200" s="32"/>
      <c r="G3200" s="32"/>
      <c r="H3200" s="32"/>
      <c r="I3200" s="22"/>
    </row>
    <row r="3201" ht="15.75" customHeight="1">
      <c r="A3201" s="2"/>
      <c r="B3201" s="34"/>
      <c r="C3201" s="32"/>
      <c r="D3201" s="32"/>
      <c r="E3201" s="2"/>
      <c r="F3201" s="32"/>
      <c r="G3201" s="32"/>
      <c r="H3201" s="32"/>
      <c r="I3201" s="22"/>
    </row>
    <row r="3202" ht="15.75" customHeight="1">
      <c r="A3202" s="2"/>
      <c r="B3202" s="34"/>
      <c r="C3202" s="32"/>
      <c r="D3202" s="32"/>
      <c r="E3202" s="2"/>
      <c r="F3202" s="32"/>
      <c r="G3202" s="32"/>
      <c r="H3202" s="32"/>
      <c r="I3202" s="22"/>
    </row>
    <row r="3203" ht="15.75" customHeight="1">
      <c r="A3203" s="2"/>
      <c r="B3203" s="34"/>
      <c r="C3203" s="32"/>
      <c r="D3203" s="32"/>
      <c r="E3203" s="2"/>
      <c r="F3203" s="32"/>
      <c r="G3203" s="32"/>
      <c r="H3203" s="32"/>
      <c r="I3203" s="22"/>
    </row>
    <row r="3204" ht="15.75" customHeight="1">
      <c r="A3204" s="2"/>
      <c r="B3204" s="34"/>
      <c r="C3204" s="32"/>
      <c r="D3204" s="32"/>
      <c r="E3204" s="2"/>
      <c r="F3204" s="32"/>
      <c r="G3204" s="32"/>
      <c r="H3204" s="32"/>
      <c r="I3204" s="22"/>
    </row>
    <row r="3205" ht="15.75" customHeight="1">
      <c r="A3205" s="2"/>
      <c r="B3205" s="34"/>
      <c r="C3205" s="32"/>
      <c r="D3205" s="32"/>
      <c r="E3205" s="2"/>
      <c r="F3205" s="32"/>
      <c r="G3205" s="32"/>
      <c r="H3205" s="32"/>
      <c r="I3205" s="22"/>
    </row>
    <row r="3206" ht="15.75" customHeight="1">
      <c r="A3206" s="2"/>
      <c r="B3206" s="34"/>
      <c r="C3206" s="32"/>
      <c r="D3206" s="32"/>
      <c r="E3206" s="2"/>
      <c r="F3206" s="32"/>
      <c r="G3206" s="32"/>
      <c r="H3206" s="32"/>
      <c r="I3206" s="22"/>
    </row>
    <row r="3207" ht="15.75" customHeight="1">
      <c r="A3207" s="2"/>
      <c r="B3207" s="34"/>
      <c r="C3207" s="32"/>
      <c r="D3207" s="32"/>
      <c r="E3207" s="2"/>
      <c r="F3207" s="32"/>
      <c r="G3207" s="32"/>
      <c r="H3207" s="32"/>
      <c r="I3207" s="22"/>
    </row>
    <row r="3208" ht="15.75" customHeight="1">
      <c r="A3208" s="2"/>
      <c r="B3208" s="34"/>
      <c r="C3208" s="32"/>
      <c r="D3208" s="32"/>
      <c r="E3208" s="2"/>
      <c r="F3208" s="32"/>
      <c r="G3208" s="32"/>
      <c r="H3208" s="32"/>
      <c r="I3208" s="22"/>
    </row>
    <row r="3209" ht="15.75" customHeight="1">
      <c r="A3209" s="2"/>
      <c r="B3209" s="34"/>
      <c r="C3209" s="32"/>
      <c r="D3209" s="32"/>
      <c r="E3209" s="2"/>
      <c r="F3209" s="32"/>
      <c r="G3209" s="32"/>
      <c r="H3209" s="32"/>
      <c r="I3209" s="22"/>
    </row>
    <row r="3210" ht="15.75" customHeight="1">
      <c r="A3210" s="2"/>
      <c r="B3210" s="34"/>
      <c r="C3210" s="32"/>
      <c r="D3210" s="32"/>
      <c r="E3210" s="2"/>
      <c r="F3210" s="32"/>
      <c r="G3210" s="32"/>
      <c r="H3210" s="32"/>
      <c r="I3210" s="22"/>
    </row>
    <row r="3211" ht="15.75" customHeight="1">
      <c r="A3211" s="2"/>
      <c r="B3211" s="34"/>
      <c r="C3211" s="32"/>
      <c r="D3211" s="32"/>
      <c r="E3211" s="2"/>
      <c r="F3211" s="32"/>
      <c r="G3211" s="32"/>
      <c r="H3211" s="32"/>
      <c r="I3211" s="22"/>
    </row>
    <row r="3212" ht="15.75" customHeight="1">
      <c r="A3212" s="2"/>
      <c r="B3212" s="34"/>
      <c r="C3212" s="32"/>
      <c r="D3212" s="32"/>
      <c r="E3212" s="2"/>
      <c r="F3212" s="32"/>
      <c r="G3212" s="32"/>
      <c r="H3212" s="32"/>
      <c r="I3212" s="22"/>
    </row>
    <row r="3213" ht="15.75" customHeight="1">
      <c r="A3213" s="2"/>
      <c r="B3213" s="34"/>
      <c r="C3213" s="32"/>
      <c r="D3213" s="32"/>
      <c r="E3213" s="2"/>
      <c r="F3213" s="32"/>
      <c r="G3213" s="32"/>
      <c r="H3213" s="32"/>
      <c r="I3213" s="22"/>
    </row>
    <row r="3214" ht="15.75" customHeight="1">
      <c r="A3214" s="2"/>
      <c r="B3214" s="34"/>
      <c r="C3214" s="32"/>
      <c r="D3214" s="32"/>
      <c r="E3214" s="2"/>
      <c r="F3214" s="32"/>
      <c r="G3214" s="32"/>
      <c r="H3214" s="32"/>
      <c r="I3214" s="22"/>
    </row>
    <row r="3215" ht="15.75" customHeight="1">
      <c r="A3215" s="2"/>
      <c r="B3215" s="34"/>
      <c r="C3215" s="32"/>
      <c r="D3215" s="32"/>
      <c r="E3215" s="2"/>
      <c r="F3215" s="32"/>
      <c r="G3215" s="32"/>
      <c r="H3215" s="32"/>
      <c r="I3215" s="22"/>
    </row>
    <row r="3216" ht="15.75" customHeight="1">
      <c r="A3216" s="2"/>
      <c r="B3216" s="34"/>
      <c r="C3216" s="32"/>
      <c r="D3216" s="32"/>
      <c r="E3216" s="2"/>
      <c r="F3216" s="32"/>
      <c r="G3216" s="32"/>
      <c r="H3216" s="32"/>
      <c r="I3216" s="22"/>
    </row>
    <row r="3217" ht="15.75" customHeight="1">
      <c r="A3217" s="2"/>
      <c r="B3217" s="34"/>
      <c r="C3217" s="32"/>
      <c r="D3217" s="32"/>
      <c r="E3217" s="2"/>
      <c r="F3217" s="32"/>
      <c r="G3217" s="32"/>
      <c r="H3217" s="32"/>
      <c r="I3217" s="22"/>
    </row>
    <row r="3218" ht="15.75" customHeight="1">
      <c r="A3218" s="2"/>
      <c r="B3218" s="34"/>
      <c r="C3218" s="32"/>
      <c r="D3218" s="32"/>
      <c r="E3218" s="2"/>
      <c r="F3218" s="32"/>
      <c r="G3218" s="32"/>
      <c r="H3218" s="32"/>
      <c r="I3218" s="22"/>
    </row>
    <row r="3219" ht="15.75" customHeight="1">
      <c r="A3219" s="2"/>
      <c r="B3219" s="34"/>
      <c r="C3219" s="32"/>
      <c r="D3219" s="32"/>
      <c r="E3219" s="2"/>
      <c r="F3219" s="32"/>
      <c r="G3219" s="32"/>
      <c r="H3219" s="32"/>
      <c r="I3219" s="22"/>
    </row>
    <row r="3220" ht="15.75" customHeight="1">
      <c r="A3220" s="2"/>
      <c r="B3220" s="34"/>
      <c r="C3220" s="32"/>
      <c r="D3220" s="32"/>
      <c r="E3220" s="2"/>
      <c r="F3220" s="32"/>
      <c r="G3220" s="32"/>
      <c r="H3220" s="32"/>
      <c r="I3220" s="22"/>
    </row>
    <row r="3221" ht="15.75" customHeight="1">
      <c r="A3221" s="2"/>
      <c r="B3221" s="34"/>
      <c r="C3221" s="32"/>
      <c r="D3221" s="32"/>
      <c r="E3221" s="2"/>
      <c r="F3221" s="32"/>
      <c r="G3221" s="32"/>
      <c r="H3221" s="32"/>
      <c r="I3221" s="22"/>
    </row>
    <row r="3222" ht="15.75" customHeight="1">
      <c r="A3222" s="2"/>
      <c r="B3222" s="34"/>
      <c r="C3222" s="32"/>
      <c r="D3222" s="32"/>
      <c r="E3222" s="2"/>
      <c r="F3222" s="32"/>
      <c r="G3222" s="32"/>
      <c r="H3222" s="32"/>
      <c r="I3222" s="22"/>
    </row>
    <row r="3223" ht="15.75" customHeight="1">
      <c r="A3223" s="2"/>
      <c r="B3223" s="34"/>
      <c r="C3223" s="32"/>
      <c r="D3223" s="32"/>
      <c r="E3223" s="2"/>
      <c r="F3223" s="32"/>
      <c r="G3223" s="32"/>
      <c r="H3223" s="32"/>
      <c r="I3223" s="22"/>
    </row>
    <row r="3224" ht="15.75" customHeight="1">
      <c r="A3224" s="2"/>
      <c r="B3224" s="34"/>
      <c r="C3224" s="32"/>
      <c r="D3224" s="32"/>
      <c r="E3224" s="2"/>
      <c r="F3224" s="32"/>
      <c r="G3224" s="32"/>
      <c r="H3224" s="32"/>
      <c r="I3224" s="22"/>
    </row>
    <row r="3225" ht="15.75" customHeight="1">
      <c r="A3225" s="2"/>
      <c r="B3225" s="34"/>
      <c r="C3225" s="32"/>
      <c r="D3225" s="32"/>
      <c r="E3225" s="2"/>
      <c r="F3225" s="32"/>
      <c r="G3225" s="32"/>
      <c r="H3225" s="32"/>
      <c r="I3225" s="22"/>
    </row>
    <row r="3226" ht="15.75" customHeight="1">
      <c r="A3226" s="2"/>
      <c r="B3226" s="34"/>
      <c r="C3226" s="32"/>
      <c r="D3226" s="32"/>
      <c r="E3226" s="2"/>
      <c r="F3226" s="32"/>
      <c r="G3226" s="32"/>
      <c r="H3226" s="32"/>
      <c r="I3226" s="22"/>
    </row>
    <row r="3227" ht="15.75" customHeight="1">
      <c r="A3227" s="2"/>
      <c r="B3227" s="34"/>
      <c r="C3227" s="32"/>
      <c r="D3227" s="32"/>
      <c r="E3227" s="2"/>
      <c r="F3227" s="32"/>
      <c r="G3227" s="32"/>
      <c r="H3227" s="32"/>
      <c r="I3227" s="22"/>
    </row>
    <row r="3228" ht="15.75" customHeight="1">
      <c r="A3228" s="2"/>
      <c r="B3228" s="34"/>
      <c r="C3228" s="32"/>
      <c r="D3228" s="32"/>
      <c r="E3228" s="2"/>
      <c r="F3228" s="32"/>
      <c r="G3228" s="32"/>
      <c r="H3228" s="32"/>
      <c r="I3228" s="22"/>
    </row>
    <row r="3229" ht="15.75" customHeight="1">
      <c r="A3229" s="2"/>
      <c r="B3229" s="34"/>
      <c r="C3229" s="32"/>
      <c r="D3229" s="32"/>
      <c r="E3229" s="2"/>
      <c r="F3229" s="32"/>
      <c r="G3229" s="32"/>
      <c r="H3229" s="32"/>
      <c r="I3229" s="22"/>
    </row>
    <row r="3230" ht="15.75" customHeight="1">
      <c r="A3230" s="2"/>
      <c r="B3230" s="34"/>
      <c r="C3230" s="32"/>
      <c r="D3230" s="32"/>
      <c r="E3230" s="2"/>
      <c r="F3230" s="32"/>
      <c r="G3230" s="32"/>
      <c r="H3230" s="32"/>
      <c r="I3230" s="22"/>
    </row>
    <row r="3231" ht="15.75" customHeight="1">
      <c r="A3231" s="2"/>
      <c r="B3231" s="34"/>
      <c r="C3231" s="32"/>
      <c r="D3231" s="32"/>
      <c r="E3231" s="2"/>
      <c r="F3231" s="32"/>
      <c r="G3231" s="32"/>
      <c r="H3231" s="32"/>
      <c r="I3231" s="22"/>
    </row>
    <row r="3232" ht="15.75" customHeight="1">
      <c r="A3232" s="2"/>
      <c r="B3232" s="34"/>
      <c r="C3232" s="32"/>
      <c r="D3232" s="32"/>
      <c r="E3232" s="2"/>
      <c r="F3232" s="32"/>
      <c r="G3232" s="32"/>
      <c r="H3232" s="32"/>
      <c r="I3232" s="22"/>
    </row>
    <row r="3233" ht="15.75" customHeight="1">
      <c r="A3233" s="2"/>
      <c r="B3233" s="34"/>
      <c r="C3233" s="32"/>
      <c r="D3233" s="32"/>
      <c r="E3233" s="2"/>
      <c r="F3233" s="32"/>
      <c r="G3233" s="32"/>
      <c r="H3233" s="32"/>
      <c r="I3233" s="22"/>
    </row>
    <row r="3234" ht="15.75" customHeight="1">
      <c r="A3234" s="2"/>
      <c r="B3234" s="34"/>
      <c r="C3234" s="32"/>
      <c r="D3234" s="32"/>
      <c r="E3234" s="2"/>
      <c r="F3234" s="32"/>
      <c r="G3234" s="32"/>
      <c r="H3234" s="32"/>
      <c r="I3234" s="22"/>
    </row>
    <row r="3235" ht="15.75" customHeight="1">
      <c r="A3235" s="2"/>
      <c r="B3235" s="34"/>
      <c r="C3235" s="32"/>
      <c r="D3235" s="32"/>
      <c r="E3235" s="2"/>
      <c r="F3235" s="32"/>
      <c r="G3235" s="32"/>
      <c r="H3235" s="32"/>
      <c r="I3235" s="22"/>
    </row>
    <row r="3236" ht="15.75" customHeight="1">
      <c r="A3236" s="2"/>
      <c r="B3236" s="34"/>
      <c r="C3236" s="32"/>
      <c r="D3236" s="32"/>
      <c r="E3236" s="2"/>
      <c r="F3236" s="32"/>
      <c r="G3236" s="32"/>
      <c r="H3236" s="32"/>
      <c r="I3236" s="22"/>
    </row>
    <row r="3237" ht="15.75" customHeight="1">
      <c r="A3237" s="2"/>
      <c r="B3237" s="34"/>
      <c r="C3237" s="32"/>
      <c r="D3237" s="32"/>
      <c r="E3237" s="2"/>
      <c r="F3237" s="32"/>
      <c r="G3237" s="32"/>
      <c r="H3237" s="32"/>
      <c r="I3237" s="22"/>
    </row>
    <row r="3238" ht="15.75" customHeight="1">
      <c r="A3238" s="2"/>
      <c r="B3238" s="34"/>
      <c r="C3238" s="32"/>
      <c r="D3238" s="32"/>
      <c r="E3238" s="2"/>
      <c r="F3238" s="32"/>
      <c r="G3238" s="32"/>
      <c r="H3238" s="32"/>
      <c r="I3238" s="22"/>
    </row>
    <row r="3239" ht="15.75" customHeight="1">
      <c r="A3239" s="2"/>
      <c r="B3239" s="34"/>
      <c r="C3239" s="32"/>
      <c r="D3239" s="32"/>
      <c r="E3239" s="2"/>
      <c r="F3239" s="32"/>
      <c r="G3239" s="32"/>
      <c r="H3239" s="32"/>
      <c r="I3239" s="22"/>
    </row>
    <row r="3240" ht="15.75" customHeight="1">
      <c r="A3240" s="2"/>
      <c r="B3240" s="34"/>
      <c r="C3240" s="32"/>
      <c r="D3240" s="32"/>
      <c r="E3240" s="2"/>
      <c r="F3240" s="32"/>
      <c r="G3240" s="32"/>
      <c r="H3240" s="32"/>
      <c r="I3240" s="22"/>
    </row>
    <row r="3241" ht="15.75" customHeight="1">
      <c r="A3241" s="2"/>
      <c r="B3241" s="34"/>
      <c r="C3241" s="32"/>
      <c r="D3241" s="32"/>
      <c r="E3241" s="2"/>
      <c r="F3241" s="32"/>
      <c r="G3241" s="32"/>
      <c r="H3241" s="32"/>
      <c r="I3241" s="22"/>
    </row>
    <row r="3242" ht="15.75" customHeight="1">
      <c r="A3242" s="2"/>
      <c r="B3242" s="34"/>
      <c r="C3242" s="32"/>
      <c r="D3242" s="32"/>
      <c r="E3242" s="2"/>
      <c r="F3242" s="32"/>
      <c r="G3242" s="32"/>
      <c r="H3242" s="32"/>
      <c r="I3242" s="22"/>
    </row>
    <row r="3243" ht="15.75" customHeight="1">
      <c r="A3243" s="2"/>
      <c r="B3243" s="34"/>
      <c r="C3243" s="32"/>
      <c r="D3243" s="32"/>
      <c r="E3243" s="2"/>
      <c r="F3243" s="32"/>
      <c r="G3243" s="32"/>
      <c r="H3243" s="32"/>
      <c r="I3243" s="22"/>
    </row>
    <row r="3244" ht="15.75" customHeight="1">
      <c r="A3244" s="2"/>
      <c r="B3244" s="34"/>
      <c r="C3244" s="32"/>
      <c r="D3244" s="32"/>
      <c r="E3244" s="2"/>
      <c r="F3244" s="32"/>
      <c r="G3244" s="32"/>
      <c r="H3244" s="32"/>
      <c r="I3244" s="22"/>
    </row>
    <row r="3245" ht="15.75" customHeight="1">
      <c r="A3245" s="2"/>
      <c r="B3245" s="34"/>
      <c r="C3245" s="32"/>
      <c r="D3245" s="32"/>
      <c r="E3245" s="2"/>
      <c r="F3245" s="32"/>
      <c r="G3245" s="32"/>
      <c r="H3245" s="32"/>
      <c r="I3245" s="22"/>
    </row>
    <row r="3246" ht="15.75" customHeight="1">
      <c r="A3246" s="2"/>
      <c r="B3246" s="34"/>
      <c r="C3246" s="32"/>
      <c r="D3246" s="32"/>
      <c r="E3246" s="2"/>
      <c r="F3246" s="32"/>
      <c r="G3246" s="32"/>
      <c r="H3246" s="32"/>
      <c r="I3246" s="22"/>
    </row>
    <row r="3247" ht="15.75" customHeight="1">
      <c r="A3247" s="2"/>
      <c r="B3247" s="34"/>
      <c r="C3247" s="32"/>
      <c r="D3247" s="32"/>
      <c r="E3247" s="2"/>
      <c r="F3247" s="32"/>
      <c r="G3247" s="32"/>
      <c r="H3247" s="32"/>
      <c r="I3247" s="22"/>
    </row>
    <row r="3248" ht="15.75" customHeight="1">
      <c r="A3248" s="2"/>
      <c r="B3248" s="34"/>
      <c r="C3248" s="32"/>
      <c r="D3248" s="32"/>
      <c r="E3248" s="2"/>
      <c r="F3248" s="32"/>
      <c r="G3248" s="32"/>
      <c r="H3248" s="32"/>
      <c r="I3248" s="22"/>
    </row>
    <row r="3249" ht="15.75" customHeight="1">
      <c r="A3249" s="2"/>
      <c r="B3249" s="34"/>
      <c r="C3249" s="32"/>
      <c r="D3249" s="32"/>
      <c r="E3249" s="2"/>
      <c r="F3249" s="32"/>
      <c r="G3249" s="32"/>
      <c r="H3249" s="32"/>
      <c r="I3249" s="22"/>
    </row>
    <row r="3250" ht="15.75" customHeight="1">
      <c r="A3250" s="2"/>
      <c r="B3250" s="34"/>
      <c r="C3250" s="32"/>
      <c r="D3250" s="32"/>
      <c r="E3250" s="2"/>
      <c r="F3250" s="32"/>
      <c r="G3250" s="32"/>
      <c r="H3250" s="32"/>
      <c r="I3250" s="22"/>
    </row>
    <row r="3251" ht="15.75" customHeight="1">
      <c r="A3251" s="2"/>
      <c r="B3251" s="34"/>
      <c r="C3251" s="32"/>
      <c r="D3251" s="32"/>
      <c r="E3251" s="2"/>
      <c r="F3251" s="32"/>
      <c r="G3251" s="32"/>
      <c r="H3251" s="32"/>
      <c r="I3251" s="22"/>
    </row>
    <row r="3252" ht="15.75" customHeight="1">
      <c r="A3252" s="2"/>
      <c r="B3252" s="34"/>
      <c r="C3252" s="32"/>
      <c r="D3252" s="32"/>
      <c r="E3252" s="2"/>
      <c r="F3252" s="32"/>
      <c r="G3252" s="32"/>
      <c r="H3252" s="32"/>
      <c r="I3252" s="22"/>
    </row>
    <row r="3253" ht="15.75" customHeight="1">
      <c r="A3253" s="2"/>
      <c r="B3253" s="34"/>
      <c r="C3253" s="32"/>
      <c r="D3253" s="32"/>
      <c r="E3253" s="2"/>
      <c r="F3253" s="32"/>
      <c r="G3253" s="32"/>
      <c r="H3253" s="32"/>
      <c r="I3253" s="22"/>
    </row>
    <row r="3254" ht="15.75" customHeight="1">
      <c r="A3254" s="2"/>
      <c r="B3254" s="34"/>
      <c r="C3254" s="32"/>
      <c r="D3254" s="32"/>
      <c r="E3254" s="2"/>
      <c r="F3254" s="32"/>
      <c r="G3254" s="32"/>
      <c r="H3254" s="32"/>
      <c r="I3254" s="22"/>
    </row>
    <row r="3255" ht="15.75" customHeight="1">
      <c r="A3255" s="2"/>
      <c r="B3255" s="34"/>
      <c r="C3255" s="32"/>
      <c r="D3255" s="32"/>
      <c r="E3255" s="2"/>
      <c r="F3255" s="32"/>
      <c r="G3255" s="32"/>
      <c r="H3255" s="32"/>
      <c r="I3255" s="22"/>
    </row>
    <row r="3256" ht="15.75" customHeight="1">
      <c r="A3256" s="2"/>
      <c r="B3256" s="34"/>
      <c r="C3256" s="32"/>
      <c r="D3256" s="32"/>
      <c r="E3256" s="2"/>
      <c r="F3256" s="32"/>
      <c r="G3256" s="32"/>
      <c r="H3256" s="32"/>
      <c r="I3256" s="22"/>
    </row>
    <row r="3257" ht="15.75" customHeight="1">
      <c r="A3257" s="2"/>
      <c r="B3257" s="34"/>
      <c r="C3257" s="32"/>
      <c r="D3257" s="32"/>
      <c r="E3257" s="2"/>
      <c r="F3257" s="32"/>
      <c r="G3257" s="32"/>
      <c r="H3257" s="32"/>
      <c r="I3257" s="22"/>
    </row>
    <row r="3258" ht="15.75" customHeight="1">
      <c r="A3258" s="2"/>
      <c r="B3258" s="34"/>
      <c r="C3258" s="32"/>
      <c r="D3258" s="32"/>
      <c r="E3258" s="2"/>
      <c r="F3258" s="32"/>
      <c r="G3258" s="32"/>
      <c r="H3258" s="32"/>
      <c r="I3258" s="22"/>
    </row>
    <row r="3259" ht="15.75" customHeight="1">
      <c r="A3259" s="2"/>
      <c r="B3259" s="34"/>
      <c r="C3259" s="32"/>
      <c r="D3259" s="32"/>
      <c r="E3259" s="2"/>
      <c r="F3259" s="32"/>
      <c r="G3259" s="32"/>
      <c r="H3259" s="32"/>
      <c r="I3259" s="22"/>
    </row>
    <row r="3260" ht="15.75" customHeight="1">
      <c r="A3260" s="2"/>
      <c r="B3260" s="34"/>
      <c r="C3260" s="32"/>
      <c r="D3260" s="32"/>
      <c r="E3260" s="2"/>
      <c r="F3260" s="32"/>
      <c r="G3260" s="32"/>
      <c r="H3260" s="32"/>
      <c r="I3260" s="22"/>
    </row>
    <row r="3261" ht="15.75" customHeight="1">
      <c r="A3261" s="2"/>
      <c r="B3261" s="34"/>
      <c r="C3261" s="32"/>
      <c r="D3261" s="32"/>
      <c r="E3261" s="2"/>
      <c r="F3261" s="32"/>
      <c r="G3261" s="32"/>
      <c r="H3261" s="32"/>
      <c r="I3261" s="22"/>
    </row>
    <row r="3262" ht="15.75" customHeight="1">
      <c r="A3262" s="2"/>
      <c r="B3262" s="34"/>
      <c r="C3262" s="32"/>
      <c r="D3262" s="32"/>
      <c r="E3262" s="2"/>
      <c r="F3262" s="32"/>
      <c r="G3262" s="32"/>
      <c r="H3262" s="32"/>
      <c r="I3262" s="22"/>
    </row>
    <row r="3263" ht="15.75" customHeight="1">
      <c r="A3263" s="2"/>
      <c r="B3263" s="34"/>
      <c r="C3263" s="32"/>
      <c r="D3263" s="32"/>
      <c r="E3263" s="2"/>
      <c r="F3263" s="32"/>
      <c r="G3263" s="32"/>
      <c r="H3263" s="32"/>
      <c r="I3263" s="22"/>
    </row>
    <row r="3264" ht="15.75" customHeight="1">
      <c r="A3264" s="2"/>
      <c r="B3264" s="34"/>
      <c r="C3264" s="32"/>
      <c r="D3264" s="32"/>
      <c r="E3264" s="2"/>
      <c r="F3264" s="32"/>
      <c r="G3264" s="32"/>
      <c r="H3264" s="32"/>
      <c r="I3264" s="22"/>
    </row>
    <row r="3265" ht="15.75" customHeight="1">
      <c r="A3265" s="2"/>
      <c r="B3265" s="34"/>
      <c r="C3265" s="32"/>
      <c r="D3265" s="32"/>
      <c r="E3265" s="2"/>
      <c r="F3265" s="32"/>
      <c r="G3265" s="32"/>
      <c r="H3265" s="32"/>
      <c r="I3265" s="22"/>
    </row>
    <row r="3266" ht="15.75" customHeight="1">
      <c r="A3266" s="2"/>
      <c r="B3266" s="34"/>
      <c r="C3266" s="32"/>
      <c r="D3266" s="32"/>
      <c r="E3266" s="2"/>
      <c r="F3266" s="32"/>
      <c r="G3266" s="32"/>
      <c r="H3266" s="32"/>
      <c r="I3266" s="22"/>
    </row>
    <row r="3267" ht="15.75" customHeight="1">
      <c r="A3267" s="2"/>
      <c r="B3267" s="34"/>
      <c r="C3267" s="32"/>
      <c r="D3267" s="32"/>
      <c r="E3267" s="2"/>
      <c r="F3267" s="32"/>
      <c r="G3267" s="32"/>
      <c r="H3267" s="32"/>
      <c r="I3267" s="22"/>
    </row>
    <row r="3268" ht="15.75" customHeight="1">
      <c r="A3268" s="2"/>
      <c r="B3268" s="34"/>
      <c r="C3268" s="32"/>
      <c r="D3268" s="32"/>
      <c r="E3268" s="2"/>
      <c r="F3268" s="32"/>
      <c r="G3268" s="32"/>
      <c r="H3268" s="32"/>
      <c r="I3268" s="22"/>
    </row>
    <row r="3269" ht="15.75" customHeight="1">
      <c r="A3269" s="2"/>
      <c r="B3269" s="34"/>
      <c r="C3269" s="32"/>
      <c r="D3269" s="32"/>
      <c r="E3269" s="2"/>
      <c r="F3269" s="32"/>
      <c r="G3269" s="32"/>
      <c r="H3269" s="32"/>
      <c r="I3269" s="22"/>
    </row>
    <row r="3270" ht="15.75" customHeight="1">
      <c r="A3270" s="2"/>
      <c r="B3270" s="34"/>
      <c r="C3270" s="32"/>
      <c r="D3270" s="32"/>
      <c r="E3270" s="2"/>
      <c r="F3270" s="32"/>
      <c r="G3270" s="32"/>
      <c r="H3270" s="32"/>
      <c r="I3270" s="22"/>
    </row>
    <row r="3271" ht="15.75" customHeight="1">
      <c r="A3271" s="2"/>
      <c r="B3271" s="34"/>
      <c r="C3271" s="32"/>
      <c r="D3271" s="32"/>
      <c r="E3271" s="2"/>
      <c r="F3271" s="32"/>
      <c r="G3271" s="32"/>
      <c r="H3271" s="32"/>
      <c r="I3271" s="22"/>
    </row>
    <row r="3272" ht="15.75" customHeight="1">
      <c r="A3272" s="2"/>
      <c r="B3272" s="34"/>
      <c r="C3272" s="32"/>
      <c r="D3272" s="32"/>
      <c r="E3272" s="2"/>
      <c r="F3272" s="32"/>
      <c r="G3272" s="32"/>
      <c r="H3272" s="32"/>
      <c r="I3272" s="22"/>
    </row>
    <row r="3273" ht="15.75" customHeight="1">
      <c r="A3273" s="2"/>
      <c r="B3273" s="34"/>
      <c r="C3273" s="32"/>
      <c r="D3273" s="32"/>
      <c r="E3273" s="2"/>
      <c r="F3273" s="32"/>
      <c r="G3273" s="32"/>
      <c r="H3273" s="32"/>
      <c r="I3273" s="22"/>
    </row>
    <row r="3274" ht="15.75" customHeight="1">
      <c r="A3274" s="2"/>
      <c r="B3274" s="34"/>
      <c r="C3274" s="32"/>
      <c r="D3274" s="32"/>
      <c r="E3274" s="2"/>
      <c r="F3274" s="32"/>
      <c r="G3274" s="32"/>
      <c r="H3274" s="32"/>
      <c r="I3274" s="22"/>
    </row>
    <row r="3275" ht="15.75" customHeight="1">
      <c r="A3275" s="2"/>
      <c r="B3275" s="34"/>
      <c r="C3275" s="32"/>
      <c r="D3275" s="32"/>
      <c r="E3275" s="2"/>
      <c r="F3275" s="32"/>
      <c r="G3275" s="32"/>
      <c r="H3275" s="32"/>
      <c r="I3275" s="22"/>
    </row>
    <row r="3276" ht="15.75" customHeight="1">
      <c r="A3276" s="2"/>
      <c r="B3276" s="34"/>
      <c r="C3276" s="32"/>
      <c r="D3276" s="32"/>
      <c r="E3276" s="2"/>
      <c r="F3276" s="32"/>
      <c r="G3276" s="32"/>
      <c r="H3276" s="32"/>
      <c r="I3276" s="22"/>
    </row>
    <row r="3277" ht="15.75" customHeight="1">
      <c r="A3277" s="2"/>
      <c r="B3277" s="34"/>
      <c r="C3277" s="32"/>
      <c r="D3277" s="32"/>
      <c r="E3277" s="2"/>
      <c r="F3277" s="32"/>
      <c r="G3277" s="32"/>
      <c r="H3277" s="32"/>
      <c r="I3277" s="22"/>
    </row>
    <row r="3278" ht="15.75" customHeight="1">
      <c r="A3278" s="2"/>
      <c r="B3278" s="34"/>
      <c r="C3278" s="32"/>
      <c r="D3278" s="32"/>
      <c r="E3278" s="2"/>
      <c r="F3278" s="32"/>
      <c r="G3278" s="32"/>
      <c r="H3278" s="32"/>
      <c r="I3278" s="22"/>
    </row>
    <row r="3279" ht="15.75" customHeight="1">
      <c r="A3279" s="2"/>
      <c r="B3279" s="34"/>
      <c r="C3279" s="32"/>
      <c r="D3279" s="32"/>
      <c r="E3279" s="2"/>
      <c r="F3279" s="32"/>
      <c r="G3279" s="32"/>
      <c r="H3279" s="32"/>
      <c r="I3279" s="22"/>
    </row>
    <row r="3280" ht="15.75" customHeight="1">
      <c r="A3280" s="2"/>
      <c r="B3280" s="34"/>
      <c r="C3280" s="32"/>
      <c r="D3280" s="32"/>
      <c r="E3280" s="2"/>
      <c r="F3280" s="32"/>
      <c r="G3280" s="32"/>
      <c r="H3280" s="32"/>
      <c r="I3280" s="22"/>
    </row>
    <row r="3281" ht="15.75" customHeight="1">
      <c r="A3281" s="2"/>
      <c r="B3281" s="34"/>
      <c r="C3281" s="32"/>
      <c r="D3281" s="32"/>
      <c r="E3281" s="2"/>
      <c r="F3281" s="32"/>
      <c r="G3281" s="32"/>
      <c r="H3281" s="32"/>
      <c r="I3281" s="22"/>
    </row>
    <row r="3282" ht="15.75" customHeight="1">
      <c r="A3282" s="2"/>
      <c r="B3282" s="34"/>
      <c r="C3282" s="32"/>
      <c r="D3282" s="32"/>
      <c r="E3282" s="2"/>
      <c r="F3282" s="32"/>
      <c r="G3282" s="32"/>
      <c r="H3282" s="32"/>
      <c r="I3282" s="22"/>
    </row>
    <row r="3283" ht="15.75" customHeight="1">
      <c r="A3283" s="2"/>
      <c r="B3283" s="34"/>
      <c r="C3283" s="32"/>
      <c r="D3283" s="32"/>
      <c r="E3283" s="2"/>
      <c r="F3283" s="32"/>
      <c r="G3283" s="32"/>
      <c r="H3283" s="32"/>
      <c r="I3283" s="22"/>
    </row>
    <row r="3284" ht="15.75" customHeight="1">
      <c r="A3284" s="2"/>
      <c r="B3284" s="34"/>
      <c r="C3284" s="32"/>
      <c r="D3284" s="32"/>
      <c r="E3284" s="2"/>
      <c r="F3284" s="32"/>
      <c r="G3284" s="32"/>
      <c r="H3284" s="32"/>
      <c r="I3284" s="22"/>
    </row>
    <row r="3285" ht="15.75" customHeight="1">
      <c r="A3285" s="2"/>
      <c r="B3285" s="34"/>
      <c r="C3285" s="32"/>
      <c r="D3285" s="32"/>
      <c r="E3285" s="2"/>
      <c r="F3285" s="32"/>
      <c r="G3285" s="32"/>
      <c r="H3285" s="32"/>
      <c r="I3285" s="22"/>
    </row>
    <row r="3286" ht="15.75" customHeight="1">
      <c r="A3286" s="2"/>
      <c r="B3286" s="34"/>
      <c r="C3286" s="32"/>
      <c r="D3286" s="32"/>
      <c r="E3286" s="2"/>
      <c r="F3286" s="32"/>
      <c r="G3286" s="32"/>
      <c r="H3286" s="32"/>
      <c r="I3286" s="22"/>
    </row>
    <row r="3287" ht="15.75" customHeight="1">
      <c r="A3287" s="2"/>
      <c r="B3287" s="34"/>
      <c r="C3287" s="32"/>
      <c r="D3287" s="32"/>
      <c r="E3287" s="2"/>
      <c r="F3287" s="32"/>
      <c r="G3287" s="32"/>
      <c r="H3287" s="32"/>
      <c r="I3287" s="22"/>
    </row>
    <row r="3288" ht="15.75" customHeight="1">
      <c r="A3288" s="2"/>
      <c r="B3288" s="34"/>
      <c r="C3288" s="32"/>
      <c r="D3288" s="32"/>
      <c r="E3288" s="2"/>
      <c r="F3288" s="32"/>
      <c r="G3288" s="32"/>
      <c r="H3288" s="32"/>
      <c r="I3288" s="22"/>
    </row>
    <row r="3289" ht="15.75" customHeight="1">
      <c r="A3289" s="2"/>
      <c r="B3289" s="34"/>
      <c r="C3289" s="32"/>
      <c r="D3289" s="32"/>
      <c r="E3289" s="2"/>
      <c r="F3289" s="32"/>
      <c r="G3289" s="32"/>
      <c r="H3289" s="32"/>
      <c r="I3289" s="22"/>
    </row>
    <row r="3290" ht="15.75" customHeight="1">
      <c r="A3290" s="2"/>
      <c r="B3290" s="34"/>
      <c r="C3290" s="32"/>
      <c r="D3290" s="32"/>
      <c r="E3290" s="2"/>
      <c r="F3290" s="32"/>
      <c r="G3290" s="32"/>
      <c r="H3290" s="32"/>
      <c r="I3290" s="22"/>
    </row>
    <row r="3291" ht="15.75" customHeight="1">
      <c r="A3291" s="2"/>
      <c r="B3291" s="34"/>
      <c r="C3291" s="32"/>
      <c r="D3291" s="32"/>
      <c r="E3291" s="2"/>
      <c r="F3291" s="32"/>
      <c r="G3291" s="32"/>
      <c r="H3291" s="32"/>
      <c r="I3291" s="22"/>
    </row>
    <row r="3292" ht="15.75" customHeight="1">
      <c r="A3292" s="2"/>
      <c r="B3292" s="34"/>
      <c r="C3292" s="32"/>
      <c r="D3292" s="32"/>
      <c r="E3292" s="2"/>
      <c r="F3292" s="32"/>
      <c r="G3292" s="32"/>
      <c r="H3292" s="32"/>
      <c r="I3292" s="22"/>
    </row>
    <row r="3293" ht="15.75" customHeight="1">
      <c r="A3293" s="2"/>
      <c r="B3293" s="34"/>
      <c r="C3293" s="32"/>
      <c r="D3293" s="32"/>
      <c r="E3293" s="2"/>
      <c r="F3293" s="32"/>
      <c r="G3293" s="32"/>
      <c r="H3293" s="32"/>
      <c r="I3293" s="22"/>
    </row>
    <row r="3294" ht="15.75" customHeight="1">
      <c r="A3294" s="2"/>
      <c r="B3294" s="34"/>
      <c r="C3294" s="32"/>
      <c r="D3294" s="32"/>
      <c r="E3294" s="2"/>
      <c r="F3294" s="32"/>
      <c r="G3294" s="32"/>
      <c r="H3294" s="32"/>
      <c r="I3294" s="22"/>
    </row>
    <row r="3295" ht="15.75" customHeight="1">
      <c r="A3295" s="2"/>
      <c r="B3295" s="34"/>
      <c r="C3295" s="32"/>
      <c r="D3295" s="32"/>
      <c r="E3295" s="2"/>
      <c r="F3295" s="32"/>
      <c r="G3295" s="32"/>
      <c r="H3295" s="32"/>
      <c r="I3295" s="22"/>
    </row>
    <row r="3296" ht="15.75" customHeight="1">
      <c r="A3296" s="2"/>
      <c r="B3296" s="34"/>
      <c r="C3296" s="32"/>
      <c r="D3296" s="32"/>
      <c r="E3296" s="2"/>
      <c r="F3296" s="32"/>
      <c r="G3296" s="32"/>
      <c r="H3296" s="32"/>
      <c r="I3296" s="22"/>
    </row>
    <row r="3297" ht="15.75" customHeight="1">
      <c r="A3297" s="2"/>
      <c r="B3297" s="34"/>
      <c r="C3297" s="32"/>
      <c r="D3297" s="32"/>
      <c r="E3297" s="2"/>
      <c r="F3297" s="32"/>
      <c r="G3297" s="32"/>
      <c r="H3297" s="32"/>
      <c r="I3297" s="22"/>
    </row>
    <row r="3298" ht="15.75" customHeight="1">
      <c r="A3298" s="2"/>
      <c r="B3298" s="34"/>
      <c r="C3298" s="32"/>
      <c r="D3298" s="32"/>
      <c r="E3298" s="2"/>
      <c r="F3298" s="32"/>
      <c r="G3298" s="32"/>
      <c r="H3298" s="32"/>
      <c r="I3298" s="22"/>
    </row>
    <row r="3299" ht="15.75" customHeight="1">
      <c r="A3299" s="2"/>
      <c r="B3299" s="34"/>
      <c r="C3299" s="32"/>
      <c r="D3299" s="32"/>
      <c r="E3299" s="2"/>
      <c r="F3299" s="32"/>
      <c r="G3299" s="32"/>
      <c r="H3299" s="32"/>
      <c r="I3299" s="22"/>
    </row>
    <row r="3300" ht="15.75" customHeight="1">
      <c r="A3300" s="2"/>
      <c r="B3300" s="34"/>
      <c r="C3300" s="32"/>
      <c r="D3300" s="32"/>
      <c r="E3300" s="2"/>
      <c r="F3300" s="32"/>
      <c r="G3300" s="32"/>
      <c r="H3300" s="32"/>
      <c r="I3300" s="22"/>
    </row>
    <row r="3301" ht="15.75" customHeight="1">
      <c r="A3301" s="2"/>
      <c r="B3301" s="34"/>
      <c r="C3301" s="32"/>
      <c r="D3301" s="32"/>
      <c r="E3301" s="2"/>
      <c r="F3301" s="32"/>
      <c r="G3301" s="32"/>
      <c r="H3301" s="32"/>
      <c r="I3301" s="22"/>
    </row>
    <row r="3302" ht="15.75" customHeight="1">
      <c r="A3302" s="2"/>
      <c r="B3302" s="34"/>
      <c r="C3302" s="32"/>
      <c r="D3302" s="32"/>
      <c r="E3302" s="2"/>
      <c r="F3302" s="32"/>
      <c r="G3302" s="32"/>
      <c r="H3302" s="32"/>
      <c r="I3302" s="22"/>
    </row>
    <row r="3303" ht="15.75" customHeight="1">
      <c r="A3303" s="2"/>
      <c r="B3303" s="34"/>
      <c r="C3303" s="32"/>
      <c r="D3303" s="32"/>
      <c r="E3303" s="2"/>
      <c r="F3303" s="32"/>
      <c r="G3303" s="32"/>
      <c r="H3303" s="32"/>
      <c r="I3303" s="22"/>
    </row>
    <row r="3304" ht="15.75" customHeight="1">
      <c r="A3304" s="2"/>
      <c r="B3304" s="34"/>
      <c r="C3304" s="32"/>
      <c r="D3304" s="32"/>
      <c r="E3304" s="2"/>
      <c r="F3304" s="32"/>
      <c r="G3304" s="32"/>
      <c r="H3304" s="32"/>
      <c r="I3304" s="22"/>
    </row>
    <row r="3305" ht="15.75" customHeight="1">
      <c r="A3305" s="2"/>
      <c r="B3305" s="34"/>
      <c r="C3305" s="32"/>
      <c r="D3305" s="32"/>
      <c r="E3305" s="2"/>
      <c r="F3305" s="32"/>
      <c r="G3305" s="32"/>
      <c r="H3305" s="32"/>
      <c r="I3305" s="22"/>
    </row>
    <row r="3306" ht="15.75" customHeight="1">
      <c r="A3306" s="2"/>
      <c r="B3306" s="34"/>
      <c r="C3306" s="32"/>
      <c r="D3306" s="32"/>
      <c r="E3306" s="2"/>
      <c r="F3306" s="32"/>
      <c r="G3306" s="32"/>
      <c r="H3306" s="32"/>
      <c r="I3306" s="22"/>
    </row>
    <row r="3307" ht="15.75" customHeight="1">
      <c r="A3307" s="2"/>
      <c r="B3307" s="34"/>
      <c r="C3307" s="32"/>
      <c r="D3307" s="32"/>
      <c r="E3307" s="2"/>
      <c r="F3307" s="32"/>
      <c r="G3307" s="32"/>
      <c r="H3307" s="32"/>
      <c r="I3307" s="22"/>
    </row>
    <row r="3308" ht="15.75" customHeight="1">
      <c r="A3308" s="2"/>
      <c r="B3308" s="34"/>
      <c r="C3308" s="32"/>
      <c r="D3308" s="32"/>
      <c r="E3308" s="2"/>
      <c r="F3308" s="32"/>
      <c r="G3308" s="32"/>
      <c r="H3308" s="32"/>
      <c r="I3308" s="22"/>
    </row>
    <row r="3309" ht="15.75" customHeight="1">
      <c r="A3309" s="2"/>
      <c r="B3309" s="34"/>
      <c r="C3309" s="32"/>
      <c r="D3309" s="32"/>
      <c r="E3309" s="2"/>
      <c r="F3309" s="32"/>
      <c r="G3309" s="32"/>
      <c r="H3309" s="32"/>
      <c r="I3309" s="22"/>
    </row>
    <row r="3310" ht="15.75" customHeight="1">
      <c r="A3310" s="2"/>
      <c r="B3310" s="34"/>
      <c r="C3310" s="32"/>
      <c r="D3310" s="32"/>
      <c r="E3310" s="2"/>
      <c r="F3310" s="32"/>
      <c r="G3310" s="32"/>
      <c r="H3310" s="32"/>
      <c r="I3310" s="22"/>
    </row>
    <row r="3311" ht="15.75" customHeight="1">
      <c r="A3311" s="2"/>
      <c r="B3311" s="34"/>
      <c r="C3311" s="32"/>
      <c r="D3311" s="32"/>
      <c r="E3311" s="2"/>
      <c r="F3311" s="32"/>
      <c r="G3311" s="32"/>
      <c r="H3311" s="32"/>
      <c r="I3311" s="22"/>
    </row>
    <row r="3312" ht="15.75" customHeight="1">
      <c r="A3312" s="2"/>
      <c r="B3312" s="34"/>
      <c r="C3312" s="32"/>
      <c r="D3312" s="32"/>
      <c r="E3312" s="2"/>
      <c r="F3312" s="32"/>
      <c r="G3312" s="32"/>
      <c r="H3312" s="32"/>
      <c r="I3312" s="22"/>
    </row>
    <row r="3313" ht="15.75" customHeight="1">
      <c r="A3313" s="2"/>
      <c r="B3313" s="34"/>
      <c r="C3313" s="32"/>
      <c r="D3313" s="32"/>
      <c r="E3313" s="2"/>
      <c r="F3313" s="32"/>
      <c r="G3313" s="32"/>
      <c r="H3313" s="32"/>
      <c r="I3313" s="22"/>
    </row>
    <row r="3314" ht="15.75" customHeight="1">
      <c r="A3314" s="2"/>
      <c r="B3314" s="34"/>
      <c r="C3314" s="32"/>
      <c r="D3314" s="32"/>
      <c r="E3314" s="2"/>
      <c r="F3314" s="32"/>
      <c r="G3314" s="32"/>
      <c r="H3314" s="32"/>
      <c r="I3314" s="22"/>
    </row>
    <row r="3315" ht="15.75" customHeight="1">
      <c r="A3315" s="2"/>
      <c r="B3315" s="34"/>
      <c r="C3315" s="32"/>
      <c r="D3315" s="32"/>
      <c r="E3315" s="2"/>
      <c r="F3315" s="32"/>
      <c r="G3315" s="32"/>
      <c r="H3315" s="32"/>
      <c r="I3315" s="22"/>
    </row>
    <row r="3316" ht="15.75" customHeight="1">
      <c r="A3316" s="2"/>
      <c r="B3316" s="34"/>
      <c r="C3316" s="32"/>
      <c r="D3316" s="32"/>
      <c r="E3316" s="2"/>
      <c r="F3316" s="32"/>
      <c r="G3316" s="32"/>
      <c r="H3316" s="32"/>
      <c r="I3316" s="22"/>
    </row>
    <row r="3317" ht="15.75" customHeight="1">
      <c r="A3317" s="2"/>
      <c r="B3317" s="34"/>
      <c r="C3317" s="32"/>
      <c r="D3317" s="32"/>
      <c r="E3317" s="2"/>
      <c r="F3317" s="32"/>
      <c r="G3317" s="32"/>
      <c r="H3317" s="32"/>
      <c r="I3317" s="22"/>
    </row>
    <row r="3318" ht="15.75" customHeight="1">
      <c r="A3318" s="2"/>
      <c r="B3318" s="34"/>
      <c r="C3318" s="32"/>
      <c r="D3318" s="32"/>
      <c r="E3318" s="2"/>
      <c r="F3318" s="32"/>
      <c r="G3318" s="32"/>
      <c r="H3318" s="32"/>
      <c r="I3318" s="22"/>
    </row>
    <row r="3319" ht="15.75" customHeight="1">
      <c r="A3319" s="2"/>
      <c r="B3319" s="34"/>
      <c r="C3319" s="32"/>
      <c r="D3319" s="32"/>
      <c r="E3319" s="2"/>
      <c r="F3319" s="32"/>
      <c r="G3319" s="32"/>
      <c r="H3319" s="32"/>
      <c r="I3319" s="22"/>
    </row>
    <row r="3320" ht="15.75" customHeight="1">
      <c r="A3320" s="2"/>
      <c r="B3320" s="34"/>
      <c r="C3320" s="32"/>
      <c r="D3320" s="32"/>
      <c r="E3320" s="2"/>
      <c r="F3320" s="32"/>
      <c r="G3320" s="32"/>
      <c r="H3320" s="32"/>
      <c r="I3320" s="22"/>
    </row>
    <row r="3321" ht="15.75" customHeight="1">
      <c r="A3321" s="2"/>
      <c r="B3321" s="34"/>
      <c r="C3321" s="32"/>
      <c r="D3321" s="32"/>
      <c r="E3321" s="2"/>
      <c r="F3321" s="32"/>
      <c r="G3321" s="32"/>
      <c r="H3321" s="32"/>
      <c r="I3321" s="22"/>
    </row>
    <row r="3322" ht="15.75" customHeight="1">
      <c r="A3322" s="2"/>
      <c r="B3322" s="34"/>
      <c r="C3322" s="32"/>
      <c r="D3322" s="32"/>
      <c r="E3322" s="2"/>
      <c r="F3322" s="32"/>
      <c r="G3322" s="32"/>
      <c r="H3322" s="32"/>
      <c r="I3322" s="22"/>
    </row>
    <row r="3323" ht="15.75" customHeight="1">
      <c r="A3323" s="2"/>
      <c r="B3323" s="34"/>
      <c r="C3323" s="32"/>
      <c r="D3323" s="32"/>
      <c r="E3323" s="2"/>
      <c r="F3323" s="32"/>
      <c r="G3323" s="32"/>
      <c r="H3323" s="32"/>
      <c r="I3323" s="22"/>
    </row>
    <row r="3324" ht="15.75" customHeight="1">
      <c r="A3324" s="2"/>
      <c r="B3324" s="34"/>
      <c r="C3324" s="32"/>
      <c r="D3324" s="32"/>
      <c r="E3324" s="2"/>
      <c r="F3324" s="32"/>
      <c r="G3324" s="32"/>
      <c r="H3324" s="32"/>
      <c r="I3324" s="22"/>
    </row>
    <row r="3325" ht="15.75" customHeight="1">
      <c r="A3325" s="2"/>
      <c r="B3325" s="34"/>
      <c r="C3325" s="32"/>
      <c r="D3325" s="32"/>
      <c r="E3325" s="2"/>
      <c r="F3325" s="32"/>
      <c r="G3325" s="32"/>
      <c r="H3325" s="32"/>
      <c r="I3325" s="22"/>
    </row>
    <row r="3326" ht="15.75" customHeight="1">
      <c r="A3326" s="2"/>
      <c r="B3326" s="34"/>
      <c r="C3326" s="32"/>
      <c r="D3326" s="32"/>
      <c r="E3326" s="2"/>
      <c r="F3326" s="32"/>
      <c r="G3326" s="32"/>
      <c r="H3326" s="32"/>
      <c r="I3326" s="22"/>
    </row>
    <row r="3327" ht="15.75" customHeight="1">
      <c r="A3327" s="2"/>
      <c r="B3327" s="34"/>
      <c r="C3327" s="32"/>
      <c r="D3327" s="32"/>
      <c r="E3327" s="2"/>
      <c r="F3327" s="32"/>
      <c r="G3327" s="32"/>
      <c r="H3327" s="32"/>
      <c r="I3327" s="22"/>
    </row>
    <row r="3328" ht="15.75" customHeight="1">
      <c r="A3328" s="2"/>
      <c r="B3328" s="34"/>
      <c r="C3328" s="32"/>
      <c r="D3328" s="32"/>
      <c r="E3328" s="2"/>
      <c r="F3328" s="32"/>
      <c r="G3328" s="32"/>
      <c r="H3328" s="32"/>
      <c r="I3328" s="22"/>
    </row>
    <row r="3329" ht="15.75" customHeight="1">
      <c r="A3329" s="2"/>
      <c r="B3329" s="34"/>
      <c r="C3329" s="32"/>
      <c r="D3329" s="32"/>
      <c r="E3329" s="2"/>
      <c r="F3329" s="32"/>
      <c r="G3329" s="32"/>
      <c r="H3329" s="32"/>
      <c r="I3329" s="22"/>
    </row>
    <row r="3330" ht="15.75" customHeight="1">
      <c r="A3330" s="2"/>
      <c r="B3330" s="34"/>
      <c r="C3330" s="32"/>
      <c r="D3330" s="32"/>
      <c r="E3330" s="2"/>
      <c r="F3330" s="32"/>
      <c r="G3330" s="32"/>
      <c r="H3330" s="32"/>
      <c r="I3330" s="22"/>
    </row>
    <row r="3331" ht="15.75" customHeight="1">
      <c r="A3331" s="2"/>
      <c r="B3331" s="34"/>
      <c r="C3331" s="32"/>
      <c r="D3331" s="32"/>
      <c r="E3331" s="2"/>
      <c r="F3331" s="32"/>
      <c r="G3331" s="32"/>
      <c r="H3331" s="32"/>
      <c r="I3331" s="22"/>
    </row>
    <row r="3332" ht="15.75" customHeight="1">
      <c r="A3332" s="2"/>
      <c r="B3332" s="34"/>
      <c r="C3332" s="32"/>
      <c r="D3332" s="32"/>
      <c r="E3332" s="2"/>
      <c r="F3332" s="32"/>
      <c r="G3332" s="32"/>
      <c r="H3332" s="32"/>
      <c r="I3332" s="22"/>
    </row>
    <row r="3333" ht="15.75" customHeight="1">
      <c r="A3333" s="2"/>
      <c r="B3333" s="34"/>
      <c r="C3333" s="32"/>
      <c r="D3333" s="32"/>
      <c r="E3333" s="2"/>
      <c r="F3333" s="32"/>
      <c r="G3333" s="32"/>
      <c r="H3333" s="32"/>
      <c r="I3333" s="22"/>
    </row>
    <row r="3334" ht="15.75" customHeight="1">
      <c r="A3334" s="2"/>
      <c r="B3334" s="34"/>
      <c r="C3334" s="32"/>
      <c r="D3334" s="32"/>
      <c r="E3334" s="2"/>
      <c r="F3334" s="32"/>
      <c r="G3334" s="32"/>
      <c r="H3334" s="32"/>
      <c r="I3334" s="22"/>
    </row>
    <row r="3335" ht="15.75" customHeight="1">
      <c r="A3335" s="2"/>
      <c r="B3335" s="34"/>
      <c r="C3335" s="32"/>
      <c r="D3335" s="32"/>
      <c r="E3335" s="2"/>
      <c r="F3335" s="32"/>
      <c r="G3335" s="32"/>
      <c r="H3335" s="32"/>
      <c r="I3335" s="22"/>
    </row>
    <row r="3336" ht="15.75" customHeight="1">
      <c r="A3336" s="2"/>
      <c r="B3336" s="34"/>
      <c r="C3336" s="32"/>
      <c r="D3336" s="32"/>
      <c r="E3336" s="2"/>
      <c r="F3336" s="32"/>
      <c r="G3336" s="32"/>
      <c r="H3336" s="32"/>
      <c r="I3336" s="22"/>
    </row>
    <row r="3337" ht="15.75" customHeight="1">
      <c r="A3337" s="2"/>
      <c r="B3337" s="34"/>
      <c r="C3337" s="32"/>
      <c r="D3337" s="32"/>
      <c r="E3337" s="2"/>
      <c r="F3337" s="32"/>
      <c r="G3337" s="32"/>
      <c r="H3337" s="32"/>
      <c r="I3337" s="22"/>
    </row>
    <row r="3338" ht="15.75" customHeight="1">
      <c r="A3338" s="2"/>
      <c r="B3338" s="34"/>
      <c r="C3338" s="32"/>
      <c r="D3338" s="32"/>
      <c r="E3338" s="2"/>
      <c r="F3338" s="32"/>
      <c r="G3338" s="32"/>
      <c r="H3338" s="32"/>
      <c r="I3338" s="22"/>
    </row>
    <row r="3339" ht="15.75" customHeight="1">
      <c r="A3339" s="2"/>
      <c r="B3339" s="34"/>
      <c r="C3339" s="32"/>
      <c r="D3339" s="32"/>
      <c r="E3339" s="2"/>
      <c r="F3339" s="32"/>
      <c r="G3339" s="32"/>
      <c r="H3339" s="32"/>
      <c r="I3339" s="22"/>
    </row>
    <row r="3340" ht="15.75" customHeight="1">
      <c r="A3340" s="2"/>
      <c r="B3340" s="34"/>
      <c r="C3340" s="32"/>
      <c r="D3340" s="32"/>
      <c r="E3340" s="2"/>
      <c r="F3340" s="32"/>
      <c r="G3340" s="32"/>
      <c r="H3340" s="32"/>
      <c r="I3340" s="22"/>
    </row>
    <row r="3341" ht="15.75" customHeight="1">
      <c r="A3341" s="2"/>
      <c r="B3341" s="34"/>
      <c r="C3341" s="32"/>
      <c r="D3341" s="32"/>
      <c r="E3341" s="2"/>
      <c r="F3341" s="32"/>
      <c r="G3341" s="32"/>
      <c r="H3341" s="32"/>
      <c r="I3341" s="22"/>
    </row>
    <row r="3342" ht="15.75" customHeight="1">
      <c r="A3342" s="2"/>
      <c r="B3342" s="34"/>
      <c r="C3342" s="32"/>
      <c r="D3342" s="32"/>
      <c r="E3342" s="2"/>
      <c r="F3342" s="32"/>
      <c r="G3342" s="32"/>
      <c r="H3342" s="32"/>
      <c r="I3342" s="22"/>
    </row>
    <row r="3343" ht="15.75" customHeight="1">
      <c r="A3343" s="2"/>
      <c r="B3343" s="34"/>
      <c r="C3343" s="32"/>
      <c r="D3343" s="32"/>
      <c r="E3343" s="2"/>
      <c r="F3343" s="32"/>
      <c r="G3343" s="32"/>
      <c r="H3343" s="32"/>
      <c r="I3343" s="22"/>
    </row>
    <row r="3344" ht="15.75" customHeight="1">
      <c r="A3344" s="2"/>
      <c r="B3344" s="34"/>
      <c r="C3344" s="32"/>
      <c r="D3344" s="32"/>
      <c r="E3344" s="2"/>
      <c r="F3344" s="32"/>
      <c r="G3344" s="32"/>
      <c r="H3344" s="32"/>
      <c r="I3344" s="22"/>
    </row>
    <row r="3345" ht="15.75" customHeight="1">
      <c r="A3345" s="2"/>
      <c r="B3345" s="34"/>
      <c r="C3345" s="32"/>
      <c r="D3345" s="32"/>
      <c r="E3345" s="2"/>
      <c r="F3345" s="32"/>
      <c r="G3345" s="32"/>
      <c r="H3345" s="32"/>
      <c r="I3345" s="22"/>
    </row>
    <row r="3346" ht="15.75" customHeight="1">
      <c r="A3346" s="2"/>
      <c r="B3346" s="34"/>
      <c r="C3346" s="32"/>
      <c r="D3346" s="32"/>
      <c r="E3346" s="2"/>
      <c r="F3346" s="32"/>
      <c r="G3346" s="32"/>
      <c r="H3346" s="32"/>
      <c r="I3346" s="22"/>
    </row>
    <row r="3347" ht="15.75" customHeight="1">
      <c r="A3347" s="2"/>
      <c r="B3347" s="34"/>
      <c r="C3347" s="32"/>
      <c r="D3347" s="32"/>
      <c r="E3347" s="2"/>
      <c r="F3347" s="32"/>
      <c r="G3347" s="32"/>
      <c r="H3347" s="32"/>
      <c r="I3347" s="22"/>
    </row>
    <row r="3348" ht="15.75" customHeight="1">
      <c r="A3348" s="2"/>
      <c r="B3348" s="34"/>
      <c r="C3348" s="32"/>
      <c r="D3348" s="32"/>
      <c r="E3348" s="2"/>
      <c r="F3348" s="32"/>
      <c r="G3348" s="32"/>
      <c r="H3348" s="32"/>
      <c r="I3348" s="22"/>
    </row>
    <row r="3349" ht="15.75" customHeight="1">
      <c r="A3349" s="2"/>
      <c r="B3349" s="34"/>
      <c r="C3349" s="32"/>
      <c r="D3349" s="32"/>
      <c r="E3349" s="2"/>
      <c r="F3349" s="32"/>
      <c r="G3349" s="32"/>
      <c r="H3349" s="32"/>
      <c r="I3349" s="22"/>
    </row>
    <row r="3350" ht="15.75" customHeight="1">
      <c r="A3350" s="2"/>
      <c r="B3350" s="34"/>
      <c r="C3350" s="32"/>
      <c r="D3350" s="32"/>
      <c r="E3350" s="2"/>
      <c r="F3350" s="32"/>
      <c r="G3350" s="32"/>
      <c r="H3350" s="32"/>
      <c r="I3350" s="22"/>
    </row>
    <row r="3351" ht="15.75" customHeight="1">
      <c r="A3351" s="2"/>
      <c r="B3351" s="34"/>
      <c r="C3351" s="32"/>
      <c r="D3351" s="32"/>
      <c r="E3351" s="2"/>
      <c r="F3351" s="32"/>
      <c r="G3351" s="32"/>
      <c r="H3351" s="32"/>
      <c r="I3351" s="22"/>
    </row>
    <row r="3352" ht="15.75" customHeight="1">
      <c r="A3352" s="2"/>
      <c r="B3352" s="34"/>
      <c r="C3352" s="32"/>
      <c r="D3352" s="32"/>
      <c r="E3352" s="2"/>
      <c r="F3352" s="32"/>
      <c r="G3352" s="32"/>
      <c r="H3352" s="32"/>
      <c r="I3352" s="22"/>
    </row>
    <row r="3353" ht="15.75" customHeight="1">
      <c r="A3353" s="2"/>
      <c r="B3353" s="34"/>
      <c r="C3353" s="32"/>
      <c r="D3353" s="32"/>
      <c r="E3353" s="2"/>
      <c r="F3353" s="32"/>
      <c r="G3353" s="32"/>
      <c r="H3353" s="32"/>
      <c r="I3353" s="22"/>
    </row>
    <row r="3354" ht="15.75" customHeight="1">
      <c r="A3354" s="2"/>
      <c r="B3354" s="34"/>
      <c r="C3354" s="32"/>
      <c r="D3354" s="32"/>
      <c r="E3354" s="2"/>
      <c r="F3354" s="32"/>
      <c r="G3354" s="32"/>
      <c r="H3354" s="32"/>
      <c r="I3354" s="22"/>
    </row>
    <row r="3355" ht="15.75" customHeight="1">
      <c r="A3355" s="2"/>
      <c r="B3355" s="34"/>
      <c r="C3355" s="32"/>
      <c r="D3355" s="32"/>
      <c r="E3355" s="2"/>
      <c r="F3355" s="32"/>
      <c r="G3355" s="32"/>
      <c r="H3355" s="32"/>
      <c r="I3355" s="22"/>
    </row>
    <row r="3356" ht="15.75" customHeight="1">
      <c r="A3356" s="2"/>
      <c r="B3356" s="34"/>
      <c r="C3356" s="32"/>
      <c r="D3356" s="32"/>
      <c r="E3356" s="2"/>
      <c r="F3356" s="32"/>
      <c r="G3356" s="32"/>
      <c r="H3356" s="32"/>
      <c r="I3356" s="22"/>
    </row>
    <row r="3357" ht="15.75" customHeight="1">
      <c r="A3357" s="2"/>
      <c r="B3357" s="34"/>
      <c r="C3357" s="32"/>
      <c r="D3357" s="32"/>
      <c r="E3357" s="2"/>
      <c r="F3357" s="32"/>
      <c r="G3357" s="32"/>
      <c r="H3357" s="32"/>
      <c r="I3357" s="22"/>
    </row>
    <row r="3358" ht="15.75" customHeight="1">
      <c r="A3358" s="2"/>
      <c r="B3358" s="34"/>
      <c r="C3358" s="32"/>
      <c r="D3358" s="32"/>
      <c r="E3358" s="2"/>
      <c r="F3358" s="32"/>
      <c r="G3358" s="32"/>
      <c r="H3358" s="32"/>
      <c r="I3358" s="22"/>
    </row>
    <row r="3359" ht="15.75" customHeight="1">
      <c r="A3359" s="2"/>
      <c r="B3359" s="34"/>
      <c r="C3359" s="32"/>
      <c r="D3359" s="32"/>
      <c r="E3359" s="2"/>
      <c r="F3359" s="32"/>
      <c r="G3359" s="32"/>
      <c r="H3359" s="32"/>
      <c r="I3359" s="22"/>
    </row>
    <row r="3360" ht="15.75" customHeight="1">
      <c r="A3360" s="2"/>
      <c r="B3360" s="34"/>
      <c r="C3360" s="32"/>
      <c r="D3360" s="32"/>
      <c r="E3360" s="2"/>
      <c r="F3360" s="32"/>
      <c r="G3360" s="32"/>
      <c r="H3360" s="32"/>
      <c r="I3360" s="22"/>
    </row>
    <row r="3361" ht="15.75" customHeight="1">
      <c r="A3361" s="2"/>
      <c r="B3361" s="34"/>
      <c r="C3361" s="32"/>
      <c r="D3361" s="32"/>
      <c r="E3361" s="2"/>
      <c r="F3361" s="32"/>
      <c r="G3361" s="32"/>
      <c r="H3361" s="32"/>
      <c r="I3361" s="22"/>
    </row>
    <row r="3362" ht="15.75" customHeight="1">
      <c r="A3362" s="2"/>
      <c r="B3362" s="34"/>
      <c r="C3362" s="32"/>
      <c r="D3362" s="32"/>
      <c r="E3362" s="2"/>
      <c r="F3362" s="32"/>
      <c r="G3362" s="32"/>
      <c r="H3362" s="32"/>
      <c r="I3362" s="22"/>
    </row>
    <row r="3363" ht="15.75" customHeight="1">
      <c r="A3363" s="2"/>
      <c r="B3363" s="34"/>
      <c r="C3363" s="32"/>
      <c r="D3363" s="32"/>
      <c r="E3363" s="2"/>
      <c r="F3363" s="32"/>
      <c r="G3363" s="32"/>
      <c r="H3363" s="32"/>
      <c r="I3363" s="22"/>
    </row>
    <row r="3364" ht="15.75" customHeight="1">
      <c r="A3364" s="2"/>
      <c r="B3364" s="34"/>
      <c r="C3364" s="32"/>
      <c r="D3364" s="32"/>
      <c r="E3364" s="2"/>
      <c r="F3364" s="32"/>
      <c r="G3364" s="32"/>
      <c r="H3364" s="32"/>
      <c r="I3364" s="22"/>
    </row>
    <row r="3365" ht="15.75" customHeight="1">
      <c r="A3365" s="2"/>
      <c r="B3365" s="34"/>
      <c r="C3365" s="32"/>
      <c r="D3365" s="32"/>
      <c r="E3365" s="2"/>
      <c r="F3365" s="32"/>
      <c r="G3365" s="32"/>
      <c r="H3365" s="32"/>
      <c r="I3365" s="22"/>
    </row>
    <row r="3366" ht="15.75" customHeight="1">
      <c r="A3366" s="2"/>
      <c r="B3366" s="34"/>
      <c r="C3366" s="32"/>
      <c r="D3366" s="32"/>
      <c r="E3366" s="2"/>
      <c r="F3366" s="32"/>
      <c r="G3366" s="32"/>
      <c r="H3366" s="32"/>
      <c r="I3366" s="22"/>
    </row>
    <row r="3367" ht="15.75" customHeight="1">
      <c r="A3367" s="2"/>
      <c r="B3367" s="34"/>
      <c r="C3367" s="32"/>
      <c r="D3367" s="32"/>
      <c r="E3367" s="2"/>
      <c r="F3367" s="32"/>
      <c r="G3367" s="32"/>
      <c r="H3367" s="32"/>
      <c r="I3367" s="22"/>
    </row>
    <row r="3368" ht="15.75" customHeight="1">
      <c r="A3368" s="2"/>
      <c r="B3368" s="34"/>
      <c r="C3368" s="32"/>
      <c r="D3368" s="32"/>
      <c r="E3368" s="2"/>
      <c r="F3368" s="32"/>
      <c r="G3368" s="32"/>
      <c r="H3368" s="32"/>
      <c r="I3368" s="22"/>
    </row>
    <row r="3369" ht="15.75" customHeight="1">
      <c r="A3369" s="2"/>
      <c r="B3369" s="34"/>
      <c r="C3369" s="32"/>
      <c r="D3369" s="32"/>
      <c r="E3369" s="2"/>
      <c r="F3369" s="32"/>
      <c r="G3369" s="32"/>
      <c r="H3369" s="32"/>
      <c r="I3369" s="22"/>
    </row>
    <row r="3370" ht="15.75" customHeight="1">
      <c r="A3370" s="2"/>
      <c r="B3370" s="34"/>
      <c r="C3370" s="32"/>
      <c r="D3370" s="32"/>
      <c r="E3370" s="2"/>
      <c r="F3370" s="32"/>
      <c r="G3370" s="32"/>
      <c r="H3370" s="32"/>
      <c r="I3370" s="22"/>
    </row>
    <row r="3371" ht="15.75" customHeight="1">
      <c r="A3371" s="2"/>
      <c r="B3371" s="34"/>
      <c r="C3371" s="32"/>
      <c r="D3371" s="32"/>
      <c r="E3371" s="2"/>
      <c r="F3371" s="32"/>
      <c r="G3371" s="32"/>
      <c r="H3371" s="32"/>
      <c r="I3371" s="22"/>
    </row>
    <row r="3372" ht="15.75" customHeight="1">
      <c r="A3372" s="2"/>
      <c r="B3372" s="34"/>
      <c r="C3372" s="32"/>
      <c r="D3372" s="32"/>
      <c r="E3372" s="2"/>
      <c r="F3372" s="32"/>
      <c r="G3372" s="32"/>
      <c r="H3372" s="32"/>
      <c r="I3372" s="22"/>
    </row>
    <row r="3373" ht="15.75" customHeight="1">
      <c r="A3373" s="2"/>
      <c r="B3373" s="34"/>
      <c r="C3373" s="32"/>
      <c r="D3373" s="32"/>
      <c r="E3373" s="2"/>
      <c r="F3373" s="32"/>
      <c r="G3373" s="32"/>
      <c r="H3373" s="32"/>
      <c r="I3373" s="22"/>
    </row>
    <row r="3374" ht="15.75" customHeight="1">
      <c r="A3374" s="2"/>
      <c r="B3374" s="34"/>
      <c r="C3374" s="32"/>
      <c r="D3374" s="32"/>
      <c r="E3374" s="2"/>
      <c r="F3374" s="32"/>
      <c r="G3374" s="32"/>
      <c r="H3374" s="32"/>
      <c r="I3374" s="22"/>
    </row>
    <row r="3375" ht="15.75" customHeight="1">
      <c r="A3375" s="2"/>
      <c r="B3375" s="34"/>
      <c r="C3375" s="32"/>
      <c r="D3375" s="32"/>
      <c r="E3375" s="2"/>
      <c r="F3375" s="32"/>
      <c r="G3375" s="32"/>
      <c r="H3375" s="32"/>
      <c r="I3375" s="22"/>
    </row>
    <row r="3376" ht="15.75" customHeight="1">
      <c r="A3376" s="2"/>
      <c r="B3376" s="34"/>
      <c r="C3376" s="32"/>
      <c r="D3376" s="32"/>
      <c r="E3376" s="2"/>
      <c r="F3376" s="32"/>
      <c r="G3376" s="32"/>
      <c r="H3376" s="32"/>
      <c r="I3376" s="22"/>
    </row>
    <row r="3377" ht="15.75" customHeight="1">
      <c r="A3377" s="2"/>
      <c r="B3377" s="34"/>
      <c r="C3377" s="32"/>
      <c r="D3377" s="32"/>
      <c r="E3377" s="2"/>
      <c r="F3377" s="32"/>
      <c r="G3377" s="32"/>
      <c r="H3377" s="32"/>
      <c r="I3377" s="22"/>
    </row>
    <row r="3378" ht="15.75" customHeight="1">
      <c r="A3378" s="2"/>
      <c r="B3378" s="34"/>
      <c r="C3378" s="32"/>
      <c r="D3378" s="32"/>
      <c r="E3378" s="2"/>
      <c r="F3378" s="32"/>
      <c r="G3378" s="32"/>
      <c r="H3378" s="32"/>
      <c r="I3378" s="22"/>
    </row>
    <row r="3379" ht="15.75" customHeight="1">
      <c r="A3379" s="2"/>
      <c r="B3379" s="34"/>
      <c r="C3379" s="32"/>
      <c r="D3379" s="32"/>
      <c r="E3379" s="2"/>
      <c r="F3379" s="32"/>
      <c r="G3379" s="32"/>
      <c r="H3379" s="32"/>
      <c r="I3379" s="22"/>
    </row>
    <row r="3380" ht="15.75" customHeight="1">
      <c r="A3380" s="2"/>
      <c r="B3380" s="34"/>
      <c r="C3380" s="32"/>
      <c r="D3380" s="32"/>
      <c r="E3380" s="2"/>
      <c r="F3380" s="32"/>
      <c r="G3380" s="32"/>
      <c r="H3380" s="32"/>
      <c r="I3380" s="22"/>
    </row>
    <row r="3381" ht="15.75" customHeight="1">
      <c r="A3381" s="2"/>
      <c r="B3381" s="34"/>
      <c r="C3381" s="32"/>
      <c r="D3381" s="32"/>
      <c r="E3381" s="2"/>
      <c r="F3381" s="32"/>
      <c r="G3381" s="32"/>
      <c r="H3381" s="32"/>
      <c r="I3381" s="22"/>
    </row>
    <row r="3382" ht="15.75" customHeight="1">
      <c r="A3382" s="2"/>
      <c r="B3382" s="34"/>
      <c r="C3382" s="32"/>
      <c r="D3382" s="32"/>
      <c r="E3382" s="2"/>
      <c r="F3382" s="32"/>
      <c r="G3382" s="32"/>
      <c r="H3382" s="32"/>
      <c r="I3382" s="22"/>
    </row>
    <row r="3383" ht="15.75" customHeight="1">
      <c r="A3383" s="2"/>
      <c r="B3383" s="34"/>
      <c r="C3383" s="32"/>
      <c r="D3383" s="32"/>
      <c r="E3383" s="2"/>
      <c r="F3383" s="32"/>
      <c r="G3383" s="32"/>
      <c r="H3383" s="32"/>
      <c r="I3383" s="22"/>
    </row>
    <row r="3384" ht="15.75" customHeight="1">
      <c r="A3384" s="2"/>
      <c r="B3384" s="34"/>
      <c r="C3384" s="32"/>
      <c r="D3384" s="32"/>
      <c r="E3384" s="2"/>
      <c r="F3384" s="32"/>
      <c r="G3384" s="32"/>
      <c r="H3384" s="32"/>
      <c r="I3384" s="22"/>
    </row>
    <row r="3385" ht="15.75" customHeight="1">
      <c r="A3385" s="2"/>
      <c r="B3385" s="34"/>
      <c r="C3385" s="32"/>
      <c r="D3385" s="32"/>
      <c r="E3385" s="2"/>
      <c r="F3385" s="32"/>
      <c r="G3385" s="32"/>
      <c r="H3385" s="32"/>
      <c r="I3385" s="22"/>
    </row>
    <row r="3386" ht="15.75" customHeight="1">
      <c r="A3386" s="2"/>
      <c r="B3386" s="34"/>
      <c r="C3386" s="32"/>
      <c r="D3386" s="32"/>
      <c r="E3386" s="2"/>
      <c r="F3386" s="32"/>
      <c r="G3386" s="32"/>
      <c r="H3386" s="32"/>
      <c r="I3386" s="22"/>
    </row>
    <row r="3387" ht="15.75" customHeight="1">
      <c r="A3387" s="2"/>
      <c r="B3387" s="34"/>
      <c r="C3387" s="32"/>
      <c r="D3387" s="32"/>
      <c r="E3387" s="2"/>
      <c r="F3387" s="32"/>
      <c r="G3387" s="32"/>
      <c r="H3387" s="32"/>
      <c r="I3387" s="22"/>
    </row>
    <row r="3388" ht="15.75" customHeight="1">
      <c r="A3388" s="2"/>
      <c r="B3388" s="34"/>
      <c r="C3388" s="32"/>
      <c r="D3388" s="32"/>
      <c r="E3388" s="2"/>
      <c r="F3388" s="32"/>
      <c r="G3388" s="32"/>
      <c r="H3388" s="32"/>
      <c r="I3388" s="22"/>
    </row>
    <row r="3389" ht="15.75" customHeight="1">
      <c r="A3389" s="2"/>
      <c r="B3389" s="34"/>
      <c r="C3389" s="32"/>
      <c r="D3389" s="32"/>
      <c r="E3389" s="2"/>
      <c r="F3389" s="32"/>
      <c r="G3389" s="32"/>
      <c r="H3389" s="32"/>
      <c r="I3389" s="22"/>
    </row>
    <row r="3390" ht="15.75" customHeight="1">
      <c r="A3390" s="2"/>
      <c r="B3390" s="34"/>
      <c r="C3390" s="32"/>
      <c r="D3390" s="32"/>
      <c r="E3390" s="2"/>
      <c r="F3390" s="32"/>
      <c r="G3390" s="32"/>
      <c r="H3390" s="32"/>
      <c r="I3390" s="22"/>
    </row>
    <row r="3391" ht="15.75" customHeight="1">
      <c r="A3391" s="2"/>
      <c r="B3391" s="34"/>
      <c r="C3391" s="32"/>
      <c r="D3391" s="32"/>
      <c r="E3391" s="2"/>
      <c r="F3391" s="32"/>
      <c r="G3391" s="32"/>
      <c r="H3391" s="32"/>
      <c r="I3391" s="22"/>
    </row>
    <row r="3392" ht="15.75" customHeight="1">
      <c r="A3392" s="2"/>
      <c r="B3392" s="34"/>
      <c r="C3392" s="32"/>
      <c r="D3392" s="32"/>
      <c r="E3392" s="2"/>
      <c r="F3392" s="32"/>
      <c r="G3392" s="32"/>
      <c r="H3392" s="32"/>
      <c r="I3392" s="22"/>
    </row>
    <row r="3393" ht="15.75" customHeight="1">
      <c r="A3393" s="2"/>
      <c r="B3393" s="34"/>
      <c r="C3393" s="32"/>
      <c r="D3393" s="32"/>
      <c r="E3393" s="2"/>
      <c r="F3393" s="32"/>
      <c r="G3393" s="32"/>
      <c r="H3393" s="32"/>
      <c r="I3393" s="22"/>
    </row>
    <row r="3394" ht="15.75" customHeight="1">
      <c r="A3394" s="2"/>
      <c r="B3394" s="34"/>
      <c r="C3394" s="32"/>
      <c r="D3394" s="32"/>
      <c r="E3394" s="2"/>
      <c r="F3394" s="32"/>
      <c r="G3394" s="32"/>
      <c r="H3394" s="32"/>
      <c r="I3394" s="22"/>
    </row>
    <row r="3395" ht="15.75" customHeight="1">
      <c r="A3395" s="2"/>
      <c r="B3395" s="34"/>
      <c r="C3395" s="32"/>
      <c r="D3395" s="32"/>
      <c r="E3395" s="2"/>
      <c r="F3395" s="32"/>
      <c r="G3395" s="32"/>
      <c r="H3395" s="32"/>
      <c r="I3395" s="22"/>
    </row>
    <row r="3396" ht="15.75" customHeight="1">
      <c r="A3396" s="2"/>
      <c r="B3396" s="34"/>
      <c r="C3396" s="32"/>
      <c r="D3396" s="32"/>
      <c r="E3396" s="2"/>
      <c r="F3396" s="32"/>
      <c r="G3396" s="32"/>
      <c r="H3396" s="32"/>
      <c r="I3396" s="22"/>
    </row>
    <row r="3397" ht="15.75" customHeight="1">
      <c r="A3397" s="2"/>
      <c r="B3397" s="34"/>
      <c r="C3397" s="32"/>
      <c r="D3397" s="32"/>
      <c r="E3397" s="2"/>
      <c r="F3397" s="32"/>
      <c r="G3397" s="32"/>
      <c r="H3397" s="32"/>
      <c r="I3397" s="22"/>
    </row>
    <row r="3398" ht="15.75" customHeight="1">
      <c r="A3398" s="2"/>
      <c r="B3398" s="34"/>
      <c r="C3398" s="32"/>
      <c r="D3398" s="32"/>
      <c r="E3398" s="2"/>
      <c r="F3398" s="32"/>
      <c r="G3398" s="32"/>
      <c r="H3398" s="32"/>
      <c r="I3398" s="22"/>
    </row>
    <row r="3399" ht="15.75" customHeight="1">
      <c r="A3399" s="2"/>
      <c r="B3399" s="34"/>
      <c r="C3399" s="32"/>
      <c r="D3399" s="32"/>
      <c r="E3399" s="2"/>
      <c r="F3399" s="32"/>
      <c r="G3399" s="32"/>
      <c r="H3399" s="32"/>
      <c r="I3399" s="22"/>
    </row>
    <row r="3400" ht="15.75" customHeight="1">
      <c r="A3400" s="2"/>
      <c r="B3400" s="34"/>
      <c r="C3400" s="32"/>
      <c r="D3400" s="32"/>
      <c r="E3400" s="2"/>
      <c r="F3400" s="32"/>
      <c r="G3400" s="32"/>
      <c r="H3400" s="32"/>
      <c r="I3400" s="22"/>
    </row>
    <row r="3401" ht="15.75" customHeight="1">
      <c r="A3401" s="2"/>
      <c r="B3401" s="34"/>
      <c r="C3401" s="32"/>
      <c r="D3401" s="32"/>
      <c r="E3401" s="2"/>
      <c r="F3401" s="32"/>
      <c r="G3401" s="32"/>
      <c r="H3401" s="32"/>
      <c r="I3401" s="22"/>
    </row>
    <row r="3402" ht="15.75" customHeight="1">
      <c r="A3402" s="2"/>
      <c r="B3402" s="34"/>
      <c r="C3402" s="32"/>
      <c r="D3402" s="32"/>
      <c r="E3402" s="2"/>
      <c r="F3402" s="32"/>
      <c r="G3402" s="32"/>
      <c r="H3402" s="32"/>
      <c r="I3402" s="22"/>
    </row>
    <row r="3403" ht="15.75" customHeight="1">
      <c r="A3403" s="2"/>
      <c r="B3403" s="34"/>
      <c r="C3403" s="32"/>
      <c r="D3403" s="32"/>
      <c r="E3403" s="2"/>
      <c r="F3403" s="32"/>
      <c r="G3403" s="32"/>
      <c r="H3403" s="32"/>
      <c r="I3403" s="22"/>
    </row>
    <row r="3404" ht="15.75" customHeight="1">
      <c r="A3404" s="2"/>
      <c r="B3404" s="34"/>
      <c r="C3404" s="32"/>
      <c r="D3404" s="32"/>
      <c r="E3404" s="2"/>
      <c r="F3404" s="32"/>
      <c r="G3404" s="32"/>
      <c r="H3404" s="32"/>
      <c r="I3404" s="22"/>
    </row>
    <row r="3405" ht="15.75" customHeight="1">
      <c r="A3405" s="2"/>
      <c r="B3405" s="34"/>
      <c r="C3405" s="32"/>
      <c r="D3405" s="32"/>
      <c r="E3405" s="2"/>
      <c r="F3405" s="32"/>
      <c r="G3405" s="32"/>
      <c r="H3405" s="32"/>
      <c r="I3405" s="22"/>
    </row>
    <row r="3406" ht="15.75" customHeight="1">
      <c r="A3406" s="2"/>
      <c r="B3406" s="34"/>
      <c r="C3406" s="32"/>
      <c r="D3406" s="32"/>
      <c r="E3406" s="2"/>
      <c r="F3406" s="32"/>
      <c r="G3406" s="32"/>
      <c r="H3406" s="32"/>
      <c r="I3406" s="22"/>
    </row>
    <row r="3407" ht="15.75" customHeight="1">
      <c r="A3407" s="2"/>
      <c r="B3407" s="34"/>
      <c r="C3407" s="32"/>
      <c r="D3407" s="32"/>
      <c r="E3407" s="2"/>
      <c r="F3407" s="32"/>
      <c r="G3407" s="32"/>
      <c r="H3407" s="32"/>
      <c r="I3407" s="22"/>
    </row>
    <row r="3408" ht="15.75" customHeight="1">
      <c r="A3408" s="2"/>
      <c r="B3408" s="34"/>
      <c r="C3408" s="32"/>
      <c r="D3408" s="32"/>
      <c r="E3408" s="2"/>
      <c r="F3408" s="32"/>
      <c r="G3408" s="32"/>
      <c r="H3408" s="32"/>
      <c r="I3408" s="22"/>
    </row>
    <row r="3409" ht="15.75" customHeight="1">
      <c r="A3409" s="2"/>
      <c r="B3409" s="34"/>
      <c r="C3409" s="32"/>
      <c r="D3409" s="32"/>
      <c r="E3409" s="2"/>
      <c r="F3409" s="32"/>
      <c r="G3409" s="32"/>
      <c r="H3409" s="32"/>
      <c r="I3409" s="22"/>
    </row>
    <row r="3410" ht="15.75" customHeight="1">
      <c r="A3410" s="2"/>
      <c r="B3410" s="34"/>
      <c r="C3410" s="32"/>
      <c r="D3410" s="32"/>
      <c r="E3410" s="2"/>
      <c r="F3410" s="32"/>
      <c r="G3410" s="32"/>
      <c r="H3410" s="32"/>
      <c r="I3410" s="22"/>
    </row>
    <row r="3411" ht="15.75" customHeight="1">
      <c r="A3411" s="2"/>
      <c r="B3411" s="34"/>
      <c r="C3411" s="32"/>
      <c r="D3411" s="32"/>
      <c r="E3411" s="2"/>
      <c r="F3411" s="32"/>
      <c r="G3411" s="32"/>
      <c r="H3411" s="32"/>
      <c r="I3411" s="22"/>
    </row>
    <row r="3412" ht="15.75" customHeight="1">
      <c r="A3412" s="2"/>
      <c r="B3412" s="34"/>
      <c r="C3412" s="32"/>
      <c r="D3412" s="32"/>
      <c r="E3412" s="2"/>
      <c r="F3412" s="32"/>
      <c r="G3412" s="32"/>
      <c r="H3412" s="32"/>
      <c r="I3412" s="22"/>
    </row>
    <row r="3413" ht="15.75" customHeight="1">
      <c r="A3413" s="2"/>
      <c r="B3413" s="34"/>
      <c r="C3413" s="32"/>
      <c r="D3413" s="32"/>
      <c r="E3413" s="2"/>
      <c r="F3413" s="32"/>
      <c r="G3413" s="32"/>
      <c r="H3413" s="32"/>
      <c r="I3413" s="22"/>
    </row>
    <row r="3414" ht="15.75" customHeight="1">
      <c r="A3414" s="2"/>
      <c r="B3414" s="34"/>
      <c r="C3414" s="32"/>
      <c r="D3414" s="32"/>
      <c r="E3414" s="2"/>
      <c r="F3414" s="32"/>
      <c r="G3414" s="32"/>
      <c r="H3414" s="32"/>
      <c r="I3414" s="22"/>
    </row>
    <row r="3415" ht="15.75" customHeight="1">
      <c r="A3415" s="2"/>
      <c r="B3415" s="34"/>
      <c r="C3415" s="32"/>
      <c r="D3415" s="32"/>
      <c r="E3415" s="2"/>
      <c r="F3415" s="32"/>
      <c r="G3415" s="32"/>
      <c r="H3415" s="32"/>
      <c r="I3415" s="22"/>
    </row>
    <row r="3416" ht="15.75" customHeight="1">
      <c r="A3416" s="2"/>
      <c r="B3416" s="34"/>
      <c r="C3416" s="32"/>
      <c r="D3416" s="32"/>
      <c r="E3416" s="2"/>
      <c r="F3416" s="32"/>
      <c r="G3416" s="32"/>
      <c r="H3416" s="32"/>
      <c r="I3416" s="22"/>
    </row>
    <row r="3417" ht="15.75" customHeight="1">
      <c r="A3417" s="2"/>
      <c r="B3417" s="34"/>
      <c r="C3417" s="32"/>
      <c r="D3417" s="32"/>
      <c r="E3417" s="2"/>
      <c r="F3417" s="32"/>
      <c r="G3417" s="32"/>
      <c r="H3417" s="32"/>
      <c r="I3417" s="22"/>
    </row>
    <row r="3418" ht="15.75" customHeight="1">
      <c r="A3418" s="2"/>
      <c r="B3418" s="34"/>
      <c r="C3418" s="32"/>
      <c r="D3418" s="32"/>
      <c r="E3418" s="2"/>
      <c r="F3418" s="32"/>
      <c r="G3418" s="32"/>
      <c r="H3418" s="32"/>
      <c r="I3418" s="22"/>
    </row>
    <row r="3419" ht="15.75" customHeight="1">
      <c r="A3419" s="2"/>
      <c r="B3419" s="34"/>
      <c r="C3419" s="32"/>
      <c r="D3419" s="32"/>
      <c r="E3419" s="2"/>
      <c r="F3419" s="32"/>
      <c r="G3419" s="32"/>
      <c r="H3419" s="32"/>
      <c r="I3419" s="22"/>
    </row>
    <row r="3420" ht="15.75" customHeight="1">
      <c r="A3420" s="2"/>
      <c r="B3420" s="34"/>
      <c r="C3420" s="32"/>
      <c r="D3420" s="32"/>
      <c r="E3420" s="2"/>
      <c r="F3420" s="32"/>
      <c r="G3420" s="32"/>
      <c r="H3420" s="32"/>
      <c r="I3420" s="22"/>
    </row>
    <row r="3421" ht="15.75" customHeight="1">
      <c r="A3421" s="2"/>
      <c r="B3421" s="34"/>
      <c r="C3421" s="32"/>
      <c r="D3421" s="32"/>
      <c r="E3421" s="2"/>
      <c r="F3421" s="32"/>
      <c r="G3421" s="32"/>
      <c r="H3421" s="32"/>
      <c r="I3421" s="22"/>
    </row>
    <row r="3422" ht="15.75" customHeight="1">
      <c r="A3422" s="2"/>
      <c r="B3422" s="34"/>
      <c r="C3422" s="32"/>
      <c r="D3422" s="32"/>
      <c r="E3422" s="2"/>
      <c r="F3422" s="32"/>
      <c r="G3422" s="32"/>
      <c r="H3422" s="32"/>
      <c r="I3422" s="22"/>
    </row>
    <row r="3423" ht="15.75" customHeight="1">
      <c r="A3423" s="2"/>
      <c r="B3423" s="34"/>
      <c r="C3423" s="32"/>
      <c r="D3423" s="32"/>
      <c r="E3423" s="2"/>
      <c r="F3423" s="32"/>
      <c r="G3423" s="32"/>
      <c r="H3423" s="32"/>
      <c r="I3423" s="22"/>
    </row>
    <row r="3424" ht="15.75" customHeight="1">
      <c r="A3424" s="2"/>
      <c r="B3424" s="34"/>
      <c r="C3424" s="32"/>
      <c r="D3424" s="32"/>
      <c r="E3424" s="2"/>
      <c r="F3424" s="32"/>
      <c r="G3424" s="32"/>
      <c r="H3424" s="32"/>
      <c r="I3424" s="22"/>
    </row>
    <row r="3425" ht="15.75" customHeight="1">
      <c r="A3425" s="2"/>
      <c r="B3425" s="34"/>
      <c r="C3425" s="32"/>
      <c r="D3425" s="32"/>
      <c r="E3425" s="2"/>
      <c r="F3425" s="32"/>
      <c r="G3425" s="32"/>
      <c r="H3425" s="32"/>
      <c r="I3425" s="22"/>
    </row>
    <row r="3426" ht="15.75" customHeight="1">
      <c r="A3426" s="2"/>
      <c r="B3426" s="34"/>
      <c r="C3426" s="32"/>
      <c r="D3426" s="32"/>
      <c r="E3426" s="2"/>
      <c r="F3426" s="32"/>
      <c r="G3426" s="32"/>
      <c r="H3426" s="32"/>
      <c r="I3426" s="22"/>
    </row>
    <row r="3427" ht="15.75" customHeight="1">
      <c r="A3427" s="2"/>
      <c r="B3427" s="34"/>
      <c r="C3427" s="32"/>
      <c r="D3427" s="32"/>
      <c r="E3427" s="2"/>
      <c r="F3427" s="32"/>
      <c r="G3427" s="32"/>
      <c r="H3427" s="32"/>
      <c r="I3427" s="22"/>
    </row>
    <row r="3428" ht="15.75" customHeight="1">
      <c r="A3428" s="2"/>
      <c r="B3428" s="34"/>
      <c r="C3428" s="32"/>
      <c r="D3428" s="32"/>
      <c r="E3428" s="2"/>
      <c r="F3428" s="32"/>
      <c r="G3428" s="32"/>
      <c r="H3428" s="32"/>
      <c r="I3428" s="22"/>
    </row>
    <row r="3429" ht="15.75" customHeight="1">
      <c r="A3429" s="2"/>
      <c r="B3429" s="34"/>
      <c r="C3429" s="32"/>
      <c r="D3429" s="32"/>
      <c r="E3429" s="2"/>
      <c r="F3429" s="32"/>
      <c r="G3429" s="32"/>
      <c r="H3429" s="32"/>
      <c r="I3429" s="22"/>
    </row>
    <row r="3430" ht="15.75" customHeight="1">
      <c r="A3430" s="2"/>
      <c r="B3430" s="34"/>
      <c r="C3430" s="32"/>
      <c r="D3430" s="32"/>
      <c r="E3430" s="2"/>
      <c r="F3430" s="32"/>
      <c r="G3430" s="32"/>
      <c r="H3430" s="32"/>
      <c r="I3430" s="22"/>
    </row>
    <row r="3431" ht="15.75" customHeight="1">
      <c r="A3431" s="2"/>
      <c r="B3431" s="34"/>
      <c r="C3431" s="32"/>
      <c r="D3431" s="32"/>
      <c r="E3431" s="2"/>
      <c r="F3431" s="32"/>
      <c r="G3431" s="32"/>
      <c r="H3431" s="32"/>
      <c r="I3431" s="22"/>
    </row>
    <row r="3432" ht="15.75" customHeight="1">
      <c r="A3432" s="2"/>
      <c r="B3432" s="34"/>
      <c r="C3432" s="32"/>
      <c r="D3432" s="32"/>
      <c r="E3432" s="2"/>
      <c r="F3432" s="32"/>
      <c r="G3432" s="32"/>
      <c r="H3432" s="32"/>
      <c r="I3432" s="22"/>
    </row>
    <row r="3433" ht="15.75" customHeight="1">
      <c r="A3433" s="2"/>
      <c r="B3433" s="34"/>
      <c r="C3433" s="32"/>
      <c r="D3433" s="32"/>
      <c r="E3433" s="2"/>
      <c r="F3433" s="32"/>
      <c r="G3433" s="32"/>
      <c r="H3433" s="32"/>
      <c r="I3433" s="22"/>
    </row>
    <row r="3434" ht="15.75" customHeight="1">
      <c r="A3434" s="2"/>
      <c r="B3434" s="34"/>
      <c r="C3434" s="32"/>
      <c r="D3434" s="32"/>
      <c r="E3434" s="2"/>
      <c r="F3434" s="32"/>
      <c r="G3434" s="32"/>
      <c r="H3434" s="32"/>
      <c r="I3434" s="22"/>
    </row>
    <row r="3435" ht="15.75" customHeight="1">
      <c r="A3435" s="2"/>
      <c r="B3435" s="34"/>
      <c r="C3435" s="32"/>
      <c r="D3435" s="32"/>
      <c r="E3435" s="2"/>
      <c r="F3435" s="32"/>
      <c r="G3435" s="32"/>
      <c r="H3435" s="32"/>
      <c r="I3435" s="22"/>
    </row>
    <row r="3436" ht="15.75" customHeight="1">
      <c r="A3436" s="2"/>
      <c r="B3436" s="34"/>
      <c r="C3436" s="32"/>
      <c r="D3436" s="32"/>
      <c r="E3436" s="2"/>
      <c r="F3436" s="32"/>
      <c r="G3436" s="32"/>
      <c r="H3436" s="32"/>
      <c r="I3436" s="22"/>
    </row>
    <row r="3437" ht="15.75" customHeight="1">
      <c r="A3437" s="2"/>
      <c r="B3437" s="34"/>
      <c r="C3437" s="32"/>
      <c r="D3437" s="32"/>
      <c r="E3437" s="2"/>
      <c r="F3437" s="32"/>
      <c r="G3437" s="32"/>
      <c r="H3437" s="32"/>
      <c r="I3437" s="22"/>
    </row>
    <row r="3438" ht="15.75" customHeight="1">
      <c r="A3438" s="2"/>
      <c r="B3438" s="34"/>
      <c r="C3438" s="32"/>
      <c r="D3438" s="32"/>
      <c r="E3438" s="2"/>
      <c r="F3438" s="32"/>
      <c r="G3438" s="32"/>
      <c r="H3438" s="32"/>
      <c r="I3438" s="22"/>
    </row>
    <row r="3439" ht="15.75" customHeight="1">
      <c r="A3439" s="2"/>
      <c r="B3439" s="34"/>
      <c r="C3439" s="32"/>
      <c r="D3439" s="32"/>
      <c r="E3439" s="2"/>
      <c r="F3439" s="32"/>
      <c r="G3439" s="32"/>
      <c r="H3439" s="32"/>
      <c r="I3439" s="22"/>
    </row>
    <row r="3440" ht="15.75" customHeight="1">
      <c r="A3440" s="2"/>
      <c r="B3440" s="34"/>
      <c r="C3440" s="32"/>
      <c r="D3440" s="32"/>
      <c r="E3440" s="2"/>
      <c r="F3440" s="32"/>
      <c r="G3440" s="32"/>
      <c r="H3440" s="32"/>
      <c r="I3440" s="22"/>
    </row>
    <row r="3441" ht="15.75" customHeight="1">
      <c r="A3441" s="2"/>
      <c r="B3441" s="34"/>
      <c r="C3441" s="32"/>
      <c r="D3441" s="32"/>
      <c r="E3441" s="2"/>
      <c r="F3441" s="32"/>
      <c r="G3441" s="32"/>
      <c r="H3441" s="32"/>
      <c r="I3441" s="22"/>
    </row>
    <row r="3442" ht="15.75" customHeight="1">
      <c r="A3442" s="2"/>
      <c r="B3442" s="34"/>
      <c r="C3442" s="32"/>
      <c r="D3442" s="32"/>
      <c r="E3442" s="2"/>
      <c r="F3442" s="32"/>
      <c r="G3442" s="32"/>
      <c r="H3442" s="32"/>
      <c r="I3442" s="22"/>
    </row>
    <row r="3443" ht="15.75" customHeight="1">
      <c r="A3443" s="2"/>
      <c r="B3443" s="34"/>
      <c r="C3443" s="32"/>
      <c r="D3443" s="32"/>
      <c r="E3443" s="2"/>
      <c r="F3443" s="32"/>
      <c r="G3443" s="32"/>
      <c r="H3443" s="32"/>
      <c r="I3443" s="22"/>
    </row>
    <row r="3444" ht="15.75" customHeight="1">
      <c r="A3444" s="2"/>
      <c r="B3444" s="34"/>
      <c r="C3444" s="32"/>
      <c r="D3444" s="32"/>
      <c r="E3444" s="2"/>
      <c r="F3444" s="32"/>
      <c r="G3444" s="32"/>
      <c r="H3444" s="32"/>
      <c r="I3444" s="22"/>
    </row>
    <row r="3445" ht="15.75" customHeight="1">
      <c r="A3445" s="2"/>
      <c r="B3445" s="34"/>
      <c r="C3445" s="32"/>
      <c r="D3445" s="32"/>
      <c r="E3445" s="2"/>
      <c r="F3445" s="32"/>
      <c r="G3445" s="32"/>
      <c r="H3445" s="32"/>
      <c r="I3445" s="22"/>
    </row>
    <row r="3446" ht="15.75" customHeight="1">
      <c r="A3446" s="2"/>
      <c r="B3446" s="34"/>
      <c r="C3446" s="32"/>
      <c r="D3446" s="32"/>
      <c r="E3446" s="2"/>
      <c r="F3446" s="32"/>
      <c r="G3446" s="32"/>
      <c r="H3446" s="32"/>
      <c r="I3446" s="22"/>
    </row>
    <row r="3447" ht="15.75" customHeight="1">
      <c r="A3447" s="2"/>
      <c r="B3447" s="34"/>
      <c r="C3447" s="32"/>
      <c r="D3447" s="32"/>
      <c r="E3447" s="2"/>
      <c r="F3447" s="32"/>
      <c r="G3447" s="32"/>
      <c r="H3447" s="32"/>
      <c r="I3447" s="22"/>
    </row>
    <row r="3448" ht="15.75" customHeight="1">
      <c r="A3448" s="2"/>
      <c r="B3448" s="34"/>
      <c r="C3448" s="32"/>
      <c r="D3448" s="32"/>
      <c r="E3448" s="2"/>
      <c r="F3448" s="32"/>
      <c r="G3448" s="32"/>
      <c r="H3448" s="32"/>
      <c r="I3448" s="22"/>
    </row>
    <row r="3449" ht="15.75" customHeight="1">
      <c r="A3449" s="2"/>
      <c r="B3449" s="34"/>
      <c r="C3449" s="32"/>
      <c r="D3449" s="32"/>
      <c r="E3449" s="2"/>
      <c r="F3449" s="32"/>
      <c r="G3449" s="32"/>
      <c r="H3449" s="32"/>
      <c r="I3449" s="22"/>
    </row>
    <row r="3450" ht="15.75" customHeight="1">
      <c r="A3450" s="2"/>
      <c r="B3450" s="34"/>
      <c r="C3450" s="32"/>
      <c r="D3450" s="32"/>
      <c r="E3450" s="2"/>
      <c r="F3450" s="32"/>
      <c r="G3450" s="32"/>
      <c r="H3450" s="32"/>
      <c r="I3450" s="22"/>
    </row>
    <row r="3451" ht="15.75" customHeight="1">
      <c r="A3451" s="2"/>
      <c r="B3451" s="34"/>
      <c r="C3451" s="32"/>
      <c r="D3451" s="32"/>
      <c r="E3451" s="2"/>
      <c r="F3451" s="32"/>
      <c r="G3451" s="32"/>
      <c r="H3451" s="32"/>
      <c r="I3451" s="22"/>
    </row>
    <row r="3452" ht="15.75" customHeight="1">
      <c r="A3452" s="2"/>
      <c r="B3452" s="34"/>
      <c r="C3452" s="32"/>
      <c r="D3452" s="32"/>
      <c r="E3452" s="2"/>
      <c r="F3452" s="32"/>
      <c r="G3452" s="32"/>
      <c r="H3452" s="32"/>
      <c r="I3452" s="22"/>
    </row>
    <row r="3453" ht="15.75" customHeight="1">
      <c r="A3453" s="2"/>
      <c r="B3453" s="34"/>
      <c r="C3453" s="32"/>
      <c r="D3453" s="32"/>
      <c r="E3453" s="2"/>
      <c r="F3453" s="32"/>
      <c r="G3453" s="32"/>
      <c r="H3453" s="32"/>
      <c r="I3453" s="22"/>
    </row>
    <row r="3454" ht="15.75" customHeight="1">
      <c r="A3454" s="2"/>
      <c r="B3454" s="34"/>
      <c r="C3454" s="32"/>
      <c r="D3454" s="32"/>
      <c r="E3454" s="2"/>
      <c r="F3454" s="32"/>
      <c r="G3454" s="32"/>
      <c r="H3454" s="32"/>
      <c r="I3454" s="22"/>
    </row>
    <row r="3455" ht="15.75" customHeight="1">
      <c r="A3455" s="2"/>
      <c r="B3455" s="34"/>
      <c r="C3455" s="32"/>
      <c r="D3455" s="32"/>
      <c r="E3455" s="2"/>
      <c r="F3455" s="32"/>
      <c r="G3455" s="32"/>
      <c r="H3455" s="32"/>
      <c r="I3455" s="22"/>
    </row>
    <row r="3456" ht="15.75" customHeight="1">
      <c r="A3456" s="2"/>
      <c r="B3456" s="34"/>
      <c r="C3456" s="32"/>
      <c r="D3456" s="32"/>
      <c r="E3456" s="2"/>
      <c r="F3456" s="32"/>
      <c r="G3456" s="32"/>
      <c r="H3456" s="32"/>
      <c r="I3456" s="22"/>
    </row>
    <row r="3457" ht="15.75" customHeight="1">
      <c r="A3457" s="2"/>
      <c r="B3457" s="34"/>
      <c r="C3457" s="32"/>
      <c r="D3457" s="32"/>
      <c r="E3457" s="2"/>
      <c r="F3457" s="32"/>
      <c r="G3457" s="32"/>
      <c r="H3457" s="32"/>
      <c r="I3457" s="22"/>
    </row>
    <row r="3458" ht="15.75" customHeight="1">
      <c r="A3458" s="2"/>
      <c r="B3458" s="34"/>
      <c r="C3458" s="32"/>
      <c r="D3458" s="32"/>
      <c r="E3458" s="2"/>
      <c r="F3458" s="32"/>
      <c r="G3458" s="32"/>
      <c r="H3458" s="32"/>
      <c r="I3458" s="22"/>
    </row>
    <row r="3459" ht="15.75" customHeight="1">
      <c r="A3459" s="2"/>
      <c r="B3459" s="34"/>
      <c r="C3459" s="32"/>
      <c r="D3459" s="32"/>
      <c r="E3459" s="2"/>
      <c r="F3459" s="32"/>
      <c r="G3459" s="32"/>
      <c r="H3459" s="32"/>
      <c r="I3459" s="22"/>
    </row>
    <row r="3460" ht="15.75" customHeight="1">
      <c r="A3460" s="2"/>
      <c r="B3460" s="34"/>
      <c r="C3460" s="32"/>
      <c r="D3460" s="32"/>
      <c r="E3460" s="2"/>
      <c r="F3460" s="32"/>
      <c r="G3460" s="32"/>
      <c r="H3460" s="32"/>
      <c r="I3460" s="22"/>
    </row>
    <row r="3461" ht="15.75" customHeight="1">
      <c r="A3461" s="2"/>
      <c r="B3461" s="34"/>
      <c r="C3461" s="32"/>
      <c r="D3461" s="32"/>
      <c r="E3461" s="2"/>
      <c r="F3461" s="32"/>
      <c r="G3461" s="32"/>
      <c r="H3461" s="32"/>
      <c r="I3461" s="22"/>
    </row>
    <row r="3462" ht="15.75" customHeight="1">
      <c r="A3462" s="2"/>
      <c r="B3462" s="34"/>
      <c r="C3462" s="32"/>
      <c r="D3462" s="32"/>
      <c r="E3462" s="2"/>
      <c r="F3462" s="32"/>
      <c r="G3462" s="32"/>
      <c r="H3462" s="32"/>
      <c r="I3462" s="22"/>
    </row>
    <row r="3463" ht="15.75" customHeight="1">
      <c r="A3463" s="2"/>
      <c r="B3463" s="34"/>
      <c r="C3463" s="32"/>
      <c r="D3463" s="32"/>
      <c r="E3463" s="2"/>
      <c r="F3463" s="32"/>
      <c r="G3463" s="32"/>
      <c r="H3463" s="32"/>
      <c r="I3463" s="22"/>
    </row>
    <row r="3464" ht="15.75" customHeight="1">
      <c r="A3464" s="2"/>
      <c r="B3464" s="34"/>
      <c r="C3464" s="32"/>
      <c r="D3464" s="32"/>
      <c r="E3464" s="2"/>
      <c r="F3464" s="32"/>
      <c r="G3464" s="32"/>
      <c r="H3464" s="32"/>
      <c r="I3464" s="22"/>
    </row>
    <row r="3465" ht="15.75" customHeight="1">
      <c r="A3465" s="2"/>
      <c r="B3465" s="34"/>
      <c r="C3465" s="32"/>
      <c r="D3465" s="32"/>
      <c r="E3465" s="2"/>
      <c r="F3465" s="32"/>
      <c r="G3465" s="32"/>
      <c r="H3465" s="32"/>
      <c r="I3465" s="22"/>
    </row>
    <row r="3466" ht="15.75" customHeight="1">
      <c r="A3466" s="2"/>
      <c r="B3466" s="34"/>
      <c r="C3466" s="32"/>
      <c r="D3466" s="32"/>
      <c r="E3466" s="2"/>
      <c r="F3466" s="32"/>
      <c r="G3466" s="32"/>
      <c r="H3466" s="32"/>
      <c r="I3466" s="22"/>
    </row>
    <row r="3467" ht="15.75" customHeight="1">
      <c r="A3467" s="2"/>
      <c r="B3467" s="34"/>
      <c r="C3467" s="32"/>
      <c r="D3467" s="32"/>
      <c r="E3467" s="2"/>
      <c r="F3467" s="32"/>
      <c r="G3467" s="32"/>
      <c r="H3467" s="32"/>
      <c r="I3467" s="22"/>
    </row>
    <row r="3468" ht="15.75" customHeight="1">
      <c r="A3468" s="2"/>
      <c r="B3468" s="34"/>
      <c r="C3468" s="32"/>
      <c r="D3468" s="32"/>
      <c r="E3468" s="2"/>
      <c r="F3468" s="32"/>
      <c r="G3468" s="32"/>
      <c r="H3468" s="32"/>
      <c r="I3468" s="22"/>
    </row>
    <row r="3469" ht="15.75" customHeight="1">
      <c r="A3469" s="2"/>
      <c r="B3469" s="34"/>
      <c r="C3469" s="32"/>
      <c r="D3469" s="32"/>
      <c r="E3469" s="2"/>
      <c r="F3469" s="32"/>
      <c r="G3469" s="32"/>
      <c r="H3469" s="32"/>
      <c r="I3469" s="22"/>
    </row>
    <row r="3470" ht="15.75" customHeight="1">
      <c r="A3470" s="2"/>
      <c r="B3470" s="34"/>
      <c r="C3470" s="32"/>
      <c r="D3470" s="32"/>
      <c r="E3470" s="2"/>
      <c r="F3470" s="32"/>
      <c r="G3470" s="32"/>
      <c r="H3470" s="32"/>
      <c r="I3470" s="22"/>
    </row>
    <row r="3471" ht="15.75" customHeight="1">
      <c r="A3471" s="2"/>
      <c r="B3471" s="34"/>
      <c r="C3471" s="32"/>
      <c r="D3471" s="32"/>
      <c r="E3471" s="2"/>
      <c r="F3471" s="32"/>
      <c r="G3471" s="32"/>
      <c r="H3471" s="32"/>
      <c r="I3471" s="22"/>
    </row>
    <row r="3472" ht="15.75" customHeight="1">
      <c r="A3472" s="2"/>
      <c r="B3472" s="34"/>
      <c r="C3472" s="32"/>
      <c r="D3472" s="32"/>
      <c r="E3472" s="2"/>
      <c r="F3472" s="32"/>
      <c r="G3472" s="32"/>
      <c r="H3472" s="32"/>
      <c r="I3472" s="22"/>
    </row>
    <row r="3473" ht="15.75" customHeight="1">
      <c r="A3473" s="2"/>
      <c r="B3473" s="34"/>
      <c r="C3473" s="32"/>
      <c r="D3473" s="32"/>
      <c r="E3473" s="2"/>
      <c r="F3473" s="32"/>
      <c r="G3473" s="32"/>
      <c r="H3473" s="32"/>
      <c r="I3473" s="22"/>
    </row>
    <row r="3474" ht="15.75" customHeight="1">
      <c r="A3474" s="2"/>
      <c r="B3474" s="34"/>
      <c r="C3474" s="32"/>
      <c r="D3474" s="32"/>
      <c r="E3474" s="2"/>
      <c r="F3474" s="32"/>
      <c r="G3474" s="32"/>
      <c r="H3474" s="32"/>
      <c r="I3474" s="22"/>
    </row>
    <row r="3475" ht="15.75" customHeight="1">
      <c r="A3475" s="2"/>
      <c r="B3475" s="34"/>
      <c r="C3475" s="32"/>
      <c r="D3475" s="32"/>
      <c r="E3475" s="2"/>
      <c r="F3475" s="32"/>
      <c r="G3475" s="32"/>
      <c r="H3475" s="32"/>
      <c r="I3475" s="22"/>
    </row>
    <row r="3476" ht="15.75" customHeight="1">
      <c r="A3476" s="2"/>
      <c r="B3476" s="34"/>
      <c r="C3476" s="32"/>
      <c r="D3476" s="32"/>
      <c r="E3476" s="2"/>
      <c r="F3476" s="32"/>
      <c r="G3476" s="32"/>
      <c r="H3476" s="32"/>
      <c r="I3476" s="22"/>
    </row>
    <row r="3477" ht="15.75" customHeight="1">
      <c r="A3477" s="2"/>
      <c r="B3477" s="34"/>
      <c r="C3477" s="32"/>
      <c r="D3477" s="32"/>
      <c r="E3477" s="2"/>
      <c r="F3477" s="32"/>
      <c r="G3477" s="32"/>
      <c r="H3477" s="32"/>
      <c r="I3477" s="22"/>
    </row>
    <row r="3478" ht="15.75" customHeight="1">
      <c r="A3478" s="2"/>
      <c r="B3478" s="34"/>
      <c r="C3478" s="32"/>
      <c r="D3478" s="32"/>
      <c r="E3478" s="2"/>
      <c r="F3478" s="32"/>
      <c r="G3478" s="32"/>
      <c r="H3478" s="32"/>
      <c r="I3478" s="22"/>
    </row>
    <row r="3479" ht="15.75" customHeight="1">
      <c r="A3479" s="2"/>
      <c r="B3479" s="34"/>
      <c r="C3479" s="32"/>
      <c r="D3479" s="32"/>
      <c r="E3479" s="2"/>
      <c r="F3479" s="32"/>
      <c r="G3479" s="32"/>
      <c r="H3479" s="32"/>
      <c r="I3479" s="22"/>
    </row>
    <row r="3480" ht="15.75" customHeight="1">
      <c r="A3480" s="2"/>
      <c r="B3480" s="34"/>
      <c r="C3480" s="32"/>
      <c r="D3480" s="32"/>
      <c r="E3480" s="2"/>
      <c r="F3480" s="32"/>
      <c r="G3480" s="32"/>
      <c r="H3480" s="32"/>
      <c r="I3480" s="22"/>
    </row>
    <row r="3481" ht="15.75" customHeight="1">
      <c r="A3481" s="2"/>
      <c r="B3481" s="34"/>
      <c r="C3481" s="32"/>
      <c r="D3481" s="32"/>
      <c r="E3481" s="2"/>
      <c r="F3481" s="32"/>
      <c r="G3481" s="32"/>
      <c r="H3481" s="32"/>
      <c r="I3481" s="22"/>
    </row>
    <row r="3482" ht="15.75" customHeight="1">
      <c r="A3482" s="2"/>
      <c r="B3482" s="34"/>
      <c r="C3482" s="32"/>
      <c r="D3482" s="32"/>
      <c r="E3482" s="2"/>
      <c r="F3482" s="32"/>
      <c r="G3482" s="32"/>
      <c r="H3482" s="32"/>
      <c r="I3482" s="22"/>
    </row>
    <row r="3483" ht="15.75" customHeight="1">
      <c r="A3483" s="2"/>
      <c r="B3483" s="34"/>
      <c r="C3483" s="32"/>
      <c r="D3483" s="32"/>
      <c r="E3483" s="2"/>
      <c r="F3483" s="32"/>
      <c r="G3483" s="32"/>
      <c r="H3483" s="32"/>
      <c r="I3483" s="22"/>
    </row>
    <row r="3484" ht="15.75" customHeight="1">
      <c r="A3484" s="2"/>
      <c r="B3484" s="34"/>
      <c r="C3484" s="32"/>
      <c r="D3484" s="32"/>
      <c r="E3484" s="2"/>
      <c r="F3484" s="32"/>
      <c r="G3484" s="32"/>
      <c r="H3484" s="32"/>
      <c r="I3484" s="22"/>
    </row>
    <row r="3485" ht="15.75" customHeight="1">
      <c r="A3485" s="2"/>
      <c r="B3485" s="34"/>
      <c r="C3485" s="32"/>
      <c r="D3485" s="32"/>
      <c r="E3485" s="2"/>
      <c r="F3485" s="32"/>
      <c r="G3485" s="32"/>
      <c r="H3485" s="32"/>
      <c r="I3485" s="22"/>
    </row>
    <row r="3486" ht="15.75" customHeight="1">
      <c r="A3486" s="2"/>
      <c r="B3486" s="34"/>
      <c r="C3486" s="32"/>
      <c r="D3486" s="32"/>
      <c r="E3486" s="2"/>
      <c r="F3486" s="32"/>
      <c r="G3486" s="32"/>
      <c r="H3486" s="32"/>
      <c r="I3486" s="22"/>
    </row>
    <row r="3487" ht="15.75" customHeight="1">
      <c r="A3487" s="2"/>
      <c r="B3487" s="34"/>
      <c r="C3487" s="32"/>
      <c r="D3487" s="32"/>
      <c r="E3487" s="2"/>
      <c r="F3487" s="32"/>
      <c r="G3487" s="32"/>
      <c r="H3487" s="32"/>
      <c r="I3487" s="22"/>
    </row>
    <row r="3488" ht="15.75" customHeight="1">
      <c r="A3488" s="2"/>
      <c r="B3488" s="34"/>
      <c r="C3488" s="32"/>
      <c r="D3488" s="32"/>
      <c r="E3488" s="2"/>
      <c r="F3488" s="32"/>
      <c r="G3488" s="32"/>
      <c r="H3488" s="32"/>
      <c r="I3488" s="22"/>
    </row>
    <row r="3489" ht="15.75" customHeight="1">
      <c r="A3489" s="2"/>
      <c r="B3489" s="34"/>
      <c r="C3489" s="32"/>
      <c r="D3489" s="32"/>
      <c r="E3489" s="2"/>
      <c r="F3489" s="32"/>
      <c r="G3489" s="32"/>
      <c r="H3489" s="32"/>
      <c r="I3489" s="22"/>
    </row>
    <row r="3490" ht="15.75" customHeight="1">
      <c r="A3490" s="2"/>
      <c r="B3490" s="34"/>
      <c r="C3490" s="32"/>
      <c r="D3490" s="32"/>
      <c r="E3490" s="2"/>
      <c r="F3490" s="32"/>
      <c r="G3490" s="32"/>
      <c r="H3490" s="32"/>
      <c r="I3490" s="22"/>
    </row>
    <row r="3491" ht="15.75" customHeight="1">
      <c r="A3491" s="2"/>
      <c r="B3491" s="34"/>
      <c r="C3491" s="32"/>
      <c r="D3491" s="32"/>
      <c r="E3491" s="2"/>
      <c r="F3491" s="32"/>
      <c r="G3491" s="32"/>
      <c r="H3491" s="32"/>
      <c r="I3491" s="22"/>
    </row>
    <row r="3492" ht="15.75" customHeight="1">
      <c r="A3492" s="2"/>
      <c r="B3492" s="34"/>
      <c r="C3492" s="32"/>
      <c r="D3492" s="32"/>
      <c r="E3492" s="2"/>
      <c r="F3492" s="32"/>
      <c r="G3492" s="32"/>
      <c r="H3492" s="32"/>
      <c r="I3492" s="22"/>
    </row>
    <row r="3493" ht="15.75" customHeight="1">
      <c r="A3493" s="2"/>
      <c r="B3493" s="34"/>
      <c r="C3493" s="32"/>
      <c r="D3493" s="32"/>
      <c r="E3493" s="2"/>
      <c r="F3493" s="32"/>
      <c r="G3493" s="32"/>
      <c r="H3493" s="32"/>
      <c r="I3493" s="22"/>
    </row>
    <row r="3494" ht="15.75" customHeight="1">
      <c r="A3494" s="2"/>
      <c r="B3494" s="34"/>
      <c r="C3494" s="32"/>
      <c r="D3494" s="32"/>
      <c r="E3494" s="2"/>
      <c r="F3494" s="32"/>
      <c r="G3494" s="32"/>
      <c r="H3494" s="32"/>
      <c r="I3494" s="22"/>
    </row>
    <row r="3495" ht="15.75" customHeight="1">
      <c r="A3495" s="2"/>
      <c r="B3495" s="34"/>
      <c r="C3495" s="32"/>
      <c r="D3495" s="32"/>
      <c r="E3495" s="2"/>
      <c r="F3495" s="32"/>
      <c r="G3495" s="32"/>
      <c r="H3495" s="32"/>
      <c r="I3495" s="22"/>
    </row>
    <row r="3496" ht="15.75" customHeight="1">
      <c r="A3496" s="2"/>
      <c r="B3496" s="34"/>
      <c r="C3496" s="32"/>
      <c r="D3496" s="32"/>
      <c r="E3496" s="2"/>
      <c r="F3496" s="32"/>
      <c r="G3496" s="32"/>
      <c r="H3496" s="32"/>
      <c r="I3496" s="22"/>
    </row>
    <row r="3497" ht="15.75" customHeight="1">
      <c r="A3497" s="2"/>
      <c r="B3497" s="34"/>
      <c r="C3497" s="32"/>
      <c r="D3497" s="32"/>
      <c r="E3497" s="2"/>
      <c r="F3497" s="32"/>
      <c r="G3497" s="32"/>
      <c r="H3497" s="32"/>
      <c r="I3497" s="22"/>
    </row>
    <row r="3498" ht="15.75" customHeight="1">
      <c r="A3498" s="2"/>
      <c r="B3498" s="34"/>
      <c r="C3498" s="32"/>
      <c r="D3498" s="32"/>
      <c r="E3498" s="2"/>
      <c r="F3498" s="32"/>
      <c r="G3498" s="32"/>
      <c r="H3498" s="32"/>
      <c r="I3498" s="22"/>
    </row>
    <row r="3499" ht="15.75" customHeight="1">
      <c r="A3499" s="2"/>
      <c r="B3499" s="34"/>
      <c r="C3499" s="32"/>
      <c r="D3499" s="32"/>
      <c r="E3499" s="2"/>
      <c r="F3499" s="32"/>
      <c r="G3499" s="32"/>
      <c r="H3499" s="32"/>
      <c r="I3499" s="22"/>
    </row>
    <row r="3500" ht="15.75" customHeight="1">
      <c r="A3500" s="2"/>
      <c r="B3500" s="34"/>
      <c r="C3500" s="32"/>
      <c r="D3500" s="32"/>
      <c r="E3500" s="2"/>
      <c r="F3500" s="32"/>
      <c r="G3500" s="32"/>
      <c r="H3500" s="32"/>
      <c r="I3500" s="22"/>
    </row>
    <row r="3501" ht="15.75" customHeight="1">
      <c r="A3501" s="2"/>
      <c r="B3501" s="34"/>
      <c r="C3501" s="32"/>
      <c r="D3501" s="32"/>
      <c r="E3501" s="2"/>
      <c r="F3501" s="32"/>
      <c r="G3501" s="32"/>
      <c r="H3501" s="32"/>
      <c r="I3501" s="22"/>
    </row>
    <row r="3502" ht="15.75" customHeight="1">
      <c r="A3502" s="2"/>
      <c r="B3502" s="34"/>
      <c r="C3502" s="32"/>
      <c r="D3502" s="32"/>
      <c r="E3502" s="2"/>
      <c r="F3502" s="32"/>
      <c r="G3502" s="32"/>
      <c r="H3502" s="32"/>
      <c r="I3502" s="22"/>
    </row>
    <row r="3503" ht="15.75" customHeight="1">
      <c r="A3503" s="2"/>
      <c r="B3503" s="34"/>
      <c r="C3503" s="32"/>
      <c r="D3503" s="32"/>
      <c r="E3503" s="2"/>
      <c r="F3503" s="32"/>
      <c r="G3503" s="32"/>
      <c r="H3503" s="32"/>
      <c r="I3503" s="22"/>
    </row>
    <row r="3504" ht="15.75" customHeight="1">
      <c r="A3504" s="2"/>
      <c r="B3504" s="34"/>
      <c r="C3504" s="32"/>
      <c r="D3504" s="32"/>
      <c r="E3504" s="2"/>
      <c r="F3504" s="32"/>
      <c r="G3504" s="32"/>
      <c r="H3504" s="32"/>
      <c r="I3504" s="22"/>
    </row>
    <row r="3505" ht="15.75" customHeight="1">
      <c r="A3505" s="2"/>
      <c r="B3505" s="34"/>
      <c r="C3505" s="32"/>
      <c r="D3505" s="32"/>
      <c r="E3505" s="2"/>
      <c r="F3505" s="32"/>
      <c r="G3505" s="32"/>
      <c r="H3505" s="32"/>
      <c r="I3505" s="22"/>
    </row>
    <row r="3506" ht="15.75" customHeight="1">
      <c r="A3506" s="2"/>
      <c r="B3506" s="34"/>
      <c r="C3506" s="32"/>
      <c r="D3506" s="32"/>
      <c r="E3506" s="2"/>
      <c r="F3506" s="32"/>
      <c r="G3506" s="32"/>
      <c r="H3506" s="32"/>
      <c r="I3506" s="22"/>
    </row>
    <row r="3507" ht="15.75" customHeight="1">
      <c r="A3507" s="2"/>
      <c r="B3507" s="34"/>
      <c r="C3507" s="32"/>
      <c r="D3507" s="32"/>
      <c r="E3507" s="2"/>
      <c r="F3507" s="32"/>
      <c r="G3507" s="32"/>
      <c r="H3507" s="32"/>
      <c r="I3507" s="22"/>
    </row>
    <row r="3508" ht="15.75" customHeight="1">
      <c r="A3508" s="2"/>
      <c r="B3508" s="34"/>
      <c r="C3508" s="32"/>
      <c r="D3508" s="32"/>
      <c r="E3508" s="2"/>
      <c r="F3508" s="32"/>
      <c r="G3508" s="32"/>
      <c r="H3508" s="32"/>
      <c r="I3508" s="22"/>
    </row>
    <row r="3509" ht="15.75" customHeight="1">
      <c r="A3509" s="2"/>
      <c r="B3509" s="34"/>
      <c r="C3509" s="32"/>
      <c r="D3509" s="32"/>
      <c r="E3509" s="2"/>
      <c r="F3509" s="32"/>
      <c r="G3509" s="32"/>
      <c r="H3509" s="32"/>
      <c r="I3509" s="22"/>
    </row>
    <row r="3510" ht="15.75" customHeight="1">
      <c r="A3510" s="2"/>
      <c r="B3510" s="34"/>
      <c r="C3510" s="32"/>
      <c r="D3510" s="32"/>
      <c r="E3510" s="2"/>
      <c r="F3510" s="32"/>
      <c r="G3510" s="32"/>
      <c r="H3510" s="32"/>
      <c r="I3510" s="22"/>
    </row>
    <row r="3511" ht="15.75" customHeight="1">
      <c r="A3511" s="2"/>
      <c r="B3511" s="34"/>
      <c r="C3511" s="32"/>
      <c r="D3511" s="32"/>
      <c r="E3511" s="2"/>
      <c r="F3511" s="32"/>
      <c r="G3511" s="32"/>
      <c r="H3511" s="32"/>
      <c r="I3511" s="22"/>
    </row>
    <row r="3512" ht="15.75" customHeight="1">
      <c r="A3512" s="2"/>
      <c r="B3512" s="34"/>
      <c r="C3512" s="32"/>
      <c r="D3512" s="32"/>
      <c r="E3512" s="2"/>
      <c r="F3512" s="32"/>
      <c r="G3512" s="32"/>
      <c r="H3512" s="32"/>
      <c r="I3512" s="22"/>
    </row>
    <row r="3513" ht="15.75" customHeight="1">
      <c r="A3513" s="2"/>
      <c r="B3513" s="34"/>
      <c r="C3513" s="32"/>
      <c r="D3513" s="32"/>
      <c r="E3513" s="2"/>
      <c r="F3513" s="32"/>
      <c r="G3513" s="32"/>
      <c r="H3513" s="32"/>
      <c r="I3513" s="22"/>
    </row>
    <row r="3514" ht="15.75" customHeight="1">
      <c r="A3514" s="2"/>
      <c r="B3514" s="34"/>
      <c r="C3514" s="32"/>
      <c r="D3514" s="32"/>
      <c r="E3514" s="2"/>
      <c r="F3514" s="32"/>
      <c r="G3514" s="32"/>
      <c r="H3514" s="32"/>
      <c r="I3514" s="22"/>
    </row>
    <row r="3515" ht="15.75" customHeight="1">
      <c r="A3515" s="2"/>
      <c r="B3515" s="34"/>
      <c r="C3515" s="32"/>
      <c r="D3515" s="32"/>
      <c r="E3515" s="2"/>
      <c r="F3515" s="32"/>
      <c r="G3515" s="32"/>
      <c r="H3515" s="32"/>
      <c r="I3515" s="22"/>
    </row>
    <row r="3516" ht="15.75" customHeight="1">
      <c r="A3516" s="2"/>
      <c r="B3516" s="34"/>
      <c r="C3516" s="32"/>
      <c r="D3516" s="32"/>
      <c r="E3516" s="2"/>
      <c r="F3516" s="32"/>
      <c r="G3516" s="32"/>
      <c r="H3516" s="32"/>
      <c r="I3516" s="22"/>
    </row>
    <row r="3517" ht="15.75" customHeight="1">
      <c r="A3517" s="2"/>
      <c r="B3517" s="34"/>
      <c r="C3517" s="32"/>
      <c r="D3517" s="32"/>
      <c r="E3517" s="2"/>
      <c r="F3517" s="32"/>
      <c r="G3517" s="32"/>
      <c r="H3517" s="32"/>
      <c r="I3517" s="22"/>
    </row>
    <row r="3518" ht="15.75" customHeight="1">
      <c r="A3518" s="2"/>
      <c r="B3518" s="34"/>
      <c r="C3518" s="32"/>
      <c r="D3518" s="32"/>
      <c r="E3518" s="2"/>
      <c r="F3518" s="32"/>
      <c r="G3518" s="32"/>
      <c r="H3518" s="32"/>
      <c r="I3518" s="22"/>
    </row>
    <row r="3519" ht="15.75" customHeight="1">
      <c r="A3519" s="2"/>
      <c r="B3519" s="34"/>
      <c r="C3519" s="32"/>
      <c r="D3519" s="32"/>
      <c r="E3519" s="2"/>
      <c r="F3519" s="32"/>
      <c r="G3519" s="32"/>
      <c r="H3519" s="32"/>
      <c r="I3519" s="22"/>
    </row>
    <row r="3520" ht="15.75" customHeight="1">
      <c r="A3520" s="2"/>
      <c r="B3520" s="34"/>
      <c r="C3520" s="32"/>
      <c r="D3520" s="32"/>
      <c r="E3520" s="2"/>
      <c r="F3520" s="32"/>
      <c r="G3520" s="32"/>
      <c r="H3520" s="32"/>
      <c r="I3520" s="22"/>
    </row>
    <row r="3521" ht="15.75" customHeight="1">
      <c r="A3521" s="2"/>
      <c r="B3521" s="34"/>
      <c r="C3521" s="32"/>
      <c r="D3521" s="32"/>
      <c r="E3521" s="2"/>
      <c r="F3521" s="32"/>
      <c r="G3521" s="32"/>
      <c r="H3521" s="32"/>
      <c r="I3521" s="22"/>
    </row>
    <row r="3522" ht="15.75" customHeight="1">
      <c r="A3522" s="2"/>
      <c r="B3522" s="34"/>
      <c r="C3522" s="32"/>
      <c r="D3522" s="32"/>
      <c r="E3522" s="2"/>
      <c r="F3522" s="32"/>
      <c r="G3522" s="32"/>
      <c r="H3522" s="32"/>
      <c r="I3522" s="22"/>
    </row>
    <row r="3523" ht="15.75" customHeight="1">
      <c r="A3523" s="2"/>
      <c r="B3523" s="34"/>
      <c r="C3523" s="32"/>
      <c r="D3523" s="32"/>
      <c r="E3523" s="2"/>
      <c r="F3523" s="32"/>
      <c r="G3523" s="32"/>
      <c r="H3523" s="32"/>
      <c r="I3523" s="22"/>
    </row>
    <row r="3524" ht="15.75" customHeight="1">
      <c r="A3524" s="2"/>
      <c r="B3524" s="34"/>
      <c r="C3524" s="32"/>
      <c r="D3524" s="32"/>
      <c r="E3524" s="2"/>
      <c r="F3524" s="32"/>
      <c r="G3524" s="32"/>
      <c r="H3524" s="32"/>
      <c r="I3524" s="22"/>
    </row>
    <row r="3525" ht="15.75" customHeight="1">
      <c r="A3525" s="2"/>
      <c r="B3525" s="34"/>
      <c r="C3525" s="32"/>
      <c r="D3525" s="32"/>
      <c r="E3525" s="2"/>
      <c r="F3525" s="32"/>
      <c r="G3525" s="32"/>
      <c r="H3525" s="32"/>
      <c r="I3525" s="22"/>
    </row>
    <row r="3526" ht="15.75" customHeight="1">
      <c r="A3526" s="2"/>
      <c r="B3526" s="34"/>
      <c r="C3526" s="32"/>
      <c r="D3526" s="32"/>
      <c r="E3526" s="2"/>
      <c r="F3526" s="32"/>
      <c r="G3526" s="32"/>
      <c r="H3526" s="32"/>
      <c r="I3526" s="22"/>
    </row>
    <row r="3527" ht="15.75" customHeight="1">
      <c r="A3527" s="2"/>
      <c r="B3527" s="34"/>
      <c r="C3527" s="32"/>
      <c r="D3527" s="32"/>
      <c r="E3527" s="2"/>
      <c r="F3527" s="32"/>
      <c r="G3527" s="32"/>
      <c r="H3527" s="32"/>
      <c r="I3527" s="22"/>
    </row>
    <row r="3528" ht="15.75" customHeight="1">
      <c r="A3528" s="2"/>
      <c r="B3528" s="34"/>
      <c r="C3528" s="32"/>
      <c r="D3528" s="32"/>
      <c r="E3528" s="2"/>
      <c r="F3528" s="32"/>
      <c r="G3528" s="32"/>
      <c r="H3528" s="32"/>
      <c r="I3528" s="22"/>
    </row>
    <row r="3529" ht="15.75" customHeight="1">
      <c r="A3529" s="2"/>
      <c r="B3529" s="34"/>
      <c r="C3529" s="32"/>
      <c r="D3529" s="32"/>
      <c r="E3529" s="2"/>
      <c r="F3529" s="32"/>
      <c r="G3529" s="32"/>
      <c r="H3529" s="32"/>
      <c r="I3529" s="22"/>
    </row>
    <row r="3530" ht="15.75" customHeight="1">
      <c r="A3530" s="2"/>
      <c r="B3530" s="34"/>
      <c r="C3530" s="32"/>
      <c r="D3530" s="32"/>
      <c r="E3530" s="2"/>
      <c r="F3530" s="32"/>
      <c r="G3530" s="32"/>
      <c r="H3530" s="32"/>
      <c r="I3530" s="22"/>
    </row>
    <row r="3531" ht="15.75" customHeight="1">
      <c r="A3531" s="2"/>
      <c r="B3531" s="34"/>
      <c r="C3531" s="32"/>
      <c r="D3531" s="32"/>
      <c r="E3531" s="2"/>
      <c r="F3531" s="32"/>
      <c r="G3531" s="32"/>
      <c r="H3531" s="32"/>
      <c r="I3531" s="22"/>
    </row>
    <row r="3532" ht="15.75" customHeight="1">
      <c r="A3532" s="2"/>
      <c r="B3532" s="34"/>
      <c r="C3532" s="32"/>
      <c r="D3532" s="32"/>
      <c r="E3532" s="2"/>
      <c r="F3532" s="32"/>
      <c r="G3532" s="32"/>
      <c r="H3532" s="32"/>
      <c r="I3532" s="22"/>
    </row>
    <row r="3533" ht="15.75" customHeight="1">
      <c r="A3533" s="2"/>
      <c r="B3533" s="34"/>
      <c r="C3533" s="32"/>
      <c r="D3533" s="32"/>
      <c r="E3533" s="2"/>
      <c r="F3533" s="32"/>
      <c r="G3533" s="32"/>
      <c r="H3533" s="32"/>
      <c r="I3533" s="22"/>
    </row>
    <row r="3534" ht="15.75" customHeight="1">
      <c r="A3534" s="2"/>
      <c r="B3534" s="34"/>
      <c r="C3534" s="32"/>
      <c r="D3534" s="32"/>
      <c r="E3534" s="2"/>
      <c r="F3534" s="32"/>
      <c r="G3534" s="32"/>
      <c r="H3534" s="32"/>
      <c r="I3534" s="22"/>
    </row>
    <row r="3535" ht="15.75" customHeight="1">
      <c r="A3535" s="2"/>
      <c r="B3535" s="34"/>
      <c r="C3535" s="32"/>
      <c r="D3535" s="32"/>
      <c r="E3535" s="2"/>
      <c r="F3535" s="32"/>
      <c r="G3535" s="32"/>
      <c r="H3535" s="32"/>
      <c r="I3535" s="22"/>
    </row>
    <row r="3536" ht="15.75" customHeight="1">
      <c r="A3536" s="2"/>
      <c r="B3536" s="34"/>
      <c r="C3536" s="32"/>
      <c r="D3536" s="32"/>
      <c r="E3536" s="2"/>
      <c r="F3536" s="32"/>
      <c r="G3536" s="32"/>
      <c r="H3536" s="32"/>
      <c r="I3536" s="22"/>
    </row>
    <row r="3537" ht="15.75" customHeight="1">
      <c r="A3537" s="2"/>
      <c r="B3537" s="34"/>
      <c r="C3537" s="32"/>
      <c r="D3537" s="32"/>
      <c r="E3537" s="2"/>
      <c r="F3537" s="32"/>
      <c r="G3537" s="32"/>
      <c r="H3537" s="32"/>
      <c r="I3537" s="22"/>
    </row>
    <row r="3538" ht="15.75" customHeight="1">
      <c r="A3538" s="2"/>
      <c r="B3538" s="34"/>
      <c r="C3538" s="32"/>
      <c r="D3538" s="32"/>
      <c r="E3538" s="2"/>
      <c r="F3538" s="32"/>
      <c r="G3538" s="32"/>
      <c r="H3538" s="32"/>
      <c r="I3538" s="22"/>
    </row>
    <row r="3539" ht="15.75" customHeight="1">
      <c r="A3539" s="2"/>
      <c r="B3539" s="34"/>
      <c r="C3539" s="32"/>
      <c r="D3539" s="32"/>
      <c r="E3539" s="2"/>
      <c r="F3539" s="32"/>
      <c r="G3539" s="32"/>
      <c r="H3539" s="32"/>
      <c r="I3539" s="22"/>
    </row>
    <row r="3540" ht="15.75" customHeight="1">
      <c r="A3540" s="2"/>
      <c r="B3540" s="34"/>
      <c r="C3540" s="32"/>
      <c r="D3540" s="32"/>
      <c r="E3540" s="2"/>
      <c r="F3540" s="32"/>
      <c r="G3540" s="32"/>
      <c r="H3540" s="32"/>
      <c r="I3540" s="22"/>
    </row>
    <row r="3541" ht="15.75" customHeight="1">
      <c r="A3541" s="2"/>
      <c r="B3541" s="34"/>
      <c r="C3541" s="32"/>
      <c r="D3541" s="32"/>
      <c r="E3541" s="2"/>
      <c r="F3541" s="32"/>
      <c r="G3541" s="32"/>
      <c r="H3541" s="32"/>
      <c r="I3541" s="22"/>
    </row>
    <row r="3542" ht="15.75" customHeight="1">
      <c r="A3542" s="2"/>
      <c r="B3542" s="34"/>
      <c r="C3542" s="32"/>
      <c r="D3542" s="32"/>
      <c r="E3542" s="2"/>
      <c r="F3542" s="32"/>
      <c r="G3542" s="32"/>
      <c r="H3542" s="32"/>
      <c r="I3542" s="22"/>
    </row>
    <row r="3543" ht="15.75" customHeight="1">
      <c r="A3543" s="2"/>
      <c r="B3543" s="34"/>
      <c r="C3543" s="32"/>
      <c r="D3543" s="32"/>
      <c r="E3543" s="2"/>
      <c r="F3543" s="32"/>
      <c r="G3543" s="32"/>
      <c r="H3543" s="32"/>
      <c r="I3543" s="22"/>
    </row>
    <row r="3544" ht="15.75" customHeight="1">
      <c r="A3544" s="2"/>
      <c r="B3544" s="34"/>
      <c r="C3544" s="32"/>
      <c r="D3544" s="32"/>
      <c r="E3544" s="2"/>
      <c r="F3544" s="32"/>
      <c r="G3544" s="32"/>
      <c r="H3544" s="32"/>
      <c r="I3544" s="22"/>
    </row>
    <row r="3545" ht="15.75" customHeight="1">
      <c r="A3545" s="2"/>
      <c r="B3545" s="34"/>
      <c r="C3545" s="32"/>
      <c r="D3545" s="32"/>
      <c r="E3545" s="2"/>
      <c r="F3545" s="32"/>
      <c r="G3545" s="32"/>
      <c r="H3545" s="32"/>
      <c r="I3545" s="22"/>
    </row>
    <row r="3546" ht="15.75" customHeight="1">
      <c r="A3546" s="2"/>
      <c r="B3546" s="34"/>
      <c r="C3546" s="32"/>
      <c r="D3546" s="32"/>
      <c r="E3546" s="2"/>
      <c r="F3546" s="32"/>
      <c r="G3546" s="32"/>
      <c r="H3546" s="32"/>
      <c r="I3546" s="22"/>
    </row>
    <row r="3547" ht="15.75" customHeight="1">
      <c r="A3547" s="2"/>
      <c r="B3547" s="34"/>
      <c r="C3547" s="32"/>
      <c r="D3547" s="32"/>
      <c r="E3547" s="2"/>
      <c r="F3547" s="32"/>
      <c r="G3547" s="32"/>
      <c r="H3547" s="32"/>
      <c r="I3547" s="22"/>
    </row>
    <row r="3548" ht="15.75" customHeight="1">
      <c r="A3548" s="2"/>
      <c r="B3548" s="34"/>
      <c r="C3548" s="32"/>
      <c r="D3548" s="32"/>
      <c r="E3548" s="2"/>
      <c r="F3548" s="32"/>
      <c r="G3548" s="32"/>
      <c r="H3548" s="32"/>
      <c r="I3548" s="22"/>
    </row>
    <row r="3549" ht="15.75" customHeight="1">
      <c r="A3549" s="2"/>
      <c r="B3549" s="34"/>
      <c r="C3549" s="32"/>
      <c r="D3549" s="32"/>
      <c r="E3549" s="2"/>
      <c r="F3549" s="32"/>
      <c r="G3549" s="32"/>
      <c r="H3549" s="32"/>
      <c r="I3549" s="22"/>
    </row>
    <row r="3550" ht="15.75" customHeight="1">
      <c r="A3550" s="2"/>
      <c r="B3550" s="34"/>
      <c r="C3550" s="32"/>
      <c r="D3550" s="32"/>
      <c r="E3550" s="2"/>
      <c r="F3550" s="32"/>
      <c r="G3550" s="32"/>
      <c r="H3550" s="32"/>
      <c r="I3550" s="22"/>
    </row>
    <row r="3551" ht="15.75" customHeight="1">
      <c r="A3551" s="2"/>
      <c r="B3551" s="34"/>
      <c r="C3551" s="32"/>
      <c r="D3551" s="32"/>
      <c r="E3551" s="2"/>
      <c r="F3551" s="32"/>
      <c r="G3551" s="32"/>
      <c r="H3551" s="32"/>
      <c r="I3551" s="22"/>
    </row>
    <row r="3552" ht="15.75" customHeight="1">
      <c r="A3552" s="2"/>
      <c r="B3552" s="34"/>
      <c r="C3552" s="32"/>
      <c r="D3552" s="32"/>
      <c r="E3552" s="2"/>
      <c r="F3552" s="32"/>
      <c r="G3552" s="32"/>
      <c r="H3552" s="32"/>
      <c r="I3552" s="22"/>
    </row>
    <row r="3553" ht="15.75" customHeight="1">
      <c r="A3553" s="2"/>
      <c r="B3553" s="34"/>
      <c r="C3553" s="32"/>
      <c r="D3553" s="32"/>
      <c r="E3553" s="2"/>
      <c r="F3553" s="32"/>
      <c r="G3553" s="32"/>
      <c r="H3553" s="32"/>
      <c r="I3553" s="22"/>
    </row>
    <row r="3554" ht="15.75" customHeight="1">
      <c r="A3554" s="2"/>
      <c r="B3554" s="34"/>
      <c r="C3554" s="32"/>
      <c r="D3554" s="32"/>
      <c r="E3554" s="2"/>
      <c r="F3554" s="32"/>
      <c r="G3554" s="32"/>
      <c r="H3554" s="32"/>
      <c r="I3554" s="22"/>
    </row>
    <row r="3555" ht="15.75" customHeight="1">
      <c r="A3555" s="2"/>
      <c r="B3555" s="34"/>
      <c r="C3555" s="32"/>
      <c r="D3555" s="32"/>
      <c r="E3555" s="2"/>
      <c r="F3555" s="32"/>
      <c r="G3555" s="32"/>
      <c r="H3555" s="32"/>
      <c r="I3555" s="22"/>
    </row>
    <row r="3556" ht="15.75" customHeight="1">
      <c r="A3556" s="2"/>
      <c r="B3556" s="34"/>
      <c r="C3556" s="32"/>
      <c r="D3556" s="32"/>
      <c r="E3556" s="2"/>
      <c r="F3556" s="32"/>
      <c r="G3556" s="32"/>
      <c r="H3556" s="32"/>
      <c r="I3556" s="22"/>
    </row>
    <row r="3557" ht="15.75" customHeight="1">
      <c r="A3557" s="2"/>
      <c r="B3557" s="34"/>
      <c r="C3557" s="32"/>
      <c r="D3557" s="32"/>
      <c r="E3557" s="2"/>
      <c r="F3557" s="32"/>
      <c r="G3557" s="32"/>
      <c r="H3557" s="32"/>
      <c r="I3557" s="22"/>
    </row>
    <row r="3558" ht="15.75" customHeight="1">
      <c r="A3558" s="2"/>
      <c r="B3558" s="34"/>
      <c r="C3558" s="32"/>
      <c r="D3558" s="32"/>
      <c r="E3558" s="2"/>
      <c r="F3558" s="32"/>
      <c r="G3558" s="32"/>
      <c r="H3558" s="32"/>
      <c r="I3558" s="22"/>
    </row>
    <row r="3559" ht="15.75" customHeight="1">
      <c r="A3559" s="2"/>
      <c r="B3559" s="34"/>
      <c r="C3559" s="32"/>
      <c r="D3559" s="32"/>
      <c r="E3559" s="2"/>
      <c r="F3559" s="32"/>
      <c r="G3559" s="32"/>
      <c r="H3559" s="32"/>
      <c r="I3559" s="22"/>
    </row>
    <row r="3560" ht="15.75" customHeight="1">
      <c r="A3560" s="2"/>
      <c r="B3560" s="34"/>
      <c r="C3560" s="32"/>
      <c r="D3560" s="32"/>
      <c r="E3560" s="2"/>
      <c r="F3560" s="32"/>
      <c r="G3560" s="32"/>
      <c r="H3560" s="32"/>
      <c r="I3560" s="22"/>
    </row>
    <row r="3561" ht="15.75" customHeight="1">
      <c r="A3561" s="2"/>
      <c r="B3561" s="34"/>
      <c r="C3561" s="32"/>
      <c r="D3561" s="32"/>
      <c r="E3561" s="2"/>
      <c r="F3561" s="32"/>
      <c r="G3561" s="32"/>
      <c r="H3561" s="32"/>
      <c r="I3561" s="22"/>
    </row>
    <row r="3562" ht="15.75" customHeight="1">
      <c r="A3562" s="2"/>
      <c r="B3562" s="34"/>
      <c r="C3562" s="32"/>
      <c r="D3562" s="32"/>
      <c r="E3562" s="2"/>
      <c r="F3562" s="32"/>
      <c r="G3562" s="32"/>
      <c r="H3562" s="32"/>
      <c r="I3562" s="22"/>
    </row>
    <row r="3563" ht="15.75" customHeight="1">
      <c r="A3563" s="2"/>
      <c r="B3563" s="34"/>
      <c r="C3563" s="32"/>
      <c r="D3563" s="32"/>
      <c r="E3563" s="2"/>
      <c r="F3563" s="32"/>
      <c r="G3563" s="32"/>
      <c r="H3563" s="32"/>
      <c r="I3563" s="22"/>
    </row>
    <row r="3564" ht="15.75" customHeight="1">
      <c r="A3564" s="2"/>
      <c r="B3564" s="34"/>
      <c r="C3564" s="32"/>
      <c r="D3564" s="32"/>
      <c r="E3564" s="2"/>
      <c r="F3564" s="32"/>
      <c r="G3564" s="32"/>
      <c r="H3564" s="32"/>
      <c r="I3564" s="22"/>
    </row>
    <row r="3565" ht="15.75" customHeight="1">
      <c r="A3565" s="2"/>
      <c r="B3565" s="34"/>
      <c r="C3565" s="32"/>
      <c r="D3565" s="32"/>
      <c r="E3565" s="2"/>
      <c r="F3565" s="32"/>
      <c r="G3565" s="32"/>
      <c r="H3565" s="32"/>
      <c r="I3565" s="22"/>
    </row>
    <row r="3566" ht="15.75" customHeight="1">
      <c r="A3566" s="2"/>
      <c r="B3566" s="34"/>
      <c r="C3566" s="32"/>
      <c r="D3566" s="32"/>
      <c r="E3566" s="2"/>
      <c r="F3566" s="32"/>
      <c r="G3566" s="32"/>
      <c r="H3566" s="32"/>
      <c r="I3566" s="22"/>
    </row>
    <row r="3567" ht="15.75" customHeight="1">
      <c r="A3567" s="2"/>
      <c r="B3567" s="34"/>
      <c r="C3567" s="32"/>
      <c r="D3567" s="32"/>
      <c r="E3567" s="2"/>
      <c r="F3567" s="32"/>
      <c r="G3567" s="32"/>
      <c r="H3567" s="32"/>
      <c r="I3567" s="22"/>
    </row>
    <row r="3568" ht="15.75" customHeight="1">
      <c r="A3568" s="2"/>
      <c r="B3568" s="34"/>
      <c r="C3568" s="32"/>
      <c r="D3568" s="32"/>
      <c r="E3568" s="2"/>
      <c r="F3568" s="32"/>
      <c r="G3568" s="32"/>
      <c r="H3568" s="32"/>
      <c r="I3568" s="22"/>
    </row>
    <row r="3569" ht="15.75" customHeight="1">
      <c r="A3569" s="2"/>
      <c r="B3569" s="34"/>
      <c r="C3569" s="32"/>
      <c r="D3569" s="32"/>
      <c r="E3569" s="2"/>
      <c r="F3569" s="32"/>
      <c r="G3569" s="32"/>
      <c r="H3569" s="32"/>
      <c r="I3569" s="22"/>
    </row>
    <row r="3570" ht="15.75" customHeight="1">
      <c r="A3570" s="2"/>
      <c r="B3570" s="34"/>
      <c r="C3570" s="32"/>
      <c r="D3570" s="32"/>
      <c r="E3570" s="2"/>
      <c r="F3570" s="32"/>
      <c r="G3570" s="32"/>
      <c r="H3570" s="32"/>
      <c r="I3570" s="22"/>
    </row>
    <row r="3571" ht="15.75" customHeight="1">
      <c r="A3571" s="2"/>
      <c r="B3571" s="34"/>
      <c r="C3571" s="32"/>
      <c r="D3571" s="32"/>
      <c r="E3571" s="2"/>
      <c r="F3571" s="32"/>
      <c r="G3571" s="32"/>
      <c r="H3571" s="32"/>
      <c r="I3571" s="22"/>
    </row>
    <row r="3572" ht="15.75" customHeight="1">
      <c r="A3572" s="2"/>
      <c r="B3572" s="34"/>
      <c r="C3572" s="32"/>
      <c r="D3572" s="32"/>
      <c r="E3572" s="2"/>
      <c r="F3572" s="32"/>
      <c r="G3572" s="32"/>
      <c r="H3572" s="32"/>
      <c r="I3572" s="22"/>
    </row>
    <row r="3573" ht="15.75" customHeight="1">
      <c r="A3573" s="2"/>
      <c r="B3573" s="34"/>
      <c r="C3573" s="32"/>
      <c r="D3573" s="32"/>
      <c r="E3573" s="2"/>
      <c r="F3573" s="32"/>
      <c r="G3573" s="32"/>
      <c r="H3573" s="32"/>
      <c r="I3573" s="22"/>
    </row>
    <row r="3574" ht="15.75" customHeight="1">
      <c r="A3574" s="2"/>
      <c r="B3574" s="34"/>
      <c r="C3574" s="32"/>
      <c r="D3574" s="32"/>
      <c r="E3574" s="2"/>
      <c r="F3574" s="32"/>
      <c r="G3574" s="32"/>
      <c r="H3574" s="32"/>
      <c r="I3574" s="22"/>
    </row>
    <row r="3575" ht="15.75" customHeight="1">
      <c r="A3575" s="2"/>
      <c r="B3575" s="34"/>
      <c r="C3575" s="32"/>
      <c r="D3575" s="32"/>
      <c r="E3575" s="2"/>
      <c r="F3575" s="32"/>
      <c r="G3575" s="32"/>
      <c r="H3575" s="32"/>
      <c r="I3575" s="22"/>
    </row>
    <row r="3576" ht="15.75" customHeight="1">
      <c r="A3576" s="2"/>
      <c r="B3576" s="34"/>
      <c r="C3576" s="32"/>
      <c r="D3576" s="32"/>
      <c r="E3576" s="2"/>
      <c r="F3576" s="32"/>
      <c r="G3576" s="32"/>
      <c r="H3576" s="32"/>
      <c r="I3576" s="22"/>
    </row>
    <row r="3577" ht="15.75" customHeight="1">
      <c r="A3577" s="2"/>
      <c r="B3577" s="34"/>
      <c r="C3577" s="32"/>
      <c r="D3577" s="32"/>
      <c r="E3577" s="2"/>
      <c r="F3577" s="32"/>
      <c r="G3577" s="32"/>
      <c r="H3577" s="32"/>
      <c r="I3577" s="22"/>
    </row>
    <row r="3578" ht="15.75" customHeight="1">
      <c r="A3578" s="2"/>
      <c r="B3578" s="34"/>
      <c r="C3578" s="32"/>
      <c r="D3578" s="32"/>
      <c r="E3578" s="2"/>
      <c r="F3578" s="32"/>
      <c r="G3578" s="32"/>
      <c r="H3578" s="32"/>
      <c r="I3578" s="22"/>
    </row>
    <row r="3579" ht="15.75" customHeight="1">
      <c r="A3579" s="2"/>
      <c r="B3579" s="34"/>
      <c r="C3579" s="32"/>
      <c r="D3579" s="32"/>
      <c r="E3579" s="2"/>
      <c r="F3579" s="32"/>
      <c r="G3579" s="32"/>
      <c r="H3579" s="32"/>
      <c r="I3579" s="22"/>
    </row>
    <row r="3580" ht="15.75" customHeight="1">
      <c r="A3580" s="2"/>
      <c r="B3580" s="34"/>
      <c r="C3580" s="32"/>
      <c r="D3580" s="32"/>
      <c r="E3580" s="2"/>
      <c r="F3580" s="32"/>
      <c r="G3580" s="32"/>
      <c r="H3580" s="32"/>
      <c r="I3580" s="22"/>
    </row>
    <row r="3581" ht="15.75" customHeight="1">
      <c r="A3581" s="2"/>
      <c r="B3581" s="34"/>
      <c r="C3581" s="32"/>
      <c r="D3581" s="32"/>
      <c r="E3581" s="2"/>
      <c r="F3581" s="32"/>
      <c r="G3581" s="32"/>
      <c r="H3581" s="32"/>
      <c r="I3581" s="22"/>
    </row>
    <row r="3582" ht="15.75" customHeight="1">
      <c r="A3582" s="2"/>
      <c r="B3582" s="34"/>
      <c r="C3582" s="32"/>
      <c r="D3582" s="32"/>
      <c r="E3582" s="2"/>
      <c r="F3582" s="32"/>
      <c r="G3582" s="32"/>
      <c r="H3582" s="32"/>
      <c r="I3582" s="22"/>
    </row>
    <row r="3583" ht="15.75" customHeight="1">
      <c r="A3583" s="2"/>
      <c r="B3583" s="34"/>
      <c r="C3583" s="32"/>
      <c r="D3583" s="32"/>
      <c r="E3583" s="2"/>
      <c r="F3583" s="32"/>
      <c r="G3583" s="32"/>
      <c r="H3583" s="32"/>
      <c r="I3583" s="22"/>
    </row>
    <row r="3584" ht="15.75" customHeight="1">
      <c r="A3584" s="2"/>
      <c r="B3584" s="34"/>
      <c r="C3584" s="32"/>
      <c r="D3584" s="32"/>
      <c r="E3584" s="2"/>
      <c r="F3584" s="32"/>
      <c r="G3584" s="32"/>
      <c r="H3584" s="32"/>
      <c r="I3584" s="22"/>
    </row>
    <row r="3585" ht="15.75" customHeight="1">
      <c r="A3585" s="2"/>
      <c r="B3585" s="34"/>
      <c r="C3585" s="32"/>
      <c r="D3585" s="32"/>
      <c r="E3585" s="2"/>
      <c r="F3585" s="32"/>
      <c r="G3585" s="32"/>
      <c r="H3585" s="32"/>
      <c r="I3585" s="22"/>
    </row>
    <row r="3586" ht="15.75" customHeight="1">
      <c r="A3586" s="2"/>
      <c r="B3586" s="34"/>
      <c r="C3586" s="32"/>
      <c r="D3586" s="32"/>
      <c r="E3586" s="2"/>
      <c r="F3586" s="32"/>
      <c r="G3586" s="32"/>
      <c r="H3586" s="32"/>
      <c r="I3586" s="22"/>
    </row>
    <row r="3587" ht="15.75" customHeight="1">
      <c r="A3587" s="2"/>
      <c r="B3587" s="34"/>
      <c r="C3587" s="32"/>
      <c r="D3587" s="32"/>
      <c r="E3587" s="2"/>
      <c r="F3587" s="32"/>
      <c r="G3587" s="32"/>
      <c r="H3587" s="32"/>
      <c r="I3587" s="22"/>
    </row>
    <row r="3588" ht="15.75" customHeight="1">
      <c r="A3588" s="2"/>
      <c r="B3588" s="34"/>
      <c r="C3588" s="32"/>
      <c r="D3588" s="32"/>
      <c r="E3588" s="2"/>
      <c r="F3588" s="32"/>
      <c r="G3588" s="32"/>
      <c r="H3588" s="32"/>
      <c r="I3588" s="22"/>
    </row>
    <row r="3589" ht="15.75" customHeight="1">
      <c r="A3589" s="2"/>
      <c r="B3589" s="34"/>
      <c r="C3589" s="32"/>
      <c r="D3589" s="32"/>
      <c r="E3589" s="2"/>
      <c r="F3589" s="32"/>
      <c r="G3589" s="32"/>
      <c r="H3589" s="32"/>
      <c r="I3589" s="22"/>
    </row>
    <row r="3590" ht="15.75" customHeight="1">
      <c r="A3590" s="2"/>
      <c r="B3590" s="34"/>
      <c r="C3590" s="32"/>
      <c r="D3590" s="32"/>
      <c r="E3590" s="2"/>
      <c r="F3590" s="32"/>
      <c r="G3590" s="32"/>
      <c r="H3590" s="32"/>
      <c r="I3590" s="22"/>
    </row>
    <row r="3591" ht="15.75" customHeight="1">
      <c r="A3591" s="2"/>
      <c r="B3591" s="34"/>
      <c r="C3591" s="32"/>
      <c r="D3591" s="32"/>
      <c r="E3591" s="2"/>
      <c r="F3591" s="32"/>
      <c r="G3591" s="32"/>
      <c r="H3591" s="32"/>
      <c r="I3591" s="22"/>
    </row>
    <row r="3592" ht="15.75" customHeight="1">
      <c r="A3592" s="2"/>
      <c r="B3592" s="34"/>
      <c r="C3592" s="32"/>
      <c r="D3592" s="32"/>
      <c r="E3592" s="2"/>
      <c r="F3592" s="32"/>
      <c r="G3592" s="32"/>
      <c r="H3592" s="32"/>
      <c r="I3592" s="22"/>
    </row>
    <row r="3593" ht="15.75" customHeight="1">
      <c r="A3593" s="2"/>
      <c r="B3593" s="34"/>
      <c r="C3593" s="32"/>
      <c r="D3593" s="32"/>
      <c r="E3593" s="2"/>
      <c r="F3593" s="32"/>
      <c r="G3593" s="32"/>
      <c r="H3593" s="32"/>
      <c r="I3593" s="22"/>
    </row>
    <row r="3594" ht="15.75" customHeight="1">
      <c r="A3594" s="2"/>
      <c r="B3594" s="34"/>
      <c r="C3594" s="32"/>
      <c r="D3594" s="32"/>
      <c r="E3594" s="2"/>
      <c r="F3594" s="32"/>
      <c r="G3594" s="32"/>
      <c r="H3594" s="32"/>
      <c r="I3594" s="22"/>
    </row>
    <row r="3595" ht="15.75" customHeight="1">
      <c r="A3595" s="2"/>
      <c r="B3595" s="34"/>
      <c r="C3595" s="32"/>
      <c r="D3595" s="32"/>
      <c r="E3595" s="2"/>
      <c r="F3595" s="32"/>
      <c r="G3595" s="32"/>
      <c r="H3595" s="32"/>
      <c r="I3595" s="22"/>
    </row>
    <row r="3596" ht="15.75" customHeight="1">
      <c r="A3596" s="2"/>
      <c r="B3596" s="34"/>
      <c r="C3596" s="32"/>
      <c r="D3596" s="32"/>
      <c r="E3596" s="2"/>
      <c r="F3596" s="32"/>
      <c r="G3596" s="32"/>
      <c r="H3596" s="32"/>
      <c r="I3596" s="22"/>
    </row>
    <row r="3597" ht="15.75" customHeight="1">
      <c r="A3597" s="2"/>
      <c r="B3597" s="34"/>
      <c r="C3597" s="32"/>
      <c r="D3597" s="32"/>
      <c r="E3597" s="2"/>
      <c r="F3597" s="32"/>
      <c r="G3597" s="32"/>
      <c r="H3597" s="32"/>
      <c r="I3597" s="22"/>
    </row>
    <row r="3598" ht="15.75" customHeight="1">
      <c r="A3598" s="2"/>
      <c r="B3598" s="34"/>
      <c r="C3598" s="32"/>
      <c r="D3598" s="32"/>
      <c r="E3598" s="2"/>
      <c r="F3598" s="32"/>
      <c r="G3598" s="32"/>
      <c r="H3598" s="32"/>
      <c r="I3598" s="22"/>
    </row>
    <row r="3599" ht="15.75" customHeight="1">
      <c r="A3599" s="2"/>
      <c r="B3599" s="34"/>
      <c r="C3599" s="32"/>
      <c r="D3599" s="32"/>
      <c r="E3599" s="2"/>
      <c r="F3599" s="32"/>
      <c r="G3599" s="32"/>
      <c r="H3599" s="32"/>
      <c r="I3599" s="22"/>
    </row>
    <row r="3600" ht="15.75" customHeight="1">
      <c r="A3600" s="2"/>
      <c r="B3600" s="34"/>
      <c r="C3600" s="32"/>
      <c r="D3600" s="32"/>
      <c r="E3600" s="2"/>
      <c r="F3600" s="32"/>
      <c r="G3600" s="32"/>
      <c r="H3600" s="32"/>
      <c r="I3600" s="22"/>
    </row>
    <row r="3601" ht="15.75" customHeight="1">
      <c r="A3601" s="2"/>
      <c r="B3601" s="34"/>
      <c r="C3601" s="32"/>
      <c r="D3601" s="32"/>
      <c r="E3601" s="2"/>
      <c r="F3601" s="32"/>
      <c r="G3601" s="32"/>
      <c r="H3601" s="32"/>
      <c r="I3601" s="22"/>
    </row>
    <row r="3602" ht="15.75" customHeight="1">
      <c r="A3602" s="2"/>
      <c r="B3602" s="34"/>
      <c r="C3602" s="32"/>
      <c r="D3602" s="32"/>
      <c r="E3602" s="2"/>
      <c r="F3602" s="32"/>
      <c r="G3602" s="32"/>
      <c r="H3602" s="32"/>
      <c r="I3602" s="22"/>
    </row>
    <row r="3603" ht="15.75" customHeight="1">
      <c r="A3603" s="2"/>
      <c r="B3603" s="34"/>
      <c r="C3603" s="32"/>
      <c r="D3603" s="32"/>
      <c r="E3603" s="2"/>
      <c r="F3603" s="32"/>
      <c r="G3603" s="32"/>
      <c r="H3603" s="32"/>
      <c r="I3603" s="22"/>
    </row>
    <row r="3604" ht="15.75" customHeight="1">
      <c r="A3604" s="2"/>
      <c r="B3604" s="34"/>
      <c r="C3604" s="32"/>
      <c r="D3604" s="32"/>
      <c r="E3604" s="2"/>
      <c r="F3604" s="32"/>
      <c r="G3604" s="32"/>
      <c r="H3604" s="32"/>
      <c r="I3604" s="22"/>
    </row>
    <row r="3605" ht="15.75" customHeight="1">
      <c r="A3605" s="2"/>
      <c r="B3605" s="34"/>
      <c r="C3605" s="32"/>
      <c r="D3605" s="32"/>
      <c r="E3605" s="2"/>
      <c r="F3605" s="32"/>
      <c r="G3605" s="32"/>
      <c r="H3605" s="32"/>
      <c r="I3605" s="22"/>
    </row>
    <row r="3606" ht="15.75" customHeight="1">
      <c r="A3606" s="2"/>
      <c r="B3606" s="34"/>
      <c r="C3606" s="32"/>
      <c r="D3606" s="32"/>
      <c r="E3606" s="2"/>
      <c r="F3606" s="32"/>
      <c r="G3606" s="32"/>
      <c r="H3606" s="32"/>
      <c r="I3606" s="22"/>
    </row>
    <row r="3607" ht="15.75" customHeight="1">
      <c r="A3607" s="2"/>
      <c r="B3607" s="34"/>
      <c r="C3607" s="32"/>
      <c r="D3607" s="32"/>
      <c r="E3607" s="2"/>
      <c r="F3607" s="32"/>
      <c r="G3607" s="32"/>
      <c r="H3607" s="32"/>
      <c r="I3607" s="22"/>
    </row>
    <row r="3608" ht="15.75" customHeight="1">
      <c r="A3608" s="2"/>
      <c r="B3608" s="34"/>
      <c r="C3608" s="32"/>
      <c r="D3608" s="32"/>
      <c r="E3608" s="2"/>
      <c r="F3608" s="32"/>
      <c r="G3608" s="32"/>
      <c r="H3608" s="32"/>
      <c r="I3608" s="22"/>
    </row>
    <row r="3609" ht="15.75" customHeight="1">
      <c r="A3609" s="2"/>
      <c r="B3609" s="34"/>
      <c r="C3609" s="32"/>
      <c r="D3609" s="32"/>
      <c r="E3609" s="2"/>
      <c r="F3609" s="32"/>
      <c r="G3609" s="32"/>
      <c r="H3609" s="32"/>
      <c r="I3609" s="22"/>
    </row>
    <row r="3610" ht="15.75" customHeight="1">
      <c r="A3610" s="2"/>
      <c r="B3610" s="34"/>
      <c r="C3610" s="32"/>
      <c r="D3610" s="32"/>
      <c r="E3610" s="2"/>
      <c r="F3610" s="32"/>
      <c r="G3610" s="32"/>
      <c r="H3610" s="32"/>
      <c r="I3610" s="22"/>
    </row>
    <row r="3611" ht="15.75" customHeight="1">
      <c r="A3611" s="2"/>
      <c r="B3611" s="34"/>
      <c r="C3611" s="32"/>
      <c r="D3611" s="32"/>
      <c r="E3611" s="2"/>
      <c r="F3611" s="32"/>
      <c r="G3611" s="32"/>
      <c r="H3611" s="32"/>
      <c r="I3611" s="22"/>
    </row>
    <row r="3612" ht="15.75" customHeight="1">
      <c r="A3612" s="2"/>
      <c r="B3612" s="34"/>
      <c r="C3612" s="32"/>
      <c r="D3612" s="32"/>
      <c r="E3612" s="2"/>
      <c r="F3612" s="32"/>
      <c r="G3612" s="32"/>
      <c r="H3612" s="32"/>
      <c r="I3612" s="22"/>
    </row>
    <row r="3613" ht="15.75" customHeight="1">
      <c r="A3613" s="2"/>
      <c r="B3613" s="34"/>
      <c r="C3613" s="32"/>
      <c r="D3613" s="32"/>
      <c r="E3613" s="2"/>
      <c r="F3613" s="32"/>
      <c r="G3613" s="32"/>
      <c r="H3613" s="32"/>
      <c r="I3613" s="22"/>
    </row>
    <row r="3614" ht="15.75" customHeight="1">
      <c r="A3614" s="2"/>
      <c r="B3614" s="34"/>
      <c r="C3614" s="32"/>
      <c r="D3614" s="32"/>
      <c r="E3614" s="2"/>
      <c r="F3614" s="32"/>
      <c r="G3614" s="32"/>
      <c r="H3614" s="32"/>
      <c r="I3614" s="22"/>
    </row>
    <row r="3615" ht="15.75" customHeight="1">
      <c r="A3615" s="2"/>
      <c r="B3615" s="34"/>
      <c r="C3615" s="32"/>
      <c r="D3615" s="32"/>
      <c r="E3615" s="2"/>
      <c r="F3615" s="32"/>
      <c r="G3615" s="32"/>
      <c r="H3615" s="32"/>
      <c r="I3615" s="22"/>
    </row>
    <row r="3616" ht="15.75" customHeight="1">
      <c r="A3616" s="2"/>
      <c r="B3616" s="34"/>
      <c r="C3616" s="32"/>
      <c r="D3616" s="32"/>
      <c r="E3616" s="2"/>
      <c r="F3616" s="32"/>
      <c r="G3616" s="32"/>
      <c r="H3616" s="32"/>
      <c r="I3616" s="22"/>
    </row>
    <row r="3617" ht="15.75" customHeight="1">
      <c r="A3617" s="2"/>
      <c r="B3617" s="34"/>
      <c r="C3617" s="32"/>
      <c r="D3617" s="32"/>
      <c r="E3617" s="2"/>
      <c r="F3617" s="32"/>
      <c r="G3617" s="32"/>
      <c r="H3617" s="32"/>
      <c r="I3617" s="22"/>
    </row>
    <row r="3618" ht="15.75" customHeight="1">
      <c r="A3618" s="2"/>
      <c r="B3618" s="34"/>
      <c r="C3618" s="32"/>
      <c r="D3618" s="32"/>
      <c r="E3618" s="2"/>
      <c r="F3618" s="32"/>
      <c r="G3618" s="32"/>
      <c r="H3618" s="32"/>
      <c r="I3618" s="22"/>
    </row>
    <row r="3619" ht="15.75" customHeight="1">
      <c r="A3619" s="2"/>
      <c r="B3619" s="34"/>
      <c r="C3619" s="32"/>
      <c r="D3619" s="32"/>
      <c r="E3619" s="2"/>
      <c r="F3619" s="32"/>
      <c r="G3619" s="32"/>
      <c r="H3619" s="32"/>
      <c r="I3619" s="22"/>
    </row>
    <row r="3620" ht="15.75" customHeight="1">
      <c r="A3620" s="2"/>
      <c r="B3620" s="34"/>
      <c r="C3620" s="32"/>
      <c r="D3620" s="32"/>
      <c r="E3620" s="2"/>
      <c r="F3620" s="32"/>
      <c r="G3620" s="32"/>
      <c r="H3620" s="32"/>
      <c r="I3620" s="22"/>
    </row>
    <row r="3621" ht="15.75" customHeight="1">
      <c r="A3621" s="2"/>
      <c r="B3621" s="34"/>
      <c r="C3621" s="32"/>
      <c r="D3621" s="32"/>
      <c r="E3621" s="2"/>
      <c r="F3621" s="32"/>
      <c r="G3621" s="32"/>
      <c r="H3621" s="32"/>
      <c r="I3621" s="22"/>
    </row>
    <row r="3622" ht="15.75" customHeight="1">
      <c r="A3622" s="2"/>
      <c r="B3622" s="34"/>
      <c r="C3622" s="32"/>
      <c r="D3622" s="32"/>
      <c r="E3622" s="2"/>
      <c r="F3622" s="32"/>
      <c r="G3622" s="32"/>
      <c r="H3622" s="32"/>
      <c r="I3622" s="22"/>
    </row>
    <row r="3623" ht="15.75" customHeight="1">
      <c r="A3623" s="2"/>
      <c r="B3623" s="34"/>
      <c r="C3623" s="32"/>
      <c r="D3623" s="32"/>
      <c r="E3623" s="2"/>
      <c r="F3623" s="32"/>
      <c r="G3623" s="32"/>
      <c r="H3623" s="32"/>
      <c r="I3623" s="22"/>
    </row>
    <row r="3624" ht="15.75" customHeight="1">
      <c r="A3624" s="2"/>
      <c r="B3624" s="34"/>
      <c r="C3624" s="32"/>
      <c r="D3624" s="32"/>
      <c r="E3624" s="2"/>
      <c r="F3624" s="32"/>
      <c r="G3624" s="32"/>
      <c r="H3624" s="32"/>
      <c r="I3624" s="22"/>
    </row>
    <row r="3625" ht="15.75" customHeight="1">
      <c r="A3625" s="2"/>
      <c r="B3625" s="34"/>
      <c r="C3625" s="32"/>
      <c r="D3625" s="32"/>
      <c r="E3625" s="2"/>
      <c r="F3625" s="32"/>
      <c r="G3625" s="32"/>
      <c r="H3625" s="32"/>
      <c r="I3625" s="22"/>
    </row>
    <row r="3626" ht="15.75" customHeight="1">
      <c r="A3626" s="2"/>
      <c r="B3626" s="34"/>
      <c r="C3626" s="32"/>
      <c r="D3626" s="32"/>
      <c r="E3626" s="2"/>
      <c r="F3626" s="32"/>
      <c r="G3626" s="32"/>
      <c r="H3626" s="32"/>
      <c r="I3626" s="22"/>
    </row>
    <row r="3627" ht="15.75" customHeight="1">
      <c r="A3627" s="2"/>
      <c r="B3627" s="34"/>
      <c r="C3627" s="32"/>
      <c r="D3627" s="32"/>
      <c r="E3627" s="2"/>
      <c r="F3627" s="32"/>
      <c r="G3627" s="32"/>
      <c r="H3627" s="32"/>
      <c r="I3627" s="22"/>
    </row>
    <row r="3628" ht="15.75" customHeight="1">
      <c r="A3628" s="2"/>
      <c r="B3628" s="34"/>
      <c r="C3628" s="32"/>
      <c r="D3628" s="32"/>
      <c r="E3628" s="2"/>
      <c r="F3628" s="32"/>
      <c r="G3628" s="32"/>
      <c r="H3628" s="32"/>
      <c r="I3628" s="22"/>
    </row>
    <row r="3629" ht="15.75" customHeight="1">
      <c r="A3629" s="2"/>
      <c r="B3629" s="34"/>
      <c r="C3629" s="32"/>
      <c r="D3629" s="32"/>
      <c r="E3629" s="2"/>
      <c r="F3629" s="32"/>
      <c r="G3629" s="32"/>
      <c r="H3629" s="32"/>
      <c r="I3629" s="22"/>
    </row>
    <row r="3630" ht="15.75" customHeight="1">
      <c r="A3630" s="2"/>
      <c r="B3630" s="34"/>
      <c r="C3630" s="32"/>
      <c r="D3630" s="32"/>
      <c r="E3630" s="2"/>
      <c r="F3630" s="32"/>
      <c r="G3630" s="32"/>
      <c r="H3630" s="32"/>
      <c r="I3630" s="22"/>
    </row>
    <row r="3631" ht="15.75" customHeight="1">
      <c r="A3631" s="2"/>
      <c r="B3631" s="34"/>
      <c r="C3631" s="32"/>
      <c r="D3631" s="32"/>
      <c r="E3631" s="2"/>
      <c r="F3631" s="32"/>
      <c r="G3631" s="32"/>
      <c r="H3631" s="32"/>
      <c r="I3631" s="22"/>
    </row>
    <row r="3632" ht="15.75" customHeight="1">
      <c r="A3632" s="2"/>
      <c r="B3632" s="34"/>
      <c r="C3632" s="32"/>
      <c r="D3632" s="32"/>
      <c r="E3632" s="2"/>
      <c r="F3632" s="32"/>
      <c r="G3632" s="32"/>
      <c r="H3632" s="32"/>
      <c r="I3632" s="22"/>
    </row>
    <row r="3633" ht="15.75" customHeight="1">
      <c r="A3633" s="2"/>
      <c r="B3633" s="34"/>
      <c r="C3633" s="32"/>
      <c r="D3633" s="32"/>
      <c r="E3633" s="2"/>
      <c r="F3633" s="32"/>
      <c r="G3633" s="32"/>
      <c r="H3633" s="32"/>
      <c r="I3633" s="22"/>
    </row>
    <row r="3634" ht="15.75" customHeight="1">
      <c r="A3634" s="2"/>
      <c r="B3634" s="34"/>
      <c r="C3634" s="32"/>
      <c r="D3634" s="32"/>
      <c r="E3634" s="2"/>
      <c r="F3634" s="32"/>
      <c r="G3634" s="32"/>
      <c r="H3634" s="32"/>
      <c r="I3634" s="22"/>
    </row>
    <row r="3635" ht="15.75" customHeight="1">
      <c r="A3635" s="2"/>
      <c r="B3635" s="34"/>
      <c r="C3635" s="32"/>
      <c r="D3635" s="32"/>
      <c r="E3635" s="2"/>
      <c r="F3635" s="32"/>
      <c r="G3635" s="32"/>
      <c r="H3635" s="32"/>
      <c r="I3635" s="22"/>
    </row>
    <row r="3636" ht="15.75" customHeight="1">
      <c r="A3636" s="2"/>
      <c r="B3636" s="34"/>
      <c r="C3636" s="32"/>
      <c r="D3636" s="32"/>
      <c r="E3636" s="2"/>
      <c r="F3636" s="32"/>
      <c r="G3636" s="32"/>
      <c r="H3636" s="32"/>
      <c r="I3636" s="22"/>
    </row>
    <row r="3637" ht="15.75" customHeight="1">
      <c r="A3637" s="2"/>
      <c r="B3637" s="34"/>
      <c r="C3637" s="32"/>
      <c r="D3637" s="32"/>
      <c r="E3637" s="2"/>
      <c r="F3637" s="32"/>
      <c r="G3637" s="32"/>
      <c r="H3637" s="32"/>
      <c r="I3637" s="22"/>
    </row>
    <row r="3638" ht="15.75" customHeight="1">
      <c r="A3638" s="2"/>
      <c r="B3638" s="34"/>
      <c r="C3638" s="32"/>
      <c r="D3638" s="32"/>
      <c r="E3638" s="2"/>
      <c r="F3638" s="32"/>
      <c r="G3638" s="32"/>
      <c r="H3638" s="32"/>
      <c r="I3638" s="22"/>
    </row>
    <row r="3639" ht="15.75" customHeight="1">
      <c r="A3639" s="2"/>
      <c r="B3639" s="34"/>
      <c r="C3639" s="32"/>
      <c r="D3639" s="32"/>
      <c r="E3639" s="2"/>
      <c r="F3639" s="32"/>
      <c r="G3639" s="32"/>
      <c r="H3639" s="32"/>
      <c r="I3639" s="22"/>
    </row>
    <row r="3640" ht="15.75" customHeight="1">
      <c r="A3640" s="2"/>
      <c r="B3640" s="34"/>
      <c r="C3640" s="32"/>
      <c r="D3640" s="32"/>
      <c r="E3640" s="2"/>
      <c r="F3640" s="32"/>
      <c r="G3640" s="32"/>
      <c r="H3640" s="32"/>
      <c r="I3640" s="22"/>
    </row>
    <row r="3641" ht="15.75" customHeight="1">
      <c r="A3641" s="2"/>
      <c r="B3641" s="34"/>
      <c r="C3641" s="32"/>
      <c r="D3641" s="32"/>
      <c r="E3641" s="2"/>
      <c r="F3641" s="32"/>
      <c r="G3641" s="32"/>
      <c r="H3641" s="32"/>
      <c r="I3641" s="22"/>
    </row>
    <row r="3642" ht="15.75" customHeight="1">
      <c r="A3642" s="2"/>
      <c r="B3642" s="34"/>
      <c r="C3642" s="32"/>
      <c r="D3642" s="32"/>
      <c r="E3642" s="2"/>
      <c r="F3642" s="32"/>
      <c r="G3642" s="32"/>
      <c r="H3642" s="32"/>
      <c r="I3642" s="22"/>
    </row>
    <row r="3643" ht="15.75" customHeight="1">
      <c r="A3643" s="2"/>
      <c r="B3643" s="34"/>
      <c r="C3643" s="32"/>
      <c r="D3643" s="32"/>
      <c r="E3643" s="2"/>
      <c r="F3643" s="32"/>
      <c r="G3643" s="32"/>
      <c r="H3643" s="32"/>
      <c r="I3643" s="22"/>
    </row>
    <row r="3644" ht="15.75" customHeight="1">
      <c r="A3644" s="2"/>
      <c r="B3644" s="34"/>
      <c r="C3644" s="32"/>
      <c r="D3644" s="32"/>
      <c r="E3644" s="2"/>
      <c r="F3644" s="32"/>
      <c r="G3644" s="32"/>
      <c r="H3644" s="32"/>
      <c r="I3644" s="22"/>
    </row>
    <row r="3645" ht="15.75" customHeight="1">
      <c r="A3645" s="2"/>
      <c r="B3645" s="34"/>
      <c r="C3645" s="32"/>
      <c r="D3645" s="32"/>
      <c r="E3645" s="2"/>
      <c r="F3645" s="32"/>
      <c r="G3645" s="32"/>
      <c r="H3645" s="32"/>
      <c r="I3645" s="22"/>
    </row>
    <row r="3646" ht="15.75" customHeight="1">
      <c r="A3646" s="2"/>
      <c r="B3646" s="34"/>
      <c r="C3646" s="32"/>
      <c r="D3646" s="32"/>
      <c r="E3646" s="2"/>
      <c r="F3646" s="32"/>
      <c r="G3646" s="32"/>
      <c r="H3646" s="32"/>
      <c r="I3646" s="22"/>
    </row>
    <row r="3647" ht="15.75" customHeight="1">
      <c r="A3647" s="2"/>
      <c r="B3647" s="34"/>
      <c r="C3647" s="32"/>
      <c r="D3647" s="32"/>
      <c r="E3647" s="2"/>
      <c r="F3647" s="32"/>
      <c r="G3647" s="32"/>
      <c r="H3647" s="32"/>
      <c r="I3647" s="22"/>
    </row>
    <row r="3648" ht="15.75" customHeight="1">
      <c r="A3648" s="2"/>
      <c r="B3648" s="34"/>
      <c r="C3648" s="32"/>
      <c r="D3648" s="32"/>
      <c r="E3648" s="2"/>
      <c r="F3648" s="32"/>
      <c r="G3648" s="32"/>
      <c r="H3648" s="32"/>
      <c r="I3648" s="22"/>
    </row>
    <row r="3649" ht="15.75" customHeight="1">
      <c r="A3649" s="2"/>
      <c r="B3649" s="34"/>
      <c r="C3649" s="32"/>
      <c r="D3649" s="32"/>
      <c r="E3649" s="2"/>
      <c r="F3649" s="32"/>
      <c r="G3649" s="32"/>
      <c r="H3649" s="32"/>
      <c r="I3649" s="22"/>
    </row>
    <row r="3650" ht="15.75" customHeight="1">
      <c r="A3650" s="2"/>
      <c r="B3650" s="34"/>
      <c r="C3650" s="32"/>
      <c r="D3650" s="32"/>
      <c r="E3650" s="2"/>
      <c r="F3650" s="32"/>
      <c r="G3650" s="32"/>
      <c r="H3650" s="32"/>
      <c r="I3650" s="22"/>
    </row>
    <row r="3651" ht="15.75" customHeight="1">
      <c r="A3651" s="2"/>
      <c r="B3651" s="34"/>
      <c r="C3651" s="32"/>
      <c r="D3651" s="32"/>
      <c r="E3651" s="2"/>
      <c r="F3651" s="32"/>
      <c r="G3651" s="32"/>
      <c r="H3651" s="32"/>
      <c r="I3651" s="22"/>
    </row>
    <row r="3652" ht="15.75" customHeight="1">
      <c r="A3652" s="2"/>
      <c r="B3652" s="34"/>
      <c r="C3652" s="32"/>
      <c r="D3652" s="32"/>
      <c r="E3652" s="2"/>
      <c r="F3652" s="32"/>
      <c r="G3652" s="32"/>
      <c r="H3652" s="32"/>
      <c r="I3652" s="22"/>
    </row>
    <row r="3653" ht="15.75" customHeight="1">
      <c r="A3653" s="2"/>
      <c r="B3653" s="34"/>
      <c r="C3653" s="32"/>
      <c r="D3653" s="32"/>
      <c r="E3653" s="2"/>
      <c r="F3653" s="32"/>
      <c r="G3653" s="32"/>
      <c r="H3653" s="32"/>
      <c r="I3653" s="22"/>
    </row>
    <row r="3654" ht="15.75" customHeight="1">
      <c r="A3654" s="2"/>
      <c r="B3654" s="34"/>
      <c r="C3654" s="32"/>
      <c r="D3654" s="32"/>
      <c r="E3654" s="2"/>
      <c r="F3654" s="32"/>
      <c r="G3654" s="32"/>
      <c r="H3654" s="32"/>
      <c r="I3654" s="22"/>
    </row>
    <row r="3655" ht="15.75" customHeight="1">
      <c r="A3655" s="2"/>
      <c r="B3655" s="34"/>
      <c r="C3655" s="32"/>
      <c r="D3655" s="32"/>
      <c r="E3655" s="2"/>
      <c r="F3655" s="32"/>
      <c r="G3655" s="32"/>
      <c r="H3655" s="32"/>
      <c r="I3655" s="22"/>
    </row>
    <row r="3656" ht="15.75" customHeight="1">
      <c r="A3656" s="2"/>
      <c r="B3656" s="34"/>
      <c r="C3656" s="32"/>
      <c r="D3656" s="32"/>
      <c r="E3656" s="2"/>
      <c r="F3656" s="32"/>
      <c r="G3656" s="32"/>
      <c r="H3656" s="32"/>
      <c r="I3656" s="22"/>
    </row>
    <row r="3657" ht="15.75" customHeight="1">
      <c r="A3657" s="2"/>
      <c r="B3657" s="34"/>
      <c r="C3657" s="32"/>
      <c r="D3657" s="32"/>
      <c r="E3657" s="2"/>
      <c r="F3657" s="32"/>
      <c r="G3657" s="32"/>
      <c r="H3657" s="32"/>
      <c r="I3657" s="22"/>
    </row>
    <row r="3658" ht="15.75" customHeight="1">
      <c r="A3658" s="2"/>
      <c r="B3658" s="34"/>
      <c r="C3658" s="32"/>
      <c r="D3658" s="32"/>
      <c r="E3658" s="2"/>
      <c r="F3658" s="32"/>
      <c r="G3658" s="32"/>
      <c r="H3658" s="32"/>
      <c r="I3658" s="22"/>
    </row>
    <row r="3659" ht="15.75" customHeight="1">
      <c r="A3659" s="2"/>
      <c r="B3659" s="34"/>
      <c r="C3659" s="32"/>
      <c r="D3659" s="32"/>
      <c r="E3659" s="2"/>
      <c r="F3659" s="32"/>
      <c r="G3659" s="32"/>
      <c r="H3659" s="32"/>
      <c r="I3659" s="22"/>
    </row>
    <row r="3660" ht="15.75" customHeight="1">
      <c r="A3660" s="2"/>
      <c r="B3660" s="34"/>
      <c r="C3660" s="32"/>
      <c r="D3660" s="32"/>
      <c r="E3660" s="2"/>
      <c r="F3660" s="32"/>
      <c r="G3660" s="32"/>
      <c r="H3660" s="32"/>
      <c r="I3660" s="22"/>
    </row>
    <row r="3661" ht="15.75" customHeight="1">
      <c r="A3661" s="2"/>
      <c r="B3661" s="34"/>
      <c r="C3661" s="32"/>
      <c r="D3661" s="32"/>
      <c r="E3661" s="2"/>
      <c r="F3661" s="32"/>
      <c r="G3661" s="32"/>
      <c r="H3661" s="32"/>
      <c r="I3661" s="22"/>
    </row>
    <row r="3662" ht="15.75" customHeight="1">
      <c r="A3662" s="2"/>
      <c r="B3662" s="34"/>
      <c r="C3662" s="32"/>
      <c r="D3662" s="32"/>
      <c r="E3662" s="2"/>
      <c r="F3662" s="32"/>
      <c r="G3662" s="32"/>
      <c r="H3662" s="32"/>
      <c r="I3662" s="22"/>
    </row>
    <row r="3663" ht="15.75" customHeight="1">
      <c r="A3663" s="2"/>
      <c r="B3663" s="34"/>
      <c r="C3663" s="32"/>
      <c r="D3663" s="32"/>
      <c r="E3663" s="2"/>
      <c r="F3663" s="32"/>
      <c r="G3663" s="32"/>
      <c r="H3663" s="32"/>
      <c r="I3663" s="22"/>
    </row>
    <row r="3664" ht="15.75" customHeight="1">
      <c r="A3664" s="2"/>
      <c r="B3664" s="34"/>
      <c r="C3664" s="32"/>
      <c r="D3664" s="32"/>
      <c r="E3664" s="2"/>
      <c r="F3664" s="32"/>
      <c r="G3664" s="32"/>
      <c r="H3664" s="32"/>
      <c r="I3664" s="22"/>
    </row>
    <row r="3665" ht="15.75" customHeight="1">
      <c r="A3665" s="2"/>
      <c r="B3665" s="34"/>
      <c r="C3665" s="32"/>
      <c r="D3665" s="32"/>
      <c r="E3665" s="2"/>
      <c r="F3665" s="32"/>
      <c r="G3665" s="32"/>
      <c r="H3665" s="32"/>
      <c r="I3665" s="22"/>
    </row>
    <row r="3666" ht="15.75" customHeight="1">
      <c r="A3666" s="2"/>
      <c r="B3666" s="34"/>
      <c r="C3666" s="32"/>
      <c r="D3666" s="32"/>
      <c r="E3666" s="2"/>
      <c r="F3666" s="32"/>
      <c r="G3666" s="32"/>
      <c r="H3666" s="32"/>
      <c r="I3666" s="22"/>
    </row>
    <row r="3667" ht="15.75" customHeight="1">
      <c r="A3667" s="2"/>
      <c r="B3667" s="34"/>
      <c r="C3667" s="32"/>
      <c r="D3667" s="32"/>
      <c r="E3667" s="2"/>
      <c r="F3667" s="32"/>
      <c r="G3667" s="32"/>
      <c r="H3667" s="32"/>
      <c r="I3667" s="22"/>
    </row>
    <row r="3668" ht="15.75" customHeight="1">
      <c r="A3668" s="2"/>
      <c r="B3668" s="34"/>
      <c r="C3668" s="32"/>
      <c r="D3668" s="32"/>
      <c r="E3668" s="2"/>
      <c r="F3668" s="32"/>
      <c r="G3668" s="32"/>
      <c r="H3668" s="32"/>
      <c r="I3668" s="22"/>
    </row>
    <row r="3669" ht="15.75" customHeight="1">
      <c r="A3669" s="2"/>
      <c r="B3669" s="34"/>
      <c r="C3669" s="32"/>
      <c r="D3669" s="32"/>
      <c r="E3669" s="2"/>
      <c r="F3669" s="32"/>
      <c r="G3669" s="32"/>
      <c r="H3669" s="32"/>
      <c r="I3669" s="22"/>
    </row>
    <row r="3670" ht="15.75" customHeight="1">
      <c r="A3670" s="2"/>
      <c r="B3670" s="34"/>
      <c r="C3670" s="32"/>
      <c r="D3670" s="32"/>
      <c r="E3670" s="2"/>
      <c r="F3670" s="32"/>
      <c r="G3670" s="32"/>
      <c r="H3670" s="32"/>
      <c r="I3670" s="22"/>
    </row>
    <row r="3671" ht="15.75" customHeight="1">
      <c r="A3671" s="2"/>
      <c r="B3671" s="34"/>
      <c r="C3671" s="32"/>
      <c r="D3671" s="32"/>
      <c r="E3671" s="2"/>
      <c r="F3671" s="32"/>
      <c r="G3671" s="32"/>
      <c r="H3671" s="32"/>
      <c r="I3671" s="22"/>
    </row>
    <row r="3672" ht="15.75" customHeight="1">
      <c r="A3672" s="2"/>
      <c r="B3672" s="34"/>
      <c r="C3672" s="32"/>
      <c r="D3672" s="32"/>
      <c r="E3672" s="2"/>
      <c r="F3672" s="32"/>
      <c r="G3672" s="32"/>
      <c r="H3672" s="32"/>
      <c r="I3672" s="22"/>
    </row>
    <row r="3673" ht="15.75" customHeight="1">
      <c r="A3673" s="2"/>
      <c r="B3673" s="34"/>
      <c r="C3673" s="32"/>
      <c r="D3673" s="32"/>
      <c r="E3673" s="2"/>
      <c r="F3673" s="32"/>
      <c r="G3673" s="32"/>
      <c r="H3673" s="32"/>
      <c r="I3673" s="22"/>
    </row>
    <row r="3674" ht="15.75" customHeight="1">
      <c r="A3674" s="2"/>
      <c r="B3674" s="34"/>
      <c r="C3674" s="32"/>
      <c r="D3674" s="32"/>
      <c r="E3674" s="2"/>
      <c r="F3674" s="32"/>
      <c r="G3674" s="32"/>
      <c r="H3674" s="32"/>
      <c r="I3674" s="22"/>
    </row>
    <row r="3675" ht="15.75" customHeight="1">
      <c r="A3675" s="2"/>
      <c r="B3675" s="34"/>
      <c r="C3675" s="32"/>
      <c r="D3675" s="32"/>
      <c r="E3675" s="2"/>
      <c r="F3675" s="32"/>
      <c r="G3675" s="32"/>
      <c r="H3675" s="32"/>
      <c r="I3675" s="22"/>
    </row>
    <row r="3676" ht="15.75" customHeight="1">
      <c r="A3676" s="2"/>
      <c r="B3676" s="34"/>
      <c r="C3676" s="32"/>
      <c r="D3676" s="32"/>
      <c r="E3676" s="2"/>
      <c r="F3676" s="32"/>
      <c r="G3676" s="32"/>
      <c r="H3676" s="32"/>
      <c r="I3676" s="22"/>
    </row>
    <row r="3677" ht="15.75" customHeight="1">
      <c r="A3677" s="2"/>
      <c r="B3677" s="34"/>
      <c r="C3677" s="32"/>
      <c r="D3677" s="32"/>
      <c r="E3677" s="2"/>
      <c r="F3677" s="32"/>
      <c r="G3677" s="32"/>
      <c r="H3677" s="32"/>
      <c r="I3677" s="22"/>
    </row>
    <row r="3678" ht="15.75" customHeight="1">
      <c r="A3678" s="2"/>
      <c r="B3678" s="34"/>
      <c r="C3678" s="32"/>
      <c r="D3678" s="32"/>
      <c r="E3678" s="2"/>
      <c r="F3678" s="32"/>
      <c r="G3678" s="32"/>
      <c r="H3678" s="32"/>
      <c r="I3678" s="22"/>
    </row>
    <row r="3679" ht="15.75" customHeight="1">
      <c r="A3679" s="2"/>
      <c r="B3679" s="34"/>
      <c r="C3679" s="32"/>
      <c r="D3679" s="32"/>
      <c r="E3679" s="2"/>
      <c r="F3679" s="32"/>
      <c r="G3679" s="32"/>
      <c r="H3679" s="32"/>
      <c r="I3679" s="22"/>
    </row>
    <row r="3680" ht="15.75" customHeight="1">
      <c r="A3680" s="2"/>
      <c r="B3680" s="34"/>
      <c r="C3680" s="32"/>
      <c r="D3680" s="32"/>
      <c r="E3680" s="2"/>
      <c r="F3680" s="32"/>
      <c r="G3680" s="32"/>
      <c r="H3680" s="32"/>
      <c r="I3680" s="22"/>
    </row>
    <row r="3681" ht="15.75" customHeight="1">
      <c r="A3681" s="2"/>
      <c r="B3681" s="34"/>
      <c r="C3681" s="32"/>
      <c r="D3681" s="32"/>
      <c r="E3681" s="2"/>
      <c r="F3681" s="32"/>
      <c r="G3681" s="32"/>
      <c r="H3681" s="32"/>
      <c r="I3681" s="22"/>
    </row>
    <row r="3682" ht="15.75" customHeight="1">
      <c r="A3682" s="2"/>
      <c r="B3682" s="34"/>
      <c r="C3682" s="32"/>
      <c r="D3682" s="32"/>
      <c r="E3682" s="2"/>
      <c r="F3682" s="32"/>
      <c r="G3682" s="32"/>
      <c r="H3682" s="32"/>
      <c r="I3682" s="22"/>
    </row>
    <row r="3683" ht="15.75" customHeight="1">
      <c r="A3683" s="2"/>
      <c r="B3683" s="34"/>
      <c r="C3683" s="32"/>
      <c r="D3683" s="32"/>
      <c r="E3683" s="2"/>
      <c r="F3683" s="32"/>
      <c r="G3683" s="32"/>
      <c r="H3683" s="32"/>
      <c r="I3683" s="22"/>
    </row>
    <row r="3684" ht="15.75" customHeight="1">
      <c r="A3684" s="2"/>
      <c r="B3684" s="34"/>
      <c r="C3684" s="32"/>
      <c r="D3684" s="32"/>
      <c r="E3684" s="2"/>
      <c r="F3684" s="32"/>
      <c r="G3684" s="32"/>
      <c r="H3684" s="32"/>
      <c r="I3684" s="22"/>
    </row>
    <row r="3685" ht="15.75" customHeight="1">
      <c r="A3685" s="2"/>
      <c r="B3685" s="34"/>
      <c r="C3685" s="32"/>
      <c r="D3685" s="32"/>
      <c r="E3685" s="2"/>
      <c r="F3685" s="32"/>
      <c r="G3685" s="32"/>
      <c r="H3685" s="32"/>
      <c r="I3685" s="22"/>
    </row>
    <row r="3686" ht="15.75" customHeight="1">
      <c r="A3686" s="2"/>
      <c r="B3686" s="34"/>
      <c r="C3686" s="32"/>
      <c r="D3686" s="32"/>
      <c r="E3686" s="2"/>
      <c r="F3686" s="32"/>
      <c r="G3686" s="32"/>
      <c r="H3686" s="32"/>
      <c r="I3686" s="22"/>
    </row>
    <row r="3687" ht="15.75" customHeight="1">
      <c r="A3687" s="2"/>
      <c r="B3687" s="34"/>
      <c r="C3687" s="32"/>
      <c r="D3687" s="32"/>
      <c r="E3687" s="2"/>
      <c r="F3687" s="32"/>
      <c r="G3687" s="32"/>
      <c r="H3687" s="32"/>
      <c r="I3687" s="22"/>
    </row>
    <row r="3688" ht="15.75" customHeight="1">
      <c r="A3688" s="2"/>
      <c r="B3688" s="34"/>
      <c r="C3688" s="32"/>
      <c r="D3688" s="32"/>
      <c r="E3688" s="2"/>
      <c r="F3688" s="32"/>
      <c r="G3688" s="32"/>
      <c r="H3688" s="32"/>
      <c r="I3688" s="22"/>
    </row>
    <row r="3689" ht="15.75" customHeight="1">
      <c r="A3689" s="2"/>
      <c r="B3689" s="34"/>
      <c r="C3689" s="32"/>
      <c r="D3689" s="32"/>
      <c r="E3689" s="2"/>
      <c r="F3689" s="32"/>
      <c r="G3689" s="32"/>
      <c r="H3689" s="32"/>
      <c r="I3689" s="22"/>
    </row>
    <row r="3690" ht="15.75" customHeight="1">
      <c r="A3690" s="2"/>
      <c r="B3690" s="34"/>
      <c r="C3690" s="32"/>
      <c r="D3690" s="32"/>
      <c r="E3690" s="2"/>
      <c r="F3690" s="32"/>
      <c r="G3690" s="32"/>
      <c r="H3690" s="32"/>
      <c r="I3690" s="22"/>
    </row>
    <row r="3691" ht="15.75" customHeight="1">
      <c r="A3691" s="2"/>
      <c r="B3691" s="34"/>
      <c r="C3691" s="32"/>
      <c r="D3691" s="32"/>
      <c r="E3691" s="2"/>
      <c r="F3691" s="32"/>
      <c r="G3691" s="32"/>
      <c r="H3691" s="32"/>
      <c r="I3691" s="22"/>
    </row>
    <row r="3692" ht="15.75" customHeight="1">
      <c r="A3692" s="2"/>
      <c r="B3692" s="34"/>
      <c r="C3692" s="32"/>
      <c r="D3692" s="32"/>
      <c r="E3692" s="2"/>
      <c r="F3692" s="32"/>
      <c r="G3692" s="32"/>
      <c r="H3692" s="32"/>
      <c r="I3692" s="22"/>
    </row>
    <row r="3693" ht="15.75" customHeight="1">
      <c r="A3693" s="2"/>
      <c r="B3693" s="34"/>
      <c r="C3693" s="32"/>
      <c r="D3693" s="32"/>
      <c r="E3693" s="2"/>
      <c r="F3693" s="32"/>
      <c r="G3693" s="32"/>
      <c r="H3693" s="32"/>
      <c r="I3693" s="22"/>
    </row>
    <row r="3694" ht="15.75" customHeight="1">
      <c r="A3694" s="2"/>
      <c r="B3694" s="34"/>
      <c r="C3694" s="32"/>
      <c r="D3694" s="32"/>
      <c r="E3694" s="2"/>
      <c r="F3694" s="32"/>
      <c r="G3694" s="32"/>
      <c r="H3694" s="32"/>
      <c r="I3694" s="22"/>
    </row>
    <row r="3695" ht="15.75" customHeight="1">
      <c r="A3695" s="2"/>
      <c r="B3695" s="34"/>
      <c r="C3695" s="32"/>
      <c r="D3695" s="32"/>
      <c r="E3695" s="2"/>
      <c r="F3695" s="32"/>
      <c r="G3695" s="32"/>
      <c r="H3695" s="32"/>
      <c r="I3695" s="22"/>
    </row>
    <row r="3696" ht="15.75" customHeight="1">
      <c r="A3696" s="2"/>
      <c r="B3696" s="34"/>
      <c r="C3696" s="32"/>
      <c r="D3696" s="32"/>
      <c r="E3696" s="2"/>
      <c r="F3696" s="32"/>
      <c r="G3696" s="32"/>
      <c r="H3696" s="32"/>
      <c r="I3696" s="22"/>
    </row>
    <row r="3697" ht="15.75" customHeight="1">
      <c r="A3697" s="2"/>
      <c r="B3697" s="34"/>
      <c r="C3697" s="32"/>
      <c r="D3697" s="32"/>
      <c r="E3697" s="2"/>
      <c r="F3697" s="32"/>
      <c r="G3697" s="32"/>
      <c r="H3697" s="32"/>
      <c r="I3697" s="22"/>
    </row>
    <row r="3698" ht="15.75" customHeight="1">
      <c r="A3698" s="2"/>
      <c r="B3698" s="34"/>
      <c r="C3698" s="32"/>
      <c r="D3698" s="32"/>
      <c r="E3698" s="2"/>
      <c r="F3698" s="32"/>
      <c r="G3698" s="32"/>
      <c r="H3698" s="32"/>
      <c r="I3698" s="22"/>
    </row>
    <row r="3699" ht="15.75" customHeight="1">
      <c r="A3699" s="2"/>
      <c r="B3699" s="34"/>
      <c r="C3699" s="32"/>
      <c r="D3699" s="32"/>
      <c r="E3699" s="2"/>
      <c r="F3699" s="32"/>
      <c r="G3699" s="32"/>
      <c r="H3699" s="32"/>
      <c r="I3699" s="22"/>
    </row>
    <row r="3700" ht="15.75" customHeight="1">
      <c r="A3700" s="2"/>
      <c r="B3700" s="34"/>
      <c r="C3700" s="32"/>
      <c r="D3700" s="32"/>
      <c r="E3700" s="2"/>
      <c r="F3700" s="32"/>
      <c r="G3700" s="32"/>
      <c r="H3700" s="32"/>
      <c r="I3700" s="22"/>
    </row>
    <row r="3701" ht="15.75" customHeight="1">
      <c r="A3701" s="2"/>
      <c r="B3701" s="34"/>
      <c r="C3701" s="32"/>
      <c r="D3701" s="32"/>
      <c r="E3701" s="2"/>
      <c r="F3701" s="32"/>
      <c r="G3701" s="32"/>
      <c r="H3701" s="32"/>
      <c r="I3701" s="22"/>
    </row>
    <row r="3702" ht="15.75" customHeight="1">
      <c r="A3702" s="2"/>
      <c r="B3702" s="34"/>
      <c r="C3702" s="32"/>
      <c r="D3702" s="32"/>
      <c r="E3702" s="2"/>
      <c r="F3702" s="32"/>
      <c r="G3702" s="32"/>
      <c r="H3702" s="32"/>
      <c r="I3702" s="22"/>
    </row>
    <row r="3703" ht="15.75" customHeight="1">
      <c r="A3703" s="2"/>
      <c r="B3703" s="34"/>
      <c r="C3703" s="32"/>
      <c r="D3703" s="32"/>
      <c r="E3703" s="2"/>
      <c r="F3703" s="32"/>
      <c r="G3703" s="32"/>
      <c r="H3703" s="32"/>
      <c r="I3703" s="22"/>
    </row>
    <row r="3704" ht="15.75" customHeight="1">
      <c r="A3704" s="2"/>
      <c r="B3704" s="34"/>
      <c r="C3704" s="32"/>
      <c r="D3704" s="32"/>
      <c r="E3704" s="2"/>
      <c r="F3704" s="32"/>
      <c r="G3704" s="32"/>
      <c r="H3704" s="32"/>
      <c r="I3704" s="22"/>
    </row>
    <row r="3705" ht="15.75" customHeight="1">
      <c r="A3705" s="2"/>
      <c r="B3705" s="34"/>
      <c r="C3705" s="32"/>
      <c r="D3705" s="32"/>
      <c r="E3705" s="2"/>
      <c r="F3705" s="32"/>
      <c r="G3705" s="32"/>
      <c r="H3705" s="32"/>
      <c r="I3705" s="22"/>
    </row>
    <row r="3706" ht="15.75" customHeight="1">
      <c r="A3706" s="2"/>
      <c r="B3706" s="34"/>
      <c r="C3706" s="32"/>
      <c r="D3706" s="32"/>
      <c r="E3706" s="2"/>
      <c r="F3706" s="32"/>
      <c r="G3706" s="32"/>
      <c r="H3706" s="32"/>
      <c r="I3706" s="22"/>
    </row>
    <row r="3707" ht="15.75" customHeight="1">
      <c r="A3707" s="2"/>
      <c r="B3707" s="34"/>
      <c r="C3707" s="32"/>
      <c r="D3707" s="32"/>
      <c r="E3707" s="2"/>
      <c r="F3707" s="32"/>
      <c r="G3707" s="32"/>
      <c r="H3707" s="32"/>
      <c r="I3707" s="22"/>
    </row>
    <row r="3708" ht="15.75" customHeight="1">
      <c r="A3708" s="2"/>
      <c r="B3708" s="34"/>
      <c r="C3708" s="32"/>
      <c r="D3708" s="32"/>
      <c r="E3708" s="2"/>
      <c r="F3708" s="32"/>
      <c r="G3708" s="32"/>
      <c r="H3708" s="32"/>
      <c r="I3708" s="22"/>
    </row>
    <row r="3709" ht="15.75" customHeight="1">
      <c r="A3709" s="2"/>
      <c r="B3709" s="34"/>
      <c r="C3709" s="32"/>
      <c r="D3709" s="32"/>
      <c r="E3709" s="2"/>
      <c r="F3709" s="32"/>
      <c r="G3709" s="32"/>
      <c r="H3709" s="32"/>
      <c r="I3709" s="22"/>
    </row>
    <row r="3710" ht="15.75" customHeight="1">
      <c r="A3710" s="2"/>
      <c r="B3710" s="34"/>
      <c r="C3710" s="32"/>
      <c r="D3710" s="32"/>
      <c r="E3710" s="2"/>
      <c r="F3710" s="32"/>
      <c r="G3710" s="32"/>
      <c r="H3710" s="32"/>
      <c r="I3710" s="22"/>
    </row>
    <row r="3711" ht="15.75" customHeight="1">
      <c r="A3711" s="2"/>
      <c r="B3711" s="34"/>
      <c r="C3711" s="32"/>
      <c r="D3711" s="32"/>
      <c r="E3711" s="2"/>
      <c r="F3711" s="32"/>
      <c r="G3711" s="32"/>
      <c r="H3711" s="32"/>
      <c r="I3711" s="22"/>
    </row>
    <row r="3712" ht="15.75" customHeight="1">
      <c r="A3712" s="2"/>
      <c r="B3712" s="34"/>
      <c r="C3712" s="32"/>
      <c r="D3712" s="32"/>
      <c r="E3712" s="2"/>
      <c r="F3712" s="32"/>
      <c r="G3712" s="32"/>
      <c r="H3712" s="32"/>
      <c r="I3712" s="22"/>
    </row>
    <row r="3713" ht="15.75" customHeight="1">
      <c r="A3713" s="2"/>
      <c r="B3713" s="34"/>
      <c r="C3713" s="32"/>
      <c r="D3713" s="32"/>
      <c r="E3713" s="2"/>
      <c r="F3713" s="32"/>
      <c r="G3713" s="32"/>
      <c r="H3713" s="32"/>
      <c r="I3713" s="22"/>
    </row>
    <row r="3714" ht="15.75" customHeight="1">
      <c r="A3714" s="2"/>
      <c r="B3714" s="34"/>
      <c r="C3714" s="32"/>
      <c r="D3714" s="32"/>
      <c r="E3714" s="2"/>
      <c r="F3714" s="32"/>
      <c r="G3714" s="32"/>
      <c r="H3714" s="32"/>
      <c r="I3714" s="22"/>
    </row>
    <row r="3715" ht="15.75" customHeight="1">
      <c r="A3715" s="2"/>
      <c r="B3715" s="34"/>
      <c r="C3715" s="32"/>
      <c r="D3715" s="32"/>
      <c r="E3715" s="2"/>
      <c r="F3715" s="32"/>
      <c r="G3715" s="32"/>
      <c r="H3715" s="32"/>
      <c r="I3715" s="22"/>
    </row>
    <row r="3716" ht="15.75" customHeight="1">
      <c r="A3716" s="2"/>
      <c r="B3716" s="34"/>
      <c r="C3716" s="32"/>
      <c r="D3716" s="32"/>
      <c r="E3716" s="2"/>
      <c r="F3716" s="32"/>
      <c r="G3716" s="32"/>
      <c r="H3716" s="32"/>
      <c r="I3716" s="22"/>
    </row>
    <row r="3717" ht="15.75" customHeight="1">
      <c r="A3717" s="2"/>
      <c r="B3717" s="34"/>
      <c r="C3717" s="32"/>
      <c r="D3717" s="32"/>
      <c r="E3717" s="2"/>
      <c r="F3717" s="32"/>
      <c r="G3717" s="32"/>
      <c r="H3717" s="32"/>
      <c r="I3717" s="22"/>
    </row>
    <row r="3718" ht="15.75" customHeight="1">
      <c r="A3718" s="2"/>
      <c r="B3718" s="34"/>
      <c r="C3718" s="32"/>
      <c r="D3718" s="32"/>
      <c r="E3718" s="2"/>
      <c r="F3718" s="32"/>
      <c r="G3718" s="32"/>
      <c r="H3718" s="32"/>
      <c r="I3718" s="22"/>
    </row>
    <row r="3719" ht="15.75" customHeight="1">
      <c r="A3719" s="2"/>
      <c r="B3719" s="34"/>
      <c r="C3719" s="32"/>
      <c r="D3719" s="32"/>
      <c r="E3719" s="2"/>
      <c r="F3719" s="32"/>
      <c r="G3719" s="32"/>
      <c r="H3719" s="32"/>
      <c r="I3719" s="22"/>
    </row>
    <row r="3720" ht="15.75" customHeight="1">
      <c r="A3720" s="2"/>
      <c r="B3720" s="34"/>
      <c r="C3720" s="32"/>
      <c r="D3720" s="32"/>
      <c r="E3720" s="2"/>
      <c r="F3720" s="32"/>
      <c r="G3720" s="32"/>
      <c r="H3720" s="32"/>
      <c r="I3720" s="22"/>
    </row>
    <row r="3721" ht="15.75" customHeight="1">
      <c r="A3721" s="2"/>
      <c r="B3721" s="34"/>
      <c r="C3721" s="32"/>
      <c r="D3721" s="32"/>
      <c r="E3721" s="2"/>
      <c r="F3721" s="32"/>
      <c r="G3721" s="32"/>
      <c r="H3721" s="32"/>
      <c r="I3721" s="22"/>
    </row>
    <row r="3722" ht="15.75" customHeight="1">
      <c r="A3722" s="2"/>
      <c r="B3722" s="34"/>
      <c r="C3722" s="32"/>
      <c r="D3722" s="32"/>
      <c r="E3722" s="2"/>
      <c r="F3722" s="32"/>
      <c r="G3722" s="32"/>
      <c r="H3722" s="32"/>
      <c r="I3722" s="22"/>
    </row>
    <row r="3723" ht="15.75" customHeight="1">
      <c r="A3723" s="2"/>
      <c r="B3723" s="34"/>
      <c r="C3723" s="32"/>
      <c r="D3723" s="32"/>
      <c r="E3723" s="2"/>
      <c r="F3723" s="32"/>
      <c r="G3723" s="32"/>
      <c r="H3723" s="32"/>
      <c r="I3723" s="22"/>
    </row>
    <row r="3724" ht="15.75" customHeight="1">
      <c r="A3724" s="2"/>
      <c r="B3724" s="34"/>
      <c r="C3724" s="32"/>
      <c r="D3724" s="32"/>
      <c r="E3724" s="2"/>
      <c r="F3724" s="32"/>
      <c r="G3724" s="32"/>
      <c r="H3724" s="32"/>
      <c r="I3724" s="22"/>
    </row>
    <row r="3725" ht="15.75" customHeight="1">
      <c r="A3725" s="2"/>
      <c r="B3725" s="34"/>
      <c r="C3725" s="32"/>
      <c r="D3725" s="32"/>
      <c r="E3725" s="2"/>
      <c r="F3725" s="32"/>
      <c r="G3725" s="32"/>
      <c r="H3725" s="32"/>
      <c r="I3725" s="22"/>
    </row>
    <row r="3726" ht="15.75" customHeight="1">
      <c r="A3726" s="2"/>
      <c r="B3726" s="34"/>
      <c r="C3726" s="32"/>
      <c r="D3726" s="32"/>
      <c r="E3726" s="2"/>
      <c r="F3726" s="32"/>
      <c r="G3726" s="32"/>
      <c r="H3726" s="32"/>
      <c r="I3726" s="22"/>
    </row>
    <row r="3727" ht="15.75" customHeight="1">
      <c r="A3727" s="2"/>
      <c r="B3727" s="34"/>
      <c r="C3727" s="32"/>
      <c r="D3727" s="32"/>
      <c r="E3727" s="2"/>
      <c r="F3727" s="32"/>
      <c r="G3727" s="32"/>
      <c r="H3727" s="32"/>
      <c r="I3727" s="22"/>
    </row>
    <row r="3728" ht="15.75" customHeight="1">
      <c r="A3728" s="2"/>
      <c r="B3728" s="34"/>
      <c r="C3728" s="32"/>
      <c r="D3728" s="32"/>
      <c r="E3728" s="2"/>
      <c r="F3728" s="32"/>
      <c r="G3728" s="32"/>
      <c r="H3728" s="32"/>
      <c r="I3728" s="22"/>
    </row>
    <row r="3729" ht="15.75" customHeight="1">
      <c r="A3729" s="2"/>
      <c r="B3729" s="34"/>
      <c r="C3729" s="32"/>
      <c r="D3729" s="32"/>
      <c r="E3729" s="2"/>
      <c r="F3729" s="32"/>
      <c r="G3729" s="32"/>
      <c r="H3729" s="32"/>
      <c r="I3729" s="22"/>
    </row>
    <row r="3730" ht="15.75" customHeight="1">
      <c r="A3730" s="2"/>
      <c r="B3730" s="34"/>
      <c r="C3730" s="32"/>
      <c r="D3730" s="32"/>
      <c r="E3730" s="2"/>
      <c r="F3730" s="32"/>
      <c r="G3730" s="32"/>
      <c r="H3730" s="32"/>
      <c r="I3730" s="22"/>
    </row>
    <row r="3731" ht="15.75" customHeight="1">
      <c r="A3731" s="2"/>
      <c r="B3731" s="34"/>
      <c r="C3731" s="32"/>
      <c r="D3731" s="32"/>
      <c r="E3731" s="2"/>
      <c r="F3731" s="32"/>
      <c r="G3731" s="32"/>
      <c r="H3731" s="32"/>
      <c r="I3731" s="22"/>
    </row>
    <row r="3732" ht="15.75" customHeight="1">
      <c r="A3732" s="2"/>
      <c r="B3732" s="34"/>
      <c r="C3732" s="32"/>
      <c r="D3732" s="32"/>
      <c r="E3732" s="2"/>
      <c r="F3732" s="32"/>
      <c r="G3732" s="32"/>
      <c r="H3732" s="32"/>
      <c r="I3732" s="22"/>
    </row>
    <row r="3733" ht="15.75" customHeight="1">
      <c r="A3733" s="2"/>
      <c r="B3733" s="34"/>
      <c r="C3733" s="32"/>
      <c r="D3733" s="32"/>
      <c r="E3733" s="2"/>
      <c r="F3733" s="32"/>
      <c r="G3733" s="32"/>
      <c r="H3733" s="32"/>
      <c r="I3733" s="22"/>
    </row>
    <row r="3734" ht="15.75" customHeight="1">
      <c r="A3734" s="2"/>
      <c r="B3734" s="34"/>
      <c r="C3734" s="32"/>
      <c r="D3734" s="32"/>
      <c r="E3734" s="2"/>
      <c r="F3734" s="32"/>
      <c r="G3734" s="32"/>
      <c r="H3734" s="32"/>
      <c r="I3734" s="22"/>
    </row>
    <row r="3735" ht="15.75" customHeight="1">
      <c r="A3735" s="2"/>
      <c r="B3735" s="34"/>
      <c r="C3735" s="32"/>
      <c r="D3735" s="32"/>
      <c r="E3735" s="2"/>
      <c r="F3735" s="32"/>
      <c r="G3735" s="32"/>
      <c r="H3735" s="32"/>
      <c r="I3735" s="22"/>
    </row>
    <row r="3736" ht="15.75" customHeight="1">
      <c r="A3736" s="2"/>
      <c r="B3736" s="34"/>
      <c r="C3736" s="32"/>
      <c r="D3736" s="32"/>
      <c r="E3736" s="2"/>
      <c r="F3736" s="32"/>
      <c r="G3736" s="32"/>
      <c r="H3736" s="32"/>
      <c r="I3736" s="22"/>
    </row>
    <row r="3737" ht="15.75" customHeight="1">
      <c r="A3737" s="2"/>
      <c r="B3737" s="34"/>
      <c r="C3737" s="32"/>
      <c r="D3737" s="32"/>
      <c r="E3737" s="2"/>
      <c r="F3737" s="32"/>
      <c r="G3737" s="32"/>
      <c r="H3737" s="32"/>
      <c r="I3737" s="22"/>
    </row>
    <row r="3738" ht="15.75" customHeight="1">
      <c r="A3738" s="2"/>
      <c r="B3738" s="34"/>
      <c r="C3738" s="32"/>
      <c r="D3738" s="32"/>
      <c r="E3738" s="2"/>
      <c r="F3738" s="32"/>
      <c r="G3738" s="32"/>
      <c r="H3738" s="32"/>
      <c r="I3738" s="22"/>
    </row>
    <row r="3739" ht="15.75" customHeight="1">
      <c r="A3739" s="2"/>
      <c r="B3739" s="34"/>
      <c r="C3739" s="32"/>
      <c r="D3739" s="32"/>
      <c r="E3739" s="2"/>
      <c r="F3739" s="32"/>
      <c r="G3739" s="32"/>
      <c r="H3739" s="32"/>
      <c r="I3739" s="22"/>
    </row>
    <row r="3740" ht="15.75" customHeight="1">
      <c r="A3740" s="2"/>
      <c r="B3740" s="34"/>
      <c r="C3740" s="32"/>
      <c r="D3740" s="32"/>
      <c r="E3740" s="2"/>
      <c r="F3740" s="32"/>
      <c r="G3740" s="32"/>
      <c r="H3740" s="32"/>
      <c r="I3740" s="22"/>
    </row>
    <row r="3741" ht="15.75" customHeight="1">
      <c r="A3741" s="2"/>
      <c r="B3741" s="34"/>
      <c r="C3741" s="32"/>
      <c r="D3741" s="32"/>
      <c r="E3741" s="2"/>
      <c r="F3741" s="32"/>
      <c r="G3741" s="32"/>
      <c r="H3741" s="32"/>
      <c r="I3741" s="22"/>
    </row>
    <row r="3742" ht="15.75" customHeight="1">
      <c r="A3742" s="2"/>
      <c r="B3742" s="34"/>
      <c r="C3742" s="32"/>
      <c r="D3742" s="32"/>
      <c r="E3742" s="2"/>
      <c r="F3742" s="32"/>
      <c r="G3742" s="32"/>
      <c r="H3742" s="32"/>
      <c r="I3742" s="22"/>
    </row>
    <row r="3743" ht="15.75" customHeight="1">
      <c r="A3743" s="2"/>
      <c r="B3743" s="34"/>
      <c r="C3743" s="32"/>
      <c r="D3743" s="32"/>
      <c r="E3743" s="2"/>
      <c r="F3743" s="32"/>
      <c r="G3743" s="32"/>
      <c r="H3743" s="32"/>
      <c r="I3743" s="22"/>
    </row>
    <row r="3744" ht="15.75" customHeight="1">
      <c r="A3744" s="2"/>
      <c r="B3744" s="34"/>
      <c r="C3744" s="32"/>
      <c r="D3744" s="32"/>
      <c r="E3744" s="2"/>
      <c r="F3744" s="32"/>
      <c r="G3744" s="32"/>
      <c r="H3744" s="32"/>
      <c r="I3744" s="22"/>
    </row>
    <row r="3745" ht="15.75" customHeight="1">
      <c r="A3745" s="2"/>
      <c r="B3745" s="34"/>
      <c r="C3745" s="32"/>
      <c r="D3745" s="32"/>
      <c r="E3745" s="2"/>
      <c r="F3745" s="32"/>
      <c r="G3745" s="32"/>
      <c r="H3745" s="32"/>
      <c r="I3745" s="22"/>
    </row>
    <row r="3746" ht="15.75" customHeight="1">
      <c r="A3746" s="2"/>
      <c r="B3746" s="34"/>
      <c r="C3746" s="32"/>
      <c r="D3746" s="32"/>
      <c r="E3746" s="2"/>
      <c r="F3746" s="32"/>
      <c r="G3746" s="32"/>
      <c r="H3746" s="32"/>
      <c r="I3746" s="22"/>
    </row>
    <row r="3747" ht="15.75" customHeight="1">
      <c r="A3747" s="2"/>
      <c r="B3747" s="34"/>
      <c r="C3747" s="32"/>
      <c r="D3747" s="32"/>
      <c r="E3747" s="2"/>
      <c r="F3747" s="32"/>
      <c r="G3747" s="32"/>
      <c r="H3747" s="32"/>
      <c r="I3747" s="22"/>
    </row>
    <row r="3748" ht="15.75" customHeight="1">
      <c r="A3748" s="2"/>
      <c r="B3748" s="34"/>
      <c r="C3748" s="32"/>
      <c r="D3748" s="32"/>
      <c r="E3748" s="2"/>
      <c r="F3748" s="32"/>
      <c r="G3748" s="32"/>
      <c r="H3748" s="32"/>
      <c r="I3748" s="22"/>
    </row>
    <row r="3749" ht="15.75" customHeight="1">
      <c r="A3749" s="2"/>
      <c r="B3749" s="34"/>
      <c r="C3749" s="32"/>
      <c r="D3749" s="32"/>
      <c r="E3749" s="2"/>
      <c r="F3749" s="32"/>
      <c r="G3749" s="32"/>
      <c r="H3749" s="32"/>
      <c r="I3749" s="22"/>
    </row>
    <row r="3750" ht="15.75" customHeight="1">
      <c r="A3750" s="2"/>
      <c r="B3750" s="34"/>
      <c r="C3750" s="32"/>
      <c r="D3750" s="32"/>
      <c r="E3750" s="2"/>
      <c r="F3750" s="32"/>
      <c r="G3750" s="32"/>
      <c r="H3750" s="32"/>
      <c r="I3750" s="22"/>
    </row>
    <row r="3751" ht="15.75" customHeight="1">
      <c r="A3751" s="2"/>
      <c r="B3751" s="34"/>
      <c r="C3751" s="32"/>
      <c r="D3751" s="32"/>
      <c r="E3751" s="2"/>
      <c r="F3751" s="32"/>
      <c r="G3751" s="32"/>
      <c r="H3751" s="32"/>
      <c r="I3751" s="22"/>
    </row>
    <row r="3752" ht="15.75" customHeight="1">
      <c r="A3752" s="2"/>
      <c r="B3752" s="34"/>
      <c r="C3752" s="32"/>
      <c r="D3752" s="32"/>
      <c r="E3752" s="2"/>
      <c r="F3752" s="32"/>
      <c r="G3752" s="32"/>
      <c r="H3752" s="32"/>
      <c r="I3752" s="22"/>
    </row>
    <row r="3753" ht="15.75" customHeight="1">
      <c r="A3753" s="2"/>
      <c r="B3753" s="34"/>
      <c r="C3753" s="32"/>
      <c r="D3753" s="32"/>
      <c r="E3753" s="2"/>
      <c r="F3753" s="32"/>
      <c r="G3753" s="32"/>
      <c r="H3753" s="32"/>
      <c r="I3753" s="22"/>
    </row>
    <row r="3754" ht="15.75" customHeight="1">
      <c r="A3754" s="2"/>
      <c r="B3754" s="34"/>
      <c r="C3754" s="32"/>
      <c r="D3754" s="32"/>
      <c r="E3754" s="2"/>
      <c r="F3754" s="32"/>
      <c r="G3754" s="32"/>
      <c r="H3754" s="32"/>
      <c r="I3754" s="22"/>
    </row>
    <row r="3755" ht="15.75" customHeight="1">
      <c r="A3755" s="2"/>
      <c r="B3755" s="34"/>
      <c r="C3755" s="32"/>
      <c r="D3755" s="32"/>
      <c r="E3755" s="2"/>
      <c r="F3755" s="32"/>
      <c r="G3755" s="32"/>
      <c r="H3755" s="32"/>
      <c r="I3755" s="22"/>
    </row>
    <row r="3756" ht="15.75" customHeight="1">
      <c r="A3756" s="2"/>
      <c r="B3756" s="34"/>
      <c r="C3756" s="32"/>
      <c r="D3756" s="32"/>
      <c r="E3756" s="2"/>
      <c r="F3756" s="32"/>
      <c r="G3756" s="32"/>
      <c r="H3756" s="32"/>
      <c r="I3756" s="22"/>
    </row>
    <row r="3757" ht="15.75" customHeight="1">
      <c r="A3757" s="2"/>
      <c r="B3757" s="34"/>
      <c r="C3757" s="32"/>
      <c r="D3757" s="32"/>
      <c r="E3757" s="2"/>
      <c r="F3757" s="32"/>
      <c r="G3757" s="32"/>
      <c r="H3757" s="32"/>
      <c r="I3757" s="22"/>
    </row>
    <row r="3758" ht="15.75" customHeight="1">
      <c r="A3758" s="2"/>
      <c r="B3758" s="34"/>
      <c r="C3758" s="32"/>
      <c r="D3758" s="32"/>
      <c r="E3758" s="2"/>
      <c r="F3758" s="32"/>
      <c r="G3758" s="32"/>
      <c r="H3758" s="32"/>
      <c r="I3758" s="22"/>
    </row>
    <row r="3759" ht="15.75" customHeight="1">
      <c r="A3759" s="2"/>
      <c r="B3759" s="34"/>
      <c r="C3759" s="32"/>
      <c r="D3759" s="32"/>
      <c r="E3759" s="2"/>
      <c r="F3759" s="32"/>
      <c r="G3759" s="32"/>
      <c r="H3759" s="32"/>
      <c r="I3759" s="22"/>
    </row>
    <row r="3760" ht="15.75" customHeight="1">
      <c r="A3760" s="2"/>
      <c r="B3760" s="34"/>
      <c r="C3760" s="32"/>
      <c r="D3760" s="32"/>
      <c r="E3760" s="2"/>
      <c r="F3760" s="32"/>
      <c r="G3760" s="32"/>
      <c r="H3760" s="32"/>
      <c r="I3760" s="22"/>
    </row>
    <row r="3761" ht="15.75" customHeight="1">
      <c r="A3761" s="2"/>
      <c r="B3761" s="34"/>
      <c r="C3761" s="32"/>
      <c r="D3761" s="32"/>
      <c r="E3761" s="2"/>
      <c r="F3761" s="32"/>
      <c r="G3761" s="32"/>
      <c r="H3761" s="32"/>
      <c r="I3761" s="22"/>
    </row>
    <row r="3762" ht="15.75" customHeight="1">
      <c r="A3762" s="2"/>
      <c r="B3762" s="34"/>
      <c r="C3762" s="32"/>
      <c r="D3762" s="32"/>
      <c r="E3762" s="2"/>
      <c r="F3762" s="32"/>
      <c r="G3762" s="32"/>
      <c r="H3762" s="32"/>
      <c r="I3762" s="22"/>
    </row>
    <row r="3763" ht="15.75" customHeight="1">
      <c r="A3763" s="2"/>
      <c r="B3763" s="34"/>
      <c r="C3763" s="32"/>
      <c r="D3763" s="32"/>
      <c r="E3763" s="2"/>
      <c r="F3763" s="32"/>
      <c r="G3763" s="32"/>
      <c r="H3763" s="32"/>
      <c r="I3763" s="22"/>
    </row>
    <row r="3764" ht="15.75" customHeight="1">
      <c r="A3764" s="2"/>
      <c r="B3764" s="34"/>
      <c r="C3764" s="32"/>
      <c r="D3764" s="32"/>
      <c r="E3764" s="2"/>
      <c r="F3764" s="32"/>
      <c r="G3764" s="32"/>
      <c r="H3764" s="32"/>
      <c r="I3764" s="22"/>
    </row>
    <row r="3765" ht="15.75" customHeight="1">
      <c r="A3765" s="2"/>
      <c r="B3765" s="34"/>
      <c r="C3765" s="32"/>
      <c r="D3765" s="32"/>
      <c r="E3765" s="2"/>
      <c r="F3765" s="32"/>
      <c r="G3765" s="32"/>
      <c r="H3765" s="32"/>
      <c r="I3765" s="22"/>
    </row>
    <row r="3766" ht="15.75" customHeight="1">
      <c r="A3766" s="2"/>
      <c r="B3766" s="34"/>
      <c r="C3766" s="32"/>
      <c r="D3766" s="32"/>
      <c r="E3766" s="2"/>
      <c r="F3766" s="32"/>
      <c r="G3766" s="32"/>
      <c r="H3766" s="32"/>
      <c r="I3766" s="22"/>
    </row>
    <row r="3767" ht="15.75" customHeight="1">
      <c r="A3767" s="2"/>
      <c r="B3767" s="34"/>
      <c r="C3767" s="32"/>
      <c r="D3767" s="32"/>
      <c r="E3767" s="2"/>
      <c r="F3767" s="32"/>
      <c r="G3767" s="32"/>
      <c r="H3767" s="32"/>
      <c r="I3767" s="22"/>
    </row>
    <row r="3768" ht="15.75" customHeight="1">
      <c r="A3768" s="2"/>
      <c r="B3768" s="34"/>
      <c r="C3768" s="32"/>
      <c r="D3768" s="32"/>
      <c r="E3768" s="2"/>
      <c r="F3768" s="32"/>
      <c r="G3768" s="32"/>
      <c r="H3768" s="32"/>
      <c r="I3768" s="22"/>
    </row>
    <row r="3769" ht="15.75" customHeight="1">
      <c r="A3769" s="2"/>
      <c r="B3769" s="34"/>
      <c r="C3769" s="32"/>
      <c r="D3769" s="32"/>
      <c r="E3769" s="2"/>
      <c r="F3769" s="32"/>
      <c r="G3769" s="32"/>
      <c r="H3769" s="32"/>
      <c r="I3769" s="22"/>
    </row>
    <row r="3770" ht="15.75" customHeight="1">
      <c r="A3770" s="2"/>
      <c r="B3770" s="34"/>
      <c r="C3770" s="32"/>
      <c r="D3770" s="32"/>
      <c r="E3770" s="2"/>
      <c r="F3770" s="32"/>
      <c r="G3770" s="32"/>
      <c r="H3770" s="32"/>
      <c r="I3770" s="22"/>
    </row>
    <row r="3771" ht="15.75" customHeight="1">
      <c r="A3771" s="2"/>
      <c r="B3771" s="34"/>
      <c r="C3771" s="32"/>
      <c r="D3771" s="32"/>
      <c r="E3771" s="2"/>
      <c r="F3771" s="32"/>
      <c r="G3771" s="32"/>
      <c r="H3771" s="32"/>
      <c r="I3771" s="22"/>
    </row>
    <row r="3772" ht="15.75" customHeight="1">
      <c r="A3772" s="2"/>
      <c r="B3772" s="34"/>
      <c r="C3772" s="32"/>
      <c r="D3772" s="32"/>
      <c r="E3772" s="2"/>
      <c r="F3772" s="32"/>
      <c r="G3772" s="32"/>
      <c r="H3772" s="32"/>
      <c r="I3772" s="22"/>
    </row>
    <row r="3773" ht="15.75" customHeight="1">
      <c r="A3773" s="2"/>
      <c r="B3773" s="34"/>
      <c r="C3773" s="32"/>
      <c r="D3773" s="32"/>
      <c r="E3773" s="2"/>
      <c r="F3773" s="32"/>
      <c r="G3773" s="32"/>
      <c r="H3773" s="32"/>
      <c r="I3773" s="22"/>
    </row>
    <row r="3774" ht="15.75" customHeight="1">
      <c r="A3774" s="2"/>
      <c r="B3774" s="34"/>
      <c r="C3774" s="32"/>
      <c r="D3774" s="32"/>
      <c r="E3774" s="2"/>
      <c r="F3774" s="32"/>
      <c r="G3774" s="32"/>
      <c r="H3774" s="32"/>
      <c r="I3774" s="22"/>
    </row>
    <row r="3775" ht="15.75" customHeight="1">
      <c r="A3775" s="2"/>
      <c r="B3775" s="34"/>
      <c r="C3775" s="32"/>
      <c r="D3775" s="32"/>
      <c r="E3775" s="2"/>
      <c r="F3775" s="32"/>
      <c r="G3775" s="32"/>
      <c r="H3775" s="32"/>
      <c r="I3775" s="22"/>
    </row>
    <row r="3776" ht="15.75" customHeight="1">
      <c r="A3776" s="2"/>
      <c r="B3776" s="34"/>
      <c r="C3776" s="32"/>
      <c r="D3776" s="32"/>
      <c r="E3776" s="2"/>
      <c r="F3776" s="32"/>
      <c r="G3776" s="32"/>
      <c r="H3776" s="32"/>
      <c r="I3776" s="22"/>
    </row>
    <row r="3777" ht="15.75" customHeight="1">
      <c r="A3777" s="2"/>
      <c r="B3777" s="34"/>
      <c r="C3777" s="32"/>
      <c r="D3777" s="32"/>
      <c r="E3777" s="2"/>
      <c r="F3777" s="32"/>
      <c r="G3777" s="32"/>
      <c r="H3777" s="32"/>
      <c r="I3777" s="22"/>
    </row>
    <row r="3778" ht="15.75" customHeight="1">
      <c r="A3778" s="2"/>
      <c r="B3778" s="34"/>
      <c r="C3778" s="32"/>
      <c r="D3778" s="32"/>
      <c r="E3778" s="2"/>
      <c r="F3778" s="32"/>
      <c r="G3778" s="32"/>
      <c r="H3778" s="32"/>
      <c r="I3778" s="22"/>
    </row>
    <row r="3779" ht="15.75" customHeight="1">
      <c r="A3779" s="2"/>
      <c r="B3779" s="34"/>
      <c r="C3779" s="32"/>
      <c r="D3779" s="32"/>
      <c r="E3779" s="2"/>
      <c r="F3779" s="32"/>
      <c r="G3779" s="32"/>
      <c r="H3779" s="32"/>
      <c r="I3779" s="22"/>
    </row>
    <row r="3780" ht="15.75" customHeight="1">
      <c r="A3780" s="2"/>
      <c r="B3780" s="34"/>
      <c r="C3780" s="32"/>
      <c r="D3780" s="32"/>
      <c r="E3780" s="2"/>
      <c r="F3780" s="32"/>
      <c r="G3780" s="32"/>
      <c r="H3780" s="32"/>
      <c r="I3780" s="22"/>
    </row>
    <row r="3781" ht="15.75" customHeight="1">
      <c r="A3781" s="2"/>
      <c r="B3781" s="34"/>
      <c r="C3781" s="32"/>
      <c r="D3781" s="32"/>
      <c r="E3781" s="2"/>
      <c r="F3781" s="32"/>
      <c r="G3781" s="32"/>
      <c r="H3781" s="32"/>
      <c r="I3781" s="22"/>
    </row>
    <row r="3782" ht="15.75" customHeight="1">
      <c r="A3782" s="2"/>
      <c r="B3782" s="34"/>
      <c r="C3782" s="32"/>
      <c r="D3782" s="32"/>
      <c r="E3782" s="2"/>
      <c r="F3782" s="32"/>
      <c r="G3782" s="32"/>
      <c r="H3782" s="32"/>
      <c r="I3782" s="22"/>
    </row>
    <row r="3783" ht="15.75" customHeight="1">
      <c r="A3783" s="2"/>
      <c r="B3783" s="34"/>
      <c r="C3783" s="32"/>
      <c r="D3783" s="32"/>
      <c r="E3783" s="2"/>
      <c r="F3783" s="32"/>
      <c r="G3783" s="32"/>
      <c r="H3783" s="32"/>
      <c r="I3783" s="22"/>
    </row>
    <row r="3784" ht="15.75" customHeight="1">
      <c r="A3784" s="2"/>
      <c r="B3784" s="34"/>
      <c r="C3784" s="32"/>
      <c r="D3784" s="32"/>
      <c r="E3784" s="2"/>
      <c r="F3784" s="32"/>
      <c r="G3784" s="32"/>
      <c r="H3784" s="32"/>
      <c r="I3784" s="22"/>
    </row>
    <row r="3785" ht="15.75" customHeight="1">
      <c r="A3785" s="2"/>
      <c r="B3785" s="34"/>
      <c r="C3785" s="32"/>
      <c r="D3785" s="32"/>
      <c r="E3785" s="2"/>
      <c r="F3785" s="32"/>
      <c r="G3785" s="32"/>
      <c r="H3785" s="32"/>
      <c r="I3785" s="22"/>
    </row>
    <row r="3786" ht="15.75" customHeight="1">
      <c r="A3786" s="2"/>
      <c r="B3786" s="34"/>
      <c r="C3786" s="32"/>
      <c r="D3786" s="32"/>
      <c r="E3786" s="2"/>
      <c r="F3786" s="32"/>
      <c r="G3786" s="32"/>
      <c r="H3786" s="32"/>
      <c r="I3786" s="22"/>
    </row>
    <row r="3787" ht="15.75" customHeight="1">
      <c r="A3787" s="2"/>
      <c r="B3787" s="34"/>
      <c r="C3787" s="32"/>
      <c r="D3787" s="32"/>
      <c r="E3787" s="2"/>
      <c r="F3787" s="32"/>
      <c r="G3787" s="32"/>
      <c r="H3787" s="32"/>
      <c r="I3787" s="22"/>
    </row>
    <row r="3788" ht="15.75" customHeight="1">
      <c r="A3788" s="2"/>
      <c r="B3788" s="34"/>
      <c r="C3788" s="32"/>
      <c r="D3788" s="32"/>
      <c r="E3788" s="2"/>
      <c r="F3788" s="32"/>
      <c r="G3788" s="32"/>
      <c r="H3788" s="32"/>
      <c r="I3788" s="22"/>
    </row>
    <row r="3789" ht="15.75" customHeight="1">
      <c r="A3789" s="2"/>
      <c r="B3789" s="34"/>
      <c r="C3789" s="32"/>
      <c r="D3789" s="32"/>
      <c r="E3789" s="2"/>
      <c r="F3789" s="32"/>
      <c r="G3789" s="32"/>
      <c r="H3789" s="32"/>
      <c r="I3789" s="22"/>
    </row>
    <row r="3790" ht="15.75" customHeight="1">
      <c r="A3790" s="2"/>
      <c r="B3790" s="34"/>
      <c r="C3790" s="32"/>
      <c r="D3790" s="32"/>
      <c r="E3790" s="2"/>
      <c r="F3790" s="32"/>
      <c r="G3790" s="32"/>
      <c r="H3790" s="32"/>
      <c r="I3790" s="22"/>
    </row>
    <row r="3791" ht="15.75" customHeight="1">
      <c r="A3791" s="2"/>
      <c r="B3791" s="34"/>
      <c r="C3791" s="32"/>
      <c r="D3791" s="32"/>
      <c r="E3791" s="2"/>
      <c r="F3791" s="32"/>
      <c r="G3791" s="32"/>
      <c r="H3791" s="32"/>
      <c r="I3791" s="22"/>
    </row>
    <row r="3792" ht="15.75" customHeight="1">
      <c r="A3792" s="2"/>
      <c r="B3792" s="34"/>
      <c r="C3792" s="32"/>
      <c r="D3792" s="32"/>
      <c r="E3792" s="2"/>
      <c r="F3792" s="32"/>
      <c r="G3792" s="32"/>
      <c r="H3792" s="32"/>
      <c r="I3792" s="22"/>
    </row>
    <row r="3793" ht="15.75" customHeight="1">
      <c r="A3793" s="2"/>
      <c r="B3793" s="34"/>
      <c r="C3793" s="32"/>
      <c r="D3793" s="32"/>
      <c r="E3793" s="2"/>
      <c r="F3793" s="32"/>
      <c r="G3793" s="32"/>
      <c r="H3793" s="32"/>
      <c r="I3793" s="22"/>
    </row>
    <row r="3794" ht="15.75" customHeight="1">
      <c r="A3794" s="2"/>
      <c r="B3794" s="34"/>
      <c r="C3794" s="32"/>
      <c r="D3794" s="32"/>
      <c r="E3794" s="2"/>
      <c r="F3794" s="32"/>
      <c r="G3794" s="32"/>
      <c r="H3794" s="32"/>
      <c r="I3794" s="22"/>
    </row>
    <row r="3795" ht="15.75" customHeight="1">
      <c r="A3795" s="2"/>
      <c r="B3795" s="34"/>
      <c r="C3795" s="32"/>
      <c r="D3795" s="32"/>
      <c r="E3795" s="2"/>
      <c r="F3795" s="32"/>
      <c r="G3795" s="32"/>
      <c r="H3795" s="32"/>
      <c r="I3795" s="22"/>
    </row>
    <row r="3796" ht="15.75" customHeight="1">
      <c r="A3796" s="2"/>
      <c r="B3796" s="34"/>
      <c r="C3796" s="32"/>
      <c r="D3796" s="32"/>
      <c r="E3796" s="2"/>
      <c r="F3796" s="32"/>
      <c r="G3796" s="32"/>
      <c r="H3796" s="32"/>
      <c r="I3796" s="22"/>
    </row>
    <row r="3797" ht="15.75" customHeight="1">
      <c r="A3797" s="2"/>
      <c r="B3797" s="34"/>
      <c r="C3797" s="32"/>
      <c r="D3797" s="32"/>
      <c r="E3797" s="2"/>
      <c r="F3797" s="32"/>
      <c r="G3797" s="32"/>
      <c r="H3797" s="32"/>
      <c r="I3797" s="22"/>
    </row>
    <row r="3798" ht="15.75" customHeight="1">
      <c r="A3798" s="2"/>
      <c r="B3798" s="34"/>
      <c r="C3798" s="32"/>
      <c r="D3798" s="32"/>
      <c r="E3798" s="2"/>
      <c r="F3798" s="32"/>
      <c r="G3798" s="32"/>
      <c r="H3798" s="32"/>
      <c r="I3798" s="22"/>
    </row>
    <row r="3799" ht="15.75" customHeight="1">
      <c r="A3799" s="2"/>
      <c r="B3799" s="34"/>
      <c r="C3799" s="32"/>
      <c r="D3799" s="32"/>
      <c r="E3799" s="2"/>
      <c r="F3799" s="32"/>
      <c r="G3799" s="32"/>
      <c r="H3799" s="32"/>
      <c r="I3799" s="22"/>
    </row>
    <row r="3800" ht="15.75" customHeight="1">
      <c r="A3800" s="2"/>
      <c r="B3800" s="34"/>
      <c r="C3800" s="32"/>
      <c r="D3800" s="32"/>
      <c r="E3800" s="2"/>
      <c r="F3800" s="32"/>
      <c r="G3800" s="32"/>
      <c r="H3800" s="32"/>
      <c r="I3800" s="22"/>
    </row>
    <row r="3801" ht="15.75" customHeight="1">
      <c r="A3801" s="2"/>
      <c r="B3801" s="34"/>
      <c r="C3801" s="32"/>
      <c r="D3801" s="32"/>
      <c r="E3801" s="2"/>
      <c r="F3801" s="32"/>
      <c r="G3801" s="32"/>
      <c r="H3801" s="32"/>
      <c r="I3801" s="22"/>
    </row>
    <row r="3802" ht="15.75" customHeight="1">
      <c r="A3802" s="2"/>
      <c r="B3802" s="34"/>
      <c r="C3802" s="32"/>
      <c r="D3802" s="32"/>
      <c r="E3802" s="2"/>
      <c r="F3802" s="32"/>
      <c r="G3802" s="32"/>
      <c r="H3802" s="32"/>
      <c r="I3802" s="22"/>
    </row>
    <row r="3803" ht="15.75" customHeight="1">
      <c r="A3803" s="2"/>
      <c r="B3803" s="34"/>
      <c r="C3803" s="32"/>
      <c r="D3803" s="32"/>
      <c r="E3803" s="2"/>
      <c r="F3803" s="32"/>
      <c r="G3803" s="32"/>
      <c r="H3803" s="32"/>
      <c r="I3803" s="22"/>
    </row>
    <row r="3804" ht="15.75" customHeight="1">
      <c r="A3804" s="2"/>
      <c r="B3804" s="34"/>
      <c r="C3804" s="32"/>
      <c r="D3804" s="32"/>
      <c r="E3804" s="2"/>
      <c r="F3804" s="32"/>
      <c r="G3804" s="32"/>
      <c r="H3804" s="32"/>
      <c r="I3804" s="22"/>
    </row>
    <row r="3805" ht="15.75" customHeight="1">
      <c r="A3805" s="2"/>
      <c r="B3805" s="34"/>
      <c r="C3805" s="32"/>
      <c r="D3805" s="32"/>
      <c r="E3805" s="2"/>
      <c r="F3805" s="32"/>
      <c r="G3805" s="32"/>
      <c r="H3805" s="32"/>
      <c r="I3805" s="22"/>
    </row>
    <row r="3806" ht="15.75" customHeight="1">
      <c r="A3806" s="2"/>
      <c r="B3806" s="34"/>
      <c r="C3806" s="32"/>
      <c r="D3806" s="32"/>
      <c r="E3806" s="2"/>
      <c r="F3806" s="32"/>
      <c r="G3806" s="32"/>
      <c r="H3806" s="32"/>
      <c r="I3806" s="22"/>
    </row>
    <row r="3807" ht="15.75" customHeight="1">
      <c r="A3807" s="2"/>
      <c r="B3807" s="34"/>
      <c r="C3807" s="32"/>
      <c r="D3807" s="32"/>
      <c r="E3807" s="2"/>
      <c r="F3807" s="32"/>
      <c r="G3807" s="32"/>
      <c r="H3807" s="32"/>
      <c r="I3807" s="22"/>
    </row>
    <row r="3808" ht="15.75" customHeight="1">
      <c r="A3808" s="2"/>
      <c r="B3808" s="34"/>
      <c r="C3808" s="32"/>
      <c r="D3808" s="32"/>
      <c r="E3808" s="2"/>
      <c r="F3808" s="32"/>
      <c r="G3808" s="32"/>
      <c r="H3808" s="32"/>
      <c r="I3808" s="22"/>
    </row>
    <row r="3809" ht="15.75" customHeight="1">
      <c r="A3809" s="2"/>
      <c r="B3809" s="34"/>
      <c r="C3809" s="32"/>
      <c r="D3809" s="32"/>
      <c r="E3809" s="2"/>
      <c r="F3809" s="32"/>
      <c r="G3809" s="32"/>
      <c r="H3809" s="32"/>
      <c r="I3809" s="22"/>
    </row>
    <row r="3810" ht="15.75" customHeight="1">
      <c r="A3810" s="2"/>
      <c r="B3810" s="34"/>
      <c r="C3810" s="32"/>
      <c r="D3810" s="32"/>
      <c r="E3810" s="2"/>
      <c r="F3810" s="32"/>
      <c r="G3810" s="32"/>
      <c r="H3810" s="32"/>
      <c r="I3810" s="22"/>
    </row>
    <row r="3811" ht="15.75" customHeight="1">
      <c r="A3811" s="2"/>
      <c r="B3811" s="34"/>
      <c r="C3811" s="32"/>
      <c r="D3811" s="32"/>
      <c r="E3811" s="2"/>
      <c r="F3811" s="32"/>
      <c r="G3811" s="32"/>
      <c r="H3811" s="32"/>
      <c r="I3811" s="22"/>
    </row>
    <row r="3812" ht="15.75" customHeight="1">
      <c r="A3812" s="2"/>
      <c r="B3812" s="34"/>
      <c r="C3812" s="32"/>
      <c r="D3812" s="32"/>
      <c r="E3812" s="2"/>
      <c r="F3812" s="32"/>
      <c r="G3812" s="32"/>
      <c r="H3812" s="32"/>
      <c r="I3812" s="22"/>
    </row>
    <row r="3813" ht="15.75" customHeight="1">
      <c r="A3813" s="2"/>
      <c r="B3813" s="34"/>
      <c r="C3813" s="32"/>
      <c r="D3813" s="32"/>
      <c r="E3813" s="2"/>
      <c r="F3813" s="32"/>
      <c r="G3813" s="32"/>
      <c r="H3813" s="32"/>
      <c r="I3813" s="22"/>
    </row>
    <row r="3814" ht="15.75" customHeight="1">
      <c r="A3814" s="2"/>
      <c r="B3814" s="34"/>
      <c r="C3814" s="32"/>
      <c r="D3814" s="32"/>
      <c r="E3814" s="2"/>
      <c r="F3814" s="32"/>
      <c r="G3814" s="32"/>
      <c r="H3814" s="32"/>
      <c r="I3814" s="22"/>
    </row>
    <row r="3815" ht="15.75" customHeight="1">
      <c r="A3815" s="2"/>
      <c r="B3815" s="34"/>
      <c r="C3815" s="32"/>
      <c r="D3815" s="32"/>
      <c r="E3815" s="2"/>
      <c r="F3815" s="32"/>
      <c r="G3815" s="32"/>
      <c r="H3815" s="32"/>
      <c r="I3815" s="22"/>
    </row>
    <row r="3816" ht="15.75" customHeight="1">
      <c r="A3816" s="2"/>
      <c r="B3816" s="34"/>
      <c r="C3816" s="32"/>
      <c r="D3816" s="32"/>
      <c r="E3816" s="2"/>
      <c r="F3816" s="32"/>
      <c r="G3816" s="32"/>
      <c r="H3816" s="32"/>
      <c r="I3816" s="22"/>
    </row>
    <row r="3817" ht="15.75" customHeight="1">
      <c r="A3817" s="2"/>
      <c r="B3817" s="34"/>
      <c r="C3817" s="32"/>
      <c r="D3817" s="32"/>
      <c r="E3817" s="2"/>
      <c r="F3817" s="32"/>
      <c r="G3817" s="32"/>
      <c r="H3817" s="32"/>
      <c r="I3817" s="22"/>
    </row>
    <row r="3818" ht="15.75" customHeight="1">
      <c r="A3818" s="2"/>
      <c r="B3818" s="34"/>
      <c r="C3818" s="32"/>
      <c r="D3818" s="32"/>
      <c r="E3818" s="2"/>
      <c r="F3818" s="32"/>
      <c r="G3818" s="32"/>
      <c r="H3818" s="32"/>
      <c r="I3818" s="22"/>
    </row>
    <row r="3819" ht="15.75" customHeight="1">
      <c r="A3819" s="2"/>
      <c r="B3819" s="34"/>
      <c r="C3819" s="32"/>
      <c r="D3819" s="32"/>
      <c r="E3819" s="2"/>
      <c r="F3819" s="32"/>
      <c r="G3819" s="32"/>
      <c r="H3819" s="32"/>
      <c r="I3819" s="22"/>
    </row>
    <row r="3820" ht="15.75" customHeight="1">
      <c r="A3820" s="2"/>
      <c r="B3820" s="34"/>
      <c r="C3820" s="32"/>
      <c r="D3820" s="32"/>
      <c r="E3820" s="2"/>
      <c r="F3820" s="32"/>
      <c r="G3820" s="32"/>
      <c r="H3820" s="32"/>
      <c r="I3820" s="22"/>
    </row>
    <row r="3821" ht="15.75" customHeight="1">
      <c r="A3821" s="2"/>
      <c r="B3821" s="34"/>
      <c r="C3821" s="32"/>
      <c r="D3821" s="32"/>
      <c r="E3821" s="2"/>
      <c r="F3821" s="32"/>
      <c r="G3821" s="32"/>
      <c r="H3821" s="32"/>
      <c r="I3821" s="22"/>
    </row>
    <row r="3822" ht="15.75" customHeight="1">
      <c r="A3822" s="2"/>
      <c r="B3822" s="34"/>
      <c r="C3822" s="32"/>
      <c r="D3822" s="32"/>
      <c r="E3822" s="2"/>
      <c r="F3822" s="32"/>
      <c r="G3822" s="32"/>
      <c r="H3822" s="32"/>
      <c r="I3822" s="22"/>
    </row>
    <row r="3823" ht="15.75" customHeight="1">
      <c r="A3823" s="2"/>
      <c r="B3823" s="34"/>
      <c r="C3823" s="32"/>
      <c r="D3823" s="32"/>
      <c r="E3823" s="2"/>
      <c r="F3823" s="32"/>
      <c r="G3823" s="32"/>
      <c r="H3823" s="32"/>
      <c r="I3823" s="22"/>
    </row>
    <row r="3824" ht="15.75" customHeight="1">
      <c r="A3824" s="2"/>
      <c r="B3824" s="34"/>
      <c r="C3824" s="32"/>
      <c r="D3824" s="32"/>
      <c r="E3824" s="2"/>
      <c r="F3824" s="32"/>
      <c r="G3824" s="32"/>
      <c r="H3824" s="32"/>
      <c r="I3824" s="22"/>
    </row>
    <row r="3825" ht="15.75" customHeight="1">
      <c r="A3825" s="2"/>
      <c r="B3825" s="34"/>
      <c r="C3825" s="32"/>
      <c r="D3825" s="32"/>
      <c r="E3825" s="2"/>
      <c r="F3825" s="32"/>
      <c r="G3825" s="32"/>
      <c r="H3825" s="32"/>
      <c r="I3825" s="22"/>
    </row>
    <row r="3826" ht="15.75" customHeight="1">
      <c r="A3826" s="2"/>
      <c r="B3826" s="34"/>
      <c r="C3826" s="32"/>
      <c r="D3826" s="32"/>
      <c r="E3826" s="2"/>
      <c r="F3826" s="32"/>
      <c r="G3826" s="32"/>
      <c r="H3826" s="32"/>
      <c r="I3826" s="22"/>
    </row>
    <row r="3827" ht="15.75" customHeight="1">
      <c r="A3827" s="2"/>
      <c r="B3827" s="34"/>
      <c r="C3827" s="32"/>
      <c r="D3827" s="32"/>
      <c r="E3827" s="2"/>
      <c r="F3827" s="32"/>
      <c r="G3827" s="32"/>
      <c r="H3827" s="32"/>
      <c r="I3827" s="22"/>
    </row>
    <row r="3828" ht="15.75" customHeight="1">
      <c r="A3828" s="2"/>
      <c r="B3828" s="34"/>
      <c r="C3828" s="32"/>
      <c r="D3828" s="32"/>
      <c r="E3828" s="2"/>
      <c r="F3828" s="32"/>
      <c r="G3828" s="32"/>
      <c r="H3828" s="32"/>
      <c r="I3828" s="22"/>
    </row>
    <row r="3829" ht="15.75" customHeight="1">
      <c r="A3829" s="2"/>
      <c r="B3829" s="34"/>
      <c r="C3829" s="32"/>
      <c r="D3829" s="32"/>
      <c r="E3829" s="2"/>
      <c r="F3829" s="32"/>
      <c r="G3829" s="32"/>
      <c r="H3829" s="32"/>
      <c r="I3829" s="22"/>
    </row>
    <row r="3830" ht="15.75" customHeight="1">
      <c r="A3830" s="2"/>
      <c r="B3830" s="34"/>
      <c r="C3830" s="32"/>
      <c r="D3830" s="32"/>
      <c r="E3830" s="2"/>
      <c r="F3830" s="32"/>
      <c r="G3830" s="32"/>
      <c r="H3830" s="32"/>
      <c r="I3830" s="22"/>
    </row>
    <row r="3831" ht="15.75" customHeight="1">
      <c r="A3831" s="2"/>
      <c r="B3831" s="34"/>
      <c r="C3831" s="32"/>
      <c r="D3831" s="32"/>
      <c r="E3831" s="2"/>
      <c r="F3831" s="32"/>
      <c r="G3831" s="32"/>
      <c r="H3831" s="32"/>
      <c r="I3831" s="22"/>
    </row>
    <row r="3832" ht="15.75" customHeight="1">
      <c r="A3832" s="2"/>
      <c r="B3832" s="34"/>
      <c r="C3832" s="32"/>
      <c r="D3832" s="32"/>
      <c r="E3832" s="2"/>
      <c r="F3832" s="32"/>
      <c r="G3832" s="32"/>
      <c r="H3832" s="32"/>
      <c r="I3832" s="22"/>
    </row>
    <row r="3833" ht="15.75" customHeight="1">
      <c r="A3833" s="2"/>
      <c r="B3833" s="34"/>
      <c r="C3833" s="32"/>
      <c r="D3833" s="32"/>
      <c r="E3833" s="2"/>
      <c r="F3833" s="32"/>
      <c r="G3833" s="32"/>
      <c r="H3833" s="32"/>
      <c r="I3833" s="22"/>
    </row>
    <row r="3834" ht="15.75" customHeight="1">
      <c r="A3834" s="2"/>
      <c r="B3834" s="34"/>
      <c r="C3834" s="32"/>
      <c r="D3834" s="32"/>
      <c r="E3834" s="2"/>
      <c r="F3834" s="32"/>
      <c r="G3834" s="32"/>
      <c r="H3834" s="32"/>
      <c r="I3834" s="22"/>
    </row>
    <row r="3835" ht="15.75" customHeight="1">
      <c r="A3835" s="2"/>
      <c r="B3835" s="34"/>
      <c r="C3835" s="32"/>
      <c r="D3835" s="32"/>
      <c r="E3835" s="2"/>
      <c r="F3835" s="32"/>
      <c r="G3835" s="32"/>
      <c r="H3835" s="32"/>
      <c r="I3835" s="22"/>
    </row>
    <row r="3836" ht="15.75" customHeight="1">
      <c r="A3836" s="2"/>
      <c r="B3836" s="34"/>
      <c r="C3836" s="32"/>
      <c r="D3836" s="32"/>
      <c r="E3836" s="2"/>
      <c r="F3836" s="32"/>
      <c r="G3836" s="32"/>
      <c r="H3836" s="32"/>
      <c r="I3836" s="22"/>
    </row>
    <row r="3837" ht="15.75" customHeight="1">
      <c r="A3837" s="2"/>
      <c r="B3837" s="34"/>
      <c r="C3837" s="32"/>
      <c r="D3837" s="32"/>
      <c r="E3837" s="2"/>
      <c r="F3837" s="32"/>
      <c r="G3837" s="32"/>
      <c r="H3837" s="32"/>
      <c r="I3837" s="22"/>
    </row>
    <row r="3838" ht="15.75" customHeight="1">
      <c r="A3838" s="2"/>
      <c r="B3838" s="34"/>
      <c r="C3838" s="32"/>
      <c r="D3838" s="32"/>
      <c r="E3838" s="2"/>
      <c r="F3838" s="32"/>
      <c r="G3838" s="32"/>
      <c r="H3838" s="32"/>
      <c r="I3838" s="22"/>
    </row>
    <row r="3839" ht="15.75" customHeight="1">
      <c r="A3839" s="2"/>
      <c r="B3839" s="34"/>
      <c r="C3839" s="32"/>
      <c r="D3839" s="32"/>
      <c r="E3839" s="2"/>
      <c r="F3839" s="32"/>
      <c r="G3839" s="32"/>
      <c r="H3839" s="32"/>
      <c r="I3839" s="22"/>
    </row>
    <row r="3840" ht="15.75" customHeight="1">
      <c r="A3840" s="2"/>
      <c r="B3840" s="34"/>
      <c r="C3840" s="32"/>
      <c r="D3840" s="32"/>
      <c r="E3840" s="2"/>
      <c r="F3840" s="32"/>
      <c r="G3840" s="32"/>
      <c r="H3840" s="32"/>
      <c r="I3840" s="22"/>
    </row>
    <row r="3841" ht="15.75" customHeight="1">
      <c r="A3841" s="2"/>
      <c r="B3841" s="34"/>
      <c r="C3841" s="32"/>
      <c r="D3841" s="32"/>
      <c r="E3841" s="2"/>
      <c r="F3841" s="32"/>
      <c r="G3841" s="32"/>
      <c r="H3841" s="32"/>
      <c r="I3841" s="22"/>
    </row>
    <row r="3842" ht="15.75" customHeight="1">
      <c r="A3842" s="2"/>
      <c r="B3842" s="34"/>
      <c r="C3842" s="32"/>
      <c r="D3842" s="32"/>
      <c r="E3842" s="2"/>
      <c r="F3842" s="32"/>
      <c r="G3842" s="32"/>
      <c r="H3842" s="32"/>
      <c r="I3842" s="22"/>
    </row>
    <row r="3843" ht="15.75" customHeight="1">
      <c r="A3843" s="2"/>
      <c r="B3843" s="34"/>
      <c r="C3843" s="32"/>
      <c r="D3843" s="32"/>
      <c r="E3843" s="2"/>
      <c r="F3843" s="32"/>
      <c r="G3843" s="32"/>
      <c r="H3843" s="32"/>
      <c r="I3843" s="22"/>
    </row>
    <row r="3844" ht="15.75" customHeight="1">
      <c r="A3844" s="2"/>
      <c r="B3844" s="34"/>
      <c r="C3844" s="32"/>
      <c r="D3844" s="32"/>
      <c r="E3844" s="2"/>
      <c r="F3844" s="32"/>
      <c r="G3844" s="32"/>
      <c r="H3844" s="32"/>
      <c r="I3844" s="22"/>
    </row>
    <row r="3845" ht="15.75" customHeight="1">
      <c r="A3845" s="2"/>
      <c r="B3845" s="34"/>
      <c r="C3845" s="32"/>
      <c r="D3845" s="32"/>
      <c r="E3845" s="2"/>
      <c r="F3845" s="32"/>
      <c r="G3845" s="32"/>
      <c r="H3845" s="32"/>
      <c r="I3845" s="22"/>
    </row>
    <row r="3846" ht="15.75" customHeight="1">
      <c r="A3846" s="2"/>
      <c r="B3846" s="34"/>
      <c r="C3846" s="32"/>
      <c r="D3846" s="32"/>
      <c r="E3846" s="2"/>
      <c r="F3846" s="32"/>
      <c r="G3846" s="32"/>
      <c r="H3846" s="32"/>
      <c r="I3846" s="22"/>
    </row>
    <row r="3847" ht="15.75" customHeight="1">
      <c r="A3847" s="2"/>
      <c r="B3847" s="34"/>
      <c r="C3847" s="32"/>
      <c r="D3847" s="32"/>
      <c r="E3847" s="2"/>
      <c r="F3847" s="32"/>
      <c r="G3847" s="32"/>
      <c r="H3847" s="32"/>
      <c r="I3847" s="22"/>
    </row>
    <row r="3848" ht="15.75" customHeight="1">
      <c r="A3848" s="2"/>
      <c r="B3848" s="34"/>
      <c r="C3848" s="32"/>
      <c r="D3848" s="32"/>
      <c r="E3848" s="2"/>
      <c r="F3848" s="32"/>
      <c r="G3848" s="32"/>
      <c r="H3848" s="32"/>
      <c r="I3848" s="22"/>
    </row>
    <row r="3849" ht="15.75" customHeight="1">
      <c r="A3849" s="2"/>
      <c r="B3849" s="34"/>
      <c r="C3849" s="32"/>
      <c r="D3849" s="32"/>
      <c r="E3849" s="2"/>
      <c r="F3849" s="32"/>
      <c r="G3849" s="32"/>
      <c r="H3849" s="32"/>
      <c r="I3849" s="22"/>
    </row>
    <row r="3850" ht="15.75" customHeight="1">
      <c r="A3850" s="2"/>
      <c r="B3850" s="34"/>
      <c r="C3850" s="32"/>
      <c r="D3850" s="32"/>
      <c r="E3850" s="2"/>
      <c r="F3850" s="32"/>
      <c r="G3850" s="32"/>
      <c r="H3850" s="32"/>
      <c r="I3850" s="22"/>
    </row>
    <row r="3851" ht="15.75" customHeight="1">
      <c r="A3851" s="2"/>
      <c r="B3851" s="34"/>
      <c r="C3851" s="32"/>
      <c r="D3851" s="32"/>
      <c r="E3851" s="2"/>
      <c r="F3851" s="32"/>
      <c r="G3851" s="32"/>
      <c r="H3851" s="32"/>
      <c r="I3851" s="22"/>
    </row>
    <row r="3852" ht="15.75" customHeight="1">
      <c r="A3852" s="2"/>
      <c r="B3852" s="34"/>
      <c r="C3852" s="32"/>
      <c r="D3852" s="32"/>
      <c r="E3852" s="2"/>
      <c r="F3852" s="32"/>
      <c r="G3852" s="32"/>
      <c r="H3852" s="32"/>
      <c r="I3852" s="22"/>
    </row>
    <row r="3853" ht="15.75" customHeight="1">
      <c r="A3853" s="2"/>
      <c r="B3853" s="34"/>
      <c r="C3853" s="32"/>
      <c r="D3853" s="32"/>
      <c r="E3853" s="2"/>
      <c r="F3853" s="32"/>
      <c r="G3853" s="32"/>
      <c r="H3853" s="32"/>
      <c r="I3853" s="22"/>
    </row>
    <row r="3854" ht="15.75" customHeight="1">
      <c r="A3854" s="2"/>
      <c r="B3854" s="34"/>
      <c r="C3854" s="32"/>
      <c r="D3854" s="32"/>
      <c r="E3854" s="2"/>
      <c r="F3854" s="32"/>
      <c r="G3854" s="32"/>
      <c r="H3854" s="32"/>
      <c r="I3854" s="22"/>
    </row>
    <row r="3855" ht="15.75" customHeight="1">
      <c r="A3855" s="2"/>
      <c r="B3855" s="34"/>
      <c r="C3855" s="32"/>
      <c r="D3855" s="32"/>
      <c r="E3855" s="2"/>
      <c r="F3855" s="32"/>
      <c r="G3855" s="32"/>
      <c r="H3855" s="32"/>
      <c r="I3855" s="22"/>
    </row>
    <row r="3856" ht="15.75" customHeight="1">
      <c r="A3856" s="2"/>
      <c r="B3856" s="34"/>
      <c r="C3856" s="32"/>
      <c r="D3856" s="32"/>
      <c r="E3856" s="2"/>
      <c r="F3856" s="32"/>
      <c r="G3856" s="32"/>
      <c r="H3856" s="32"/>
      <c r="I3856" s="22"/>
    </row>
    <row r="3857" ht="15.75" customHeight="1">
      <c r="A3857" s="2"/>
      <c r="B3857" s="34"/>
      <c r="C3857" s="32"/>
      <c r="D3857" s="32"/>
      <c r="E3857" s="2"/>
      <c r="F3857" s="32"/>
      <c r="G3857" s="32"/>
      <c r="H3857" s="32"/>
      <c r="I3857" s="22"/>
    </row>
    <row r="3858" ht="15.75" customHeight="1">
      <c r="A3858" s="2"/>
      <c r="B3858" s="34"/>
      <c r="C3858" s="32"/>
      <c r="D3858" s="32"/>
      <c r="E3858" s="2"/>
      <c r="F3858" s="32"/>
      <c r="G3858" s="32"/>
      <c r="H3858" s="32"/>
      <c r="I3858" s="22"/>
    </row>
    <row r="3859" ht="15.75" customHeight="1">
      <c r="A3859" s="2"/>
      <c r="B3859" s="34"/>
      <c r="C3859" s="32"/>
      <c r="D3859" s="32"/>
      <c r="E3859" s="2"/>
      <c r="F3859" s="32"/>
      <c r="G3859" s="32"/>
      <c r="H3859" s="32"/>
      <c r="I3859" s="22"/>
    </row>
    <row r="3860" ht="15.75" customHeight="1">
      <c r="A3860" s="2"/>
      <c r="B3860" s="34"/>
      <c r="C3860" s="32"/>
      <c r="D3860" s="32"/>
      <c r="E3860" s="2"/>
      <c r="F3860" s="32"/>
      <c r="G3860" s="32"/>
      <c r="H3860" s="32"/>
      <c r="I3860" s="22"/>
    </row>
    <row r="3861" ht="15.75" customHeight="1">
      <c r="A3861" s="2"/>
      <c r="B3861" s="34"/>
      <c r="C3861" s="32"/>
      <c r="D3861" s="32"/>
      <c r="E3861" s="2"/>
      <c r="F3861" s="32"/>
      <c r="G3861" s="32"/>
      <c r="H3861" s="32"/>
      <c r="I3861" s="22"/>
    </row>
    <row r="3862" ht="15.75" customHeight="1">
      <c r="A3862" s="2"/>
      <c r="B3862" s="34"/>
      <c r="C3862" s="32"/>
      <c r="D3862" s="32"/>
      <c r="E3862" s="2"/>
      <c r="F3862" s="32"/>
      <c r="G3862" s="32"/>
      <c r="H3862" s="32"/>
      <c r="I3862" s="22"/>
    </row>
    <row r="3863" ht="15.75" customHeight="1">
      <c r="A3863" s="2"/>
      <c r="B3863" s="34"/>
      <c r="C3863" s="32"/>
      <c r="D3863" s="32"/>
      <c r="E3863" s="2"/>
      <c r="F3863" s="32"/>
      <c r="G3863" s="32"/>
      <c r="H3863" s="32"/>
      <c r="I3863" s="22"/>
    </row>
    <row r="3864" ht="15.75" customHeight="1">
      <c r="A3864" s="2"/>
      <c r="B3864" s="34"/>
      <c r="C3864" s="32"/>
      <c r="D3864" s="32"/>
      <c r="E3864" s="2"/>
      <c r="F3864" s="32"/>
      <c r="G3864" s="32"/>
      <c r="H3864" s="32"/>
      <c r="I3864" s="22"/>
    </row>
    <row r="3865" ht="15.75" customHeight="1">
      <c r="A3865" s="2"/>
      <c r="B3865" s="34"/>
      <c r="C3865" s="32"/>
      <c r="D3865" s="32"/>
      <c r="E3865" s="2"/>
      <c r="F3865" s="32"/>
      <c r="G3865" s="32"/>
      <c r="H3865" s="32"/>
      <c r="I3865" s="22"/>
    </row>
    <row r="3866" ht="15.75" customHeight="1">
      <c r="A3866" s="2"/>
      <c r="B3866" s="34"/>
      <c r="C3866" s="32"/>
      <c r="D3866" s="32"/>
      <c r="E3866" s="2"/>
      <c r="F3866" s="32"/>
      <c r="G3866" s="32"/>
      <c r="H3866" s="32"/>
      <c r="I3866" s="22"/>
    </row>
    <row r="3867" ht="15.75" customHeight="1">
      <c r="A3867" s="2"/>
      <c r="B3867" s="34"/>
      <c r="C3867" s="32"/>
      <c r="D3867" s="32"/>
      <c r="E3867" s="2"/>
      <c r="F3867" s="32"/>
      <c r="G3867" s="32"/>
      <c r="H3867" s="32"/>
      <c r="I3867" s="22"/>
    </row>
    <row r="3868" ht="15.75" customHeight="1">
      <c r="A3868" s="2"/>
      <c r="B3868" s="34"/>
      <c r="C3868" s="32"/>
      <c r="D3868" s="32"/>
      <c r="E3868" s="2"/>
      <c r="F3868" s="32"/>
      <c r="G3868" s="32"/>
      <c r="H3868" s="32"/>
      <c r="I3868" s="22"/>
    </row>
    <row r="3869" ht="15.75" customHeight="1">
      <c r="A3869" s="2"/>
      <c r="B3869" s="34"/>
      <c r="C3869" s="32"/>
      <c r="D3869" s="32"/>
      <c r="E3869" s="2"/>
      <c r="F3869" s="32"/>
      <c r="G3869" s="32"/>
      <c r="H3869" s="32"/>
      <c r="I3869" s="22"/>
    </row>
    <row r="3870" ht="15.75" customHeight="1">
      <c r="A3870" s="2"/>
      <c r="B3870" s="34"/>
      <c r="C3870" s="32"/>
      <c r="D3870" s="32"/>
      <c r="E3870" s="2"/>
      <c r="F3870" s="32"/>
      <c r="G3870" s="32"/>
      <c r="H3870" s="32"/>
      <c r="I3870" s="22"/>
    </row>
    <row r="3871" ht="15.75" customHeight="1">
      <c r="A3871" s="2"/>
      <c r="B3871" s="34"/>
      <c r="C3871" s="32"/>
      <c r="D3871" s="32"/>
      <c r="E3871" s="2"/>
      <c r="F3871" s="32"/>
      <c r="G3871" s="32"/>
      <c r="H3871" s="32"/>
      <c r="I3871" s="22"/>
    </row>
    <row r="3872" ht="15.75" customHeight="1">
      <c r="A3872" s="2"/>
      <c r="B3872" s="34"/>
      <c r="C3872" s="32"/>
      <c r="D3872" s="32"/>
      <c r="E3872" s="2"/>
      <c r="F3872" s="32"/>
      <c r="G3872" s="32"/>
      <c r="H3872" s="32"/>
      <c r="I3872" s="22"/>
    </row>
    <row r="3873" ht="15.75" customHeight="1">
      <c r="A3873" s="2"/>
      <c r="B3873" s="34"/>
      <c r="C3873" s="32"/>
      <c r="D3873" s="32"/>
      <c r="E3873" s="2"/>
      <c r="F3873" s="32"/>
      <c r="G3873" s="32"/>
      <c r="H3873" s="32"/>
      <c r="I3873" s="22"/>
    </row>
    <row r="3874" ht="15.75" customHeight="1">
      <c r="A3874" s="2"/>
      <c r="B3874" s="34"/>
      <c r="C3874" s="32"/>
      <c r="D3874" s="32"/>
      <c r="E3874" s="2"/>
      <c r="F3874" s="32"/>
      <c r="G3874" s="32"/>
      <c r="H3874" s="32"/>
      <c r="I3874" s="22"/>
    </row>
    <row r="3875" ht="15.75" customHeight="1">
      <c r="A3875" s="2"/>
      <c r="B3875" s="34"/>
      <c r="C3875" s="32"/>
      <c r="D3875" s="32"/>
      <c r="E3875" s="2"/>
      <c r="F3875" s="32"/>
      <c r="G3875" s="32"/>
      <c r="H3875" s="32"/>
      <c r="I3875" s="22"/>
    </row>
    <row r="3876" ht="15.75" customHeight="1">
      <c r="A3876" s="2"/>
      <c r="B3876" s="34"/>
      <c r="C3876" s="32"/>
      <c r="D3876" s="32"/>
      <c r="E3876" s="2"/>
      <c r="F3876" s="32"/>
      <c r="G3876" s="32"/>
      <c r="H3876" s="32"/>
      <c r="I3876" s="22"/>
    </row>
    <row r="3877" ht="15.75" customHeight="1">
      <c r="A3877" s="2"/>
      <c r="B3877" s="34"/>
      <c r="C3877" s="32"/>
      <c r="D3877" s="32"/>
      <c r="E3877" s="2"/>
      <c r="F3877" s="32"/>
      <c r="G3877" s="32"/>
      <c r="H3877" s="32"/>
      <c r="I3877" s="22"/>
    </row>
    <row r="3878" ht="15.75" customHeight="1">
      <c r="A3878" s="2"/>
      <c r="B3878" s="34"/>
      <c r="C3878" s="32"/>
      <c r="D3878" s="32"/>
      <c r="E3878" s="2"/>
      <c r="F3878" s="32"/>
      <c r="G3878" s="32"/>
      <c r="H3878" s="32"/>
      <c r="I3878" s="22"/>
    </row>
    <row r="3879" ht="15.75" customHeight="1">
      <c r="A3879" s="2"/>
      <c r="B3879" s="34"/>
      <c r="C3879" s="32"/>
      <c r="D3879" s="32"/>
      <c r="E3879" s="2"/>
      <c r="F3879" s="32"/>
      <c r="G3879" s="32"/>
      <c r="H3879" s="32"/>
      <c r="I3879" s="22"/>
    </row>
    <row r="3880" ht="15.75" customHeight="1">
      <c r="A3880" s="2"/>
      <c r="B3880" s="34"/>
      <c r="C3880" s="32"/>
      <c r="D3880" s="32"/>
      <c r="E3880" s="2"/>
      <c r="F3880" s="32"/>
      <c r="G3880" s="32"/>
      <c r="H3880" s="32"/>
      <c r="I3880" s="22"/>
    </row>
    <row r="3881" ht="15.75" customHeight="1">
      <c r="A3881" s="2"/>
      <c r="B3881" s="34"/>
      <c r="C3881" s="32"/>
      <c r="D3881" s="32"/>
      <c r="E3881" s="2"/>
      <c r="F3881" s="32"/>
      <c r="G3881" s="32"/>
      <c r="H3881" s="32"/>
      <c r="I3881" s="22"/>
    </row>
    <row r="3882" ht="15.75" customHeight="1">
      <c r="A3882" s="2"/>
      <c r="B3882" s="34"/>
      <c r="C3882" s="32"/>
      <c r="D3882" s="32"/>
      <c r="E3882" s="2"/>
      <c r="F3882" s="32"/>
      <c r="G3882" s="32"/>
      <c r="H3882" s="32"/>
      <c r="I3882" s="22"/>
    </row>
    <row r="3883" ht="15.75" customHeight="1">
      <c r="A3883" s="2"/>
      <c r="B3883" s="34"/>
      <c r="C3883" s="32"/>
      <c r="D3883" s="32"/>
      <c r="E3883" s="2"/>
      <c r="F3883" s="32"/>
      <c r="G3883" s="32"/>
      <c r="H3883" s="32"/>
      <c r="I3883" s="22"/>
    </row>
    <row r="3884" ht="15.75" customHeight="1">
      <c r="A3884" s="2"/>
      <c r="B3884" s="34"/>
      <c r="C3884" s="32"/>
      <c r="D3884" s="32"/>
      <c r="E3884" s="2"/>
      <c r="F3884" s="32"/>
      <c r="G3884" s="32"/>
      <c r="H3884" s="32"/>
      <c r="I3884" s="22"/>
    </row>
    <row r="3885" ht="15.75" customHeight="1">
      <c r="A3885" s="2"/>
      <c r="B3885" s="34"/>
      <c r="C3885" s="32"/>
      <c r="D3885" s="32"/>
      <c r="E3885" s="2"/>
      <c r="F3885" s="32"/>
      <c r="G3885" s="32"/>
      <c r="H3885" s="32"/>
      <c r="I3885" s="22"/>
    </row>
    <row r="3886" ht="15.75" customHeight="1">
      <c r="A3886" s="2"/>
      <c r="B3886" s="34"/>
      <c r="C3886" s="32"/>
      <c r="D3886" s="32"/>
      <c r="E3886" s="2"/>
      <c r="F3886" s="32"/>
      <c r="G3886" s="32"/>
      <c r="H3886" s="32"/>
      <c r="I3886" s="22"/>
    </row>
    <row r="3887" ht="15.75" customHeight="1">
      <c r="A3887" s="2"/>
      <c r="B3887" s="34"/>
      <c r="C3887" s="32"/>
      <c r="D3887" s="32"/>
      <c r="E3887" s="2"/>
      <c r="F3887" s="32"/>
      <c r="G3887" s="32"/>
      <c r="H3887" s="32"/>
      <c r="I3887" s="22"/>
    </row>
    <row r="3888" ht="15.75" customHeight="1">
      <c r="A3888" s="2"/>
      <c r="B3888" s="34"/>
      <c r="C3888" s="32"/>
      <c r="D3888" s="32"/>
      <c r="E3888" s="2"/>
      <c r="F3888" s="32"/>
      <c r="G3888" s="32"/>
      <c r="H3888" s="32"/>
      <c r="I3888" s="22"/>
    </row>
    <row r="3889" ht="15.75" customHeight="1">
      <c r="A3889" s="2"/>
      <c r="B3889" s="34"/>
      <c r="C3889" s="32"/>
      <c r="D3889" s="32"/>
      <c r="E3889" s="2"/>
      <c r="F3889" s="32"/>
      <c r="G3889" s="32"/>
      <c r="H3889" s="32"/>
      <c r="I3889" s="22"/>
    </row>
    <row r="3890" ht="15.75" customHeight="1">
      <c r="A3890" s="2"/>
      <c r="B3890" s="34"/>
      <c r="C3890" s="32"/>
      <c r="D3890" s="32"/>
      <c r="E3890" s="2"/>
      <c r="F3890" s="32"/>
      <c r="G3890" s="32"/>
      <c r="H3890" s="32"/>
      <c r="I3890" s="22"/>
    </row>
    <row r="3891" ht="15.75" customHeight="1">
      <c r="A3891" s="2"/>
      <c r="B3891" s="34"/>
      <c r="C3891" s="32"/>
      <c r="D3891" s="32"/>
      <c r="E3891" s="2"/>
      <c r="F3891" s="32"/>
      <c r="G3891" s="32"/>
      <c r="H3891" s="32"/>
      <c r="I3891" s="22"/>
    </row>
    <row r="3892" ht="15.75" customHeight="1">
      <c r="A3892" s="2"/>
      <c r="B3892" s="34"/>
      <c r="C3892" s="32"/>
      <c r="D3892" s="32"/>
      <c r="E3892" s="2"/>
      <c r="F3892" s="32"/>
      <c r="G3892" s="32"/>
      <c r="H3892" s="32"/>
      <c r="I3892" s="22"/>
    </row>
    <row r="3893" ht="15.75" customHeight="1">
      <c r="A3893" s="2"/>
      <c r="B3893" s="34"/>
      <c r="C3893" s="32"/>
      <c r="D3893" s="32"/>
      <c r="E3893" s="2"/>
      <c r="F3893" s="32"/>
      <c r="G3893" s="32"/>
      <c r="H3893" s="32"/>
      <c r="I3893" s="22"/>
    </row>
    <row r="3894" ht="15.75" customHeight="1">
      <c r="A3894" s="2"/>
      <c r="B3894" s="34"/>
      <c r="C3894" s="32"/>
      <c r="D3894" s="32"/>
      <c r="E3894" s="2"/>
      <c r="F3894" s="32"/>
      <c r="G3894" s="32"/>
      <c r="H3894" s="32"/>
      <c r="I3894" s="22"/>
    </row>
    <row r="3895" ht="15.75" customHeight="1">
      <c r="A3895" s="2"/>
      <c r="B3895" s="34"/>
      <c r="C3895" s="32"/>
      <c r="D3895" s="32"/>
      <c r="E3895" s="2"/>
      <c r="F3895" s="32"/>
      <c r="G3895" s="32"/>
      <c r="H3895" s="32"/>
      <c r="I3895" s="22"/>
    </row>
    <row r="3896" ht="15.75" customHeight="1">
      <c r="A3896" s="2"/>
      <c r="B3896" s="34"/>
      <c r="C3896" s="32"/>
      <c r="D3896" s="32"/>
      <c r="E3896" s="2"/>
      <c r="F3896" s="32"/>
      <c r="G3896" s="32"/>
      <c r="H3896" s="32"/>
      <c r="I3896" s="22"/>
    </row>
    <row r="3897" ht="15.75" customHeight="1">
      <c r="A3897" s="2"/>
      <c r="B3897" s="34"/>
      <c r="C3897" s="32"/>
      <c r="D3897" s="32"/>
      <c r="E3897" s="2"/>
      <c r="F3897" s="32"/>
      <c r="G3897" s="32"/>
      <c r="H3897" s="32"/>
      <c r="I3897" s="22"/>
    </row>
    <row r="3898" ht="15.75" customHeight="1">
      <c r="A3898" s="2"/>
      <c r="B3898" s="34"/>
      <c r="C3898" s="32"/>
      <c r="D3898" s="32"/>
      <c r="E3898" s="2"/>
      <c r="F3898" s="32"/>
      <c r="G3898" s="32"/>
      <c r="H3898" s="32"/>
      <c r="I3898" s="22"/>
    </row>
    <row r="3899" ht="15.75" customHeight="1">
      <c r="A3899" s="2"/>
      <c r="B3899" s="34"/>
      <c r="C3899" s="32"/>
      <c r="D3899" s="32"/>
      <c r="E3899" s="2"/>
      <c r="F3899" s="32"/>
      <c r="G3899" s="32"/>
      <c r="H3899" s="32"/>
      <c r="I3899" s="22"/>
    </row>
    <row r="3900" ht="15.75" customHeight="1">
      <c r="A3900" s="2"/>
      <c r="B3900" s="34"/>
      <c r="C3900" s="32"/>
      <c r="D3900" s="32"/>
      <c r="E3900" s="2"/>
      <c r="F3900" s="32"/>
      <c r="G3900" s="32"/>
      <c r="H3900" s="32"/>
      <c r="I3900" s="22"/>
    </row>
    <row r="3901" ht="15.75" customHeight="1">
      <c r="A3901" s="2"/>
      <c r="B3901" s="34"/>
      <c r="C3901" s="32"/>
      <c r="D3901" s="32"/>
      <c r="E3901" s="2"/>
      <c r="F3901" s="32"/>
      <c r="G3901" s="32"/>
      <c r="H3901" s="32"/>
      <c r="I3901" s="22"/>
    </row>
    <row r="3902" ht="15.75" customHeight="1">
      <c r="A3902" s="2"/>
      <c r="B3902" s="34"/>
      <c r="C3902" s="32"/>
      <c r="D3902" s="32"/>
      <c r="E3902" s="2"/>
      <c r="F3902" s="32"/>
      <c r="G3902" s="32"/>
      <c r="H3902" s="32"/>
      <c r="I3902" s="22"/>
    </row>
    <row r="3903" ht="15.75" customHeight="1">
      <c r="A3903" s="2"/>
      <c r="B3903" s="34"/>
      <c r="C3903" s="32"/>
      <c r="D3903" s="32"/>
      <c r="E3903" s="2"/>
      <c r="F3903" s="32"/>
      <c r="G3903" s="32"/>
      <c r="H3903" s="32"/>
      <c r="I3903" s="22"/>
    </row>
    <row r="3904" ht="15.75" customHeight="1">
      <c r="A3904" s="2"/>
      <c r="B3904" s="34"/>
      <c r="C3904" s="32"/>
      <c r="D3904" s="32"/>
      <c r="E3904" s="2"/>
      <c r="F3904" s="32"/>
      <c r="G3904" s="32"/>
      <c r="H3904" s="32"/>
      <c r="I3904" s="22"/>
    </row>
    <row r="3905" ht="15.75" customHeight="1">
      <c r="A3905" s="2"/>
      <c r="B3905" s="34"/>
      <c r="C3905" s="32"/>
      <c r="D3905" s="32"/>
      <c r="E3905" s="2"/>
      <c r="F3905" s="32"/>
      <c r="G3905" s="32"/>
      <c r="H3905" s="32"/>
      <c r="I3905" s="22"/>
    </row>
    <row r="3906" ht="15.75" customHeight="1">
      <c r="A3906" s="2"/>
      <c r="B3906" s="34"/>
      <c r="C3906" s="32"/>
      <c r="D3906" s="32"/>
      <c r="E3906" s="2"/>
      <c r="F3906" s="32"/>
      <c r="G3906" s="32"/>
      <c r="H3906" s="32"/>
      <c r="I3906" s="22"/>
    </row>
    <row r="3907" ht="15.75" customHeight="1">
      <c r="A3907" s="2"/>
      <c r="B3907" s="34"/>
      <c r="C3907" s="32"/>
      <c r="D3907" s="32"/>
      <c r="E3907" s="2"/>
      <c r="F3907" s="32"/>
      <c r="G3907" s="32"/>
      <c r="H3907" s="32"/>
      <c r="I3907" s="22"/>
    </row>
    <row r="3908" ht="15.75" customHeight="1">
      <c r="A3908" s="2"/>
      <c r="B3908" s="34"/>
      <c r="C3908" s="32"/>
      <c r="D3908" s="32"/>
      <c r="E3908" s="2"/>
      <c r="F3908" s="32"/>
      <c r="G3908" s="32"/>
      <c r="H3908" s="32"/>
      <c r="I3908" s="22"/>
    </row>
    <row r="3909" ht="15.75" customHeight="1">
      <c r="A3909" s="2"/>
      <c r="B3909" s="34"/>
      <c r="C3909" s="32"/>
      <c r="D3909" s="32"/>
      <c r="E3909" s="2"/>
      <c r="F3909" s="32"/>
      <c r="G3909" s="32"/>
      <c r="H3909" s="32"/>
      <c r="I3909" s="22"/>
    </row>
    <row r="3910" ht="15.75" customHeight="1">
      <c r="A3910" s="2"/>
      <c r="B3910" s="34"/>
      <c r="C3910" s="32"/>
      <c r="D3910" s="32"/>
      <c r="E3910" s="2"/>
      <c r="F3910" s="32"/>
      <c r="G3910" s="32"/>
      <c r="H3910" s="32"/>
      <c r="I3910" s="22"/>
    </row>
    <row r="3911" ht="15.75" customHeight="1">
      <c r="A3911" s="2"/>
      <c r="B3911" s="34"/>
      <c r="C3911" s="32"/>
      <c r="D3911" s="32"/>
      <c r="E3911" s="2"/>
      <c r="F3911" s="32"/>
      <c r="G3911" s="32"/>
      <c r="H3911" s="32"/>
      <c r="I3911" s="22"/>
    </row>
    <row r="3912" ht="15.75" customHeight="1">
      <c r="A3912" s="2"/>
      <c r="B3912" s="34"/>
      <c r="C3912" s="32"/>
      <c r="D3912" s="32"/>
      <c r="E3912" s="2"/>
      <c r="F3912" s="32"/>
      <c r="G3912" s="32"/>
      <c r="H3912" s="32"/>
      <c r="I3912" s="22"/>
    </row>
    <row r="3913" ht="15.75" customHeight="1">
      <c r="A3913" s="2"/>
      <c r="B3913" s="34"/>
      <c r="C3913" s="32"/>
      <c r="D3913" s="32"/>
      <c r="E3913" s="2"/>
      <c r="F3913" s="32"/>
      <c r="G3913" s="32"/>
      <c r="H3913" s="32"/>
      <c r="I3913" s="22"/>
    </row>
    <row r="3914" ht="15.75" customHeight="1">
      <c r="A3914" s="2"/>
      <c r="B3914" s="34"/>
      <c r="C3914" s="32"/>
      <c r="D3914" s="32"/>
      <c r="E3914" s="2"/>
      <c r="F3914" s="32"/>
      <c r="G3914" s="32"/>
      <c r="H3914" s="32"/>
      <c r="I3914" s="22"/>
    </row>
    <row r="3915" ht="15.75" customHeight="1">
      <c r="A3915" s="2"/>
      <c r="B3915" s="34"/>
      <c r="C3915" s="32"/>
      <c r="D3915" s="32"/>
      <c r="E3915" s="2"/>
      <c r="F3915" s="32"/>
      <c r="G3915" s="32"/>
      <c r="H3915" s="32"/>
      <c r="I3915" s="22"/>
    </row>
    <row r="3916" ht="15.75" customHeight="1">
      <c r="A3916" s="2"/>
      <c r="B3916" s="34"/>
      <c r="C3916" s="32"/>
      <c r="D3916" s="32"/>
      <c r="E3916" s="2"/>
      <c r="F3916" s="32"/>
      <c r="G3916" s="32"/>
      <c r="H3916" s="32"/>
      <c r="I3916" s="22"/>
    </row>
    <row r="3917" ht="15.75" customHeight="1">
      <c r="A3917" s="2"/>
      <c r="B3917" s="34"/>
      <c r="C3917" s="32"/>
      <c r="D3917" s="32"/>
      <c r="E3917" s="2"/>
      <c r="F3917" s="32"/>
      <c r="G3917" s="32"/>
      <c r="H3917" s="32"/>
      <c r="I3917" s="22"/>
    </row>
    <row r="3918" ht="15.75" customHeight="1">
      <c r="A3918" s="2"/>
      <c r="B3918" s="34"/>
      <c r="C3918" s="32"/>
      <c r="D3918" s="32"/>
      <c r="E3918" s="2"/>
      <c r="F3918" s="32"/>
      <c r="G3918" s="32"/>
      <c r="H3918" s="32"/>
      <c r="I3918" s="22"/>
    </row>
    <row r="3919" ht="15.75" customHeight="1">
      <c r="A3919" s="2"/>
      <c r="B3919" s="34"/>
      <c r="C3919" s="32"/>
      <c r="D3919" s="32"/>
      <c r="E3919" s="2"/>
      <c r="F3919" s="32"/>
      <c r="G3919" s="32"/>
      <c r="H3919" s="32"/>
      <c r="I3919" s="22"/>
    </row>
    <row r="3920" ht="15.75" customHeight="1">
      <c r="A3920" s="2"/>
      <c r="B3920" s="34"/>
      <c r="C3920" s="32"/>
      <c r="D3920" s="32"/>
      <c r="E3920" s="2"/>
      <c r="F3920" s="32"/>
      <c r="G3920" s="32"/>
      <c r="H3920" s="32"/>
      <c r="I3920" s="22"/>
    </row>
    <row r="3921" ht="15.75" customHeight="1">
      <c r="A3921" s="2"/>
      <c r="B3921" s="34"/>
      <c r="C3921" s="32"/>
      <c r="D3921" s="32"/>
      <c r="E3921" s="2"/>
      <c r="F3921" s="32"/>
      <c r="G3921" s="32"/>
      <c r="H3921" s="32"/>
      <c r="I3921" s="22"/>
    </row>
    <row r="3922" ht="15.75" customHeight="1">
      <c r="A3922" s="2"/>
      <c r="B3922" s="34"/>
      <c r="C3922" s="32"/>
      <c r="D3922" s="32"/>
      <c r="E3922" s="2"/>
      <c r="F3922" s="32"/>
      <c r="G3922" s="32"/>
      <c r="H3922" s="32"/>
      <c r="I3922" s="22"/>
    </row>
    <row r="3923" ht="15.75" customHeight="1">
      <c r="A3923" s="2"/>
      <c r="B3923" s="34"/>
      <c r="C3923" s="32"/>
      <c r="D3923" s="32"/>
      <c r="E3923" s="2"/>
      <c r="F3923" s="32"/>
      <c r="G3923" s="32"/>
      <c r="H3923" s="32"/>
      <c r="I3923" s="22"/>
    </row>
    <row r="3924" ht="15.75" customHeight="1">
      <c r="A3924" s="2"/>
      <c r="B3924" s="34"/>
      <c r="C3924" s="32"/>
      <c r="D3924" s="32"/>
      <c r="E3924" s="2"/>
      <c r="F3924" s="32"/>
      <c r="G3924" s="32"/>
      <c r="H3924" s="32"/>
      <c r="I3924" s="22"/>
    </row>
    <row r="3925" ht="15.75" customHeight="1">
      <c r="A3925" s="2"/>
      <c r="B3925" s="34"/>
      <c r="C3925" s="32"/>
      <c r="D3925" s="32"/>
      <c r="E3925" s="2"/>
      <c r="F3925" s="32"/>
      <c r="G3925" s="32"/>
      <c r="H3925" s="32"/>
      <c r="I3925" s="22"/>
    </row>
    <row r="3926" ht="15.75" customHeight="1">
      <c r="A3926" s="2"/>
      <c r="B3926" s="34"/>
      <c r="C3926" s="32"/>
      <c r="D3926" s="32"/>
      <c r="E3926" s="2"/>
      <c r="F3926" s="32"/>
      <c r="G3926" s="32"/>
      <c r="H3926" s="32"/>
      <c r="I3926" s="22"/>
    </row>
    <row r="3927" ht="15.75" customHeight="1">
      <c r="A3927" s="2"/>
      <c r="B3927" s="34"/>
      <c r="C3927" s="32"/>
      <c r="D3927" s="32"/>
      <c r="E3927" s="2"/>
      <c r="F3927" s="32"/>
      <c r="G3927" s="32"/>
      <c r="H3927" s="32"/>
      <c r="I3927" s="22"/>
    </row>
    <row r="3928" ht="15.75" customHeight="1">
      <c r="A3928" s="2"/>
      <c r="B3928" s="34"/>
      <c r="C3928" s="32"/>
      <c r="D3928" s="32"/>
      <c r="E3928" s="2"/>
      <c r="F3928" s="32"/>
      <c r="G3928" s="32"/>
      <c r="H3928" s="32"/>
      <c r="I3928" s="22"/>
    </row>
    <row r="3929" ht="15.75" customHeight="1">
      <c r="A3929" s="2"/>
      <c r="B3929" s="34"/>
      <c r="C3929" s="32"/>
      <c r="D3929" s="32"/>
      <c r="E3929" s="2"/>
      <c r="F3929" s="32"/>
      <c r="G3929" s="32"/>
      <c r="H3929" s="32"/>
      <c r="I3929" s="22"/>
    </row>
    <row r="3930" ht="15.75" customHeight="1">
      <c r="A3930" s="2"/>
      <c r="B3930" s="34"/>
      <c r="C3930" s="32"/>
      <c r="D3930" s="32"/>
      <c r="E3930" s="2"/>
      <c r="F3930" s="32"/>
      <c r="G3930" s="32"/>
      <c r="H3930" s="32"/>
      <c r="I3930" s="22"/>
    </row>
    <row r="3931" ht="15.75" customHeight="1">
      <c r="A3931" s="2"/>
      <c r="B3931" s="34"/>
      <c r="C3931" s="32"/>
      <c r="D3931" s="32"/>
      <c r="E3931" s="2"/>
      <c r="F3931" s="32"/>
      <c r="G3931" s="32"/>
      <c r="H3931" s="32"/>
      <c r="I3931" s="22"/>
    </row>
    <row r="3932" ht="15.75" customHeight="1">
      <c r="A3932" s="2"/>
      <c r="B3932" s="34"/>
      <c r="C3932" s="32"/>
      <c r="D3932" s="32"/>
      <c r="E3932" s="2"/>
      <c r="F3932" s="32"/>
      <c r="G3932" s="32"/>
      <c r="H3932" s="32"/>
      <c r="I3932" s="22"/>
    </row>
    <row r="3933" ht="15.75" customHeight="1">
      <c r="A3933" s="2"/>
      <c r="B3933" s="34"/>
      <c r="C3933" s="32"/>
      <c r="D3933" s="32"/>
      <c r="E3933" s="2"/>
      <c r="F3933" s="32"/>
      <c r="G3933" s="32"/>
      <c r="H3933" s="32"/>
      <c r="I3933" s="22"/>
    </row>
    <row r="3934" ht="15.75" customHeight="1">
      <c r="A3934" s="2"/>
      <c r="B3934" s="34"/>
      <c r="C3934" s="32"/>
      <c r="D3934" s="32"/>
      <c r="E3934" s="2"/>
      <c r="F3934" s="32"/>
      <c r="G3934" s="32"/>
      <c r="H3934" s="32"/>
      <c r="I3934" s="22"/>
    </row>
    <row r="3935" ht="15.75" customHeight="1">
      <c r="A3935" s="2"/>
      <c r="B3935" s="34"/>
      <c r="C3935" s="32"/>
      <c r="D3935" s="32"/>
      <c r="E3935" s="2"/>
      <c r="F3935" s="32"/>
      <c r="G3935" s="32"/>
      <c r="H3935" s="32"/>
      <c r="I3935" s="22"/>
    </row>
    <row r="3936" ht="15.75" customHeight="1">
      <c r="A3936" s="2"/>
      <c r="B3936" s="34"/>
      <c r="C3936" s="32"/>
      <c r="D3936" s="32"/>
      <c r="E3936" s="2"/>
      <c r="F3936" s="32"/>
      <c r="G3936" s="32"/>
      <c r="H3936" s="32"/>
      <c r="I3936" s="22"/>
    </row>
    <row r="3937" ht="15.75" customHeight="1">
      <c r="A3937" s="2"/>
      <c r="B3937" s="34"/>
      <c r="C3937" s="32"/>
      <c r="D3937" s="32"/>
      <c r="E3937" s="2"/>
      <c r="F3937" s="32"/>
      <c r="G3937" s="32"/>
      <c r="H3937" s="32"/>
      <c r="I3937" s="22"/>
    </row>
    <row r="3938" ht="15.75" customHeight="1">
      <c r="A3938" s="2"/>
      <c r="B3938" s="34"/>
      <c r="C3938" s="32"/>
      <c r="D3938" s="32"/>
      <c r="E3938" s="2"/>
      <c r="F3938" s="32"/>
      <c r="G3938" s="32"/>
      <c r="H3938" s="32"/>
      <c r="I3938" s="22"/>
    </row>
    <row r="3939" ht="15.75" customHeight="1">
      <c r="A3939" s="2"/>
      <c r="B3939" s="34"/>
      <c r="C3939" s="32"/>
      <c r="D3939" s="32"/>
      <c r="E3939" s="2"/>
      <c r="F3939" s="32"/>
      <c r="G3939" s="32"/>
      <c r="H3939" s="32"/>
      <c r="I3939" s="22"/>
    </row>
    <row r="3940" ht="15.75" customHeight="1">
      <c r="A3940" s="2"/>
      <c r="B3940" s="34"/>
      <c r="C3940" s="32"/>
      <c r="D3940" s="32"/>
      <c r="E3940" s="2"/>
      <c r="F3940" s="32"/>
      <c r="G3940" s="32"/>
      <c r="H3940" s="32"/>
      <c r="I3940" s="22"/>
    </row>
    <row r="3941" ht="15.75" customHeight="1">
      <c r="A3941" s="2"/>
      <c r="B3941" s="34"/>
      <c r="C3941" s="32"/>
      <c r="D3941" s="32"/>
      <c r="E3941" s="2"/>
      <c r="F3941" s="32"/>
      <c r="G3941" s="32"/>
      <c r="H3941" s="32"/>
      <c r="I3941" s="22"/>
    </row>
    <row r="3942" ht="15.75" customHeight="1">
      <c r="A3942" s="2"/>
      <c r="B3942" s="34"/>
      <c r="C3942" s="32"/>
      <c r="D3942" s="32"/>
      <c r="E3942" s="2"/>
      <c r="F3942" s="32"/>
      <c r="G3942" s="32"/>
      <c r="H3942" s="32"/>
      <c r="I3942" s="22"/>
    </row>
    <row r="3943" ht="15.75" customHeight="1">
      <c r="A3943" s="2"/>
      <c r="B3943" s="34"/>
      <c r="C3943" s="32"/>
      <c r="D3943" s="32"/>
      <c r="E3943" s="2"/>
      <c r="F3943" s="32"/>
      <c r="G3943" s="32"/>
      <c r="H3943" s="32"/>
      <c r="I3943" s="22"/>
    </row>
    <row r="3944" ht="15.75" customHeight="1">
      <c r="A3944" s="2"/>
      <c r="B3944" s="34"/>
      <c r="C3944" s="32"/>
      <c r="D3944" s="32"/>
      <c r="E3944" s="2"/>
      <c r="F3944" s="32"/>
      <c r="G3944" s="32"/>
      <c r="H3944" s="32"/>
      <c r="I3944" s="22"/>
    </row>
    <row r="3945" ht="15.75" customHeight="1">
      <c r="A3945" s="2"/>
      <c r="B3945" s="34"/>
      <c r="C3945" s="32"/>
      <c r="D3945" s="32"/>
      <c r="E3945" s="2"/>
      <c r="F3945" s="32"/>
      <c r="G3945" s="32"/>
      <c r="H3945" s="32"/>
      <c r="I3945" s="22"/>
    </row>
    <row r="3946" ht="15.75" customHeight="1">
      <c r="A3946" s="2"/>
      <c r="B3946" s="34"/>
      <c r="C3946" s="32"/>
      <c r="D3946" s="32"/>
      <c r="E3946" s="2"/>
      <c r="F3946" s="32"/>
      <c r="G3946" s="32"/>
      <c r="H3946" s="32"/>
      <c r="I3946" s="22"/>
    </row>
    <row r="3947" ht="15.75" customHeight="1">
      <c r="A3947" s="2"/>
      <c r="B3947" s="34"/>
      <c r="C3947" s="32"/>
      <c r="D3947" s="32"/>
      <c r="E3947" s="2"/>
      <c r="F3947" s="32"/>
      <c r="G3947" s="32"/>
      <c r="H3947" s="32"/>
      <c r="I3947" s="22"/>
    </row>
    <row r="3948" ht="15.75" customHeight="1">
      <c r="A3948" s="2"/>
      <c r="B3948" s="34"/>
      <c r="C3948" s="32"/>
      <c r="D3948" s="32"/>
      <c r="E3948" s="2"/>
      <c r="F3948" s="32"/>
      <c r="G3948" s="32"/>
      <c r="H3948" s="32"/>
      <c r="I3948" s="22"/>
    </row>
    <row r="3949" ht="15.75" customHeight="1">
      <c r="A3949" s="2"/>
      <c r="B3949" s="34"/>
      <c r="C3949" s="32"/>
      <c r="D3949" s="32"/>
      <c r="E3949" s="2"/>
      <c r="F3949" s="32"/>
      <c r="G3949" s="32"/>
      <c r="H3949" s="32"/>
      <c r="I3949" s="22"/>
    </row>
    <row r="3950" ht="15.75" customHeight="1">
      <c r="A3950" s="2"/>
      <c r="B3950" s="34"/>
      <c r="C3950" s="32"/>
      <c r="D3950" s="32"/>
      <c r="E3950" s="2"/>
      <c r="F3950" s="32"/>
      <c r="G3950" s="32"/>
      <c r="H3950" s="32"/>
      <c r="I3950" s="22"/>
    </row>
    <row r="3951" ht="15.75" customHeight="1">
      <c r="A3951" s="2"/>
      <c r="B3951" s="34"/>
      <c r="C3951" s="32"/>
      <c r="D3951" s="32"/>
      <c r="E3951" s="2"/>
      <c r="F3951" s="32"/>
      <c r="G3951" s="32"/>
      <c r="H3951" s="32"/>
      <c r="I3951" s="22"/>
    </row>
    <row r="3952" ht="15.75" customHeight="1">
      <c r="A3952" s="2"/>
      <c r="B3952" s="34"/>
      <c r="C3952" s="32"/>
      <c r="D3952" s="32"/>
      <c r="E3952" s="2"/>
      <c r="F3952" s="32"/>
      <c r="G3952" s="32"/>
      <c r="H3952" s="32"/>
      <c r="I3952" s="22"/>
    </row>
    <row r="3953" ht="15.75" customHeight="1">
      <c r="A3953" s="2"/>
      <c r="B3953" s="34"/>
      <c r="C3953" s="32"/>
      <c r="D3953" s="32"/>
      <c r="E3953" s="2"/>
      <c r="F3953" s="32"/>
      <c r="G3953" s="32"/>
      <c r="H3953" s="32"/>
      <c r="I3953" s="22"/>
    </row>
    <row r="3954" ht="15.75" customHeight="1">
      <c r="A3954" s="2"/>
      <c r="B3954" s="34"/>
      <c r="C3954" s="32"/>
      <c r="D3954" s="32"/>
      <c r="E3954" s="2"/>
      <c r="F3954" s="32"/>
      <c r="G3954" s="32"/>
      <c r="H3954" s="32"/>
      <c r="I3954" s="22"/>
    </row>
    <row r="3955" ht="15.75" customHeight="1">
      <c r="A3955" s="2"/>
      <c r="B3955" s="34"/>
      <c r="C3955" s="32"/>
      <c r="D3955" s="32"/>
      <c r="E3955" s="2"/>
      <c r="F3955" s="32"/>
      <c r="G3955" s="32"/>
      <c r="H3955" s="32"/>
      <c r="I3955" s="22"/>
    </row>
    <row r="3956" ht="15.75" customHeight="1">
      <c r="A3956" s="2"/>
      <c r="B3956" s="34"/>
      <c r="C3956" s="32"/>
      <c r="D3956" s="32"/>
      <c r="E3956" s="2"/>
      <c r="F3956" s="32"/>
      <c r="G3956" s="32"/>
      <c r="H3956" s="32"/>
      <c r="I3956" s="22"/>
    </row>
    <row r="3957" ht="15.75" customHeight="1">
      <c r="A3957" s="2"/>
      <c r="B3957" s="34"/>
      <c r="C3957" s="32"/>
      <c r="D3957" s="32"/>
      <c r="E3957" s="2"/>
      <c r="F3957" s="32"/>
      <c r="G3957" s="32"/>
      <c r="H3957" s="32"/>
      <c r="I3957" s="22"/>
    </row>
    <row r="3958" ht="15.75" customHeight="1">
      <c r="A3958" s="2"/>
      <c r="B3958" s="34"/>
      <c r="C3958" s="32"/>
      <c r="D3958" s="32"/>
      <c r="E3958" s="2"/>
      <c r="F3958" s="32"/>
      <c r="G3958" s="32"/>
      <c r="H3958" s="32"/>
      <c r="I3958" s="22"/>
    </row>
    <row r="3959" ht="15.75" customHeight="1">
      <c r="A3959" s="2"/>
      <c r="B3959" s="34"/>
      <c r="C3959" s="32"/>
      <c r="D3959" s="32"/>
      <c r="E3959" s="2"/>
      <c r="F3959" s="32"/>
      <c r="G3959" s="32"/>
      <c r="H3959" s="32"/>
      <c r="I3959" s="22"/>
    </row>
    <row r="3960" ht="15.75" customHeight="1">
      <c r="A3960" s="2"/>
      <c r="B3960" s="34"/>
      <c r="C3960" s="32"/>
      <c r="D3960" s="32"/>
      <c r="E3960" s="2"/>
      <c r="F3960" s="32"/>
      <c r="G3960" s="32"/>
      <c r="H3960" s="32"/>
      <c r="I3960" s="22"/>
    </row>
    <row r="3961" ht="15.75" customHeight="1">
      <c r="A3961" s="2"/>
      <c r="B3961" s="34"/>
      <c r="C3961" s="32"/>
      <c r="D3961" s="32"/>
      <c r="E3961" s="2"/>
      <c r="F3961" s="32"/>
      <c r="G3961" s="32"/>
      <c r="H3961" s="32"/>
      <c r="I3961" s="22"/>
    </row>
    <row r="3962" ht="15.75" customHeight="1">
      <c r="A3962" s="2"/>
      <c r="B3962" s="34"/>
      <c r="C3962" s="32"/>
      <c r="D3962" s="32"/>
      <c r="E3962" s="2"/>
      <c r="F3962" s="32"/>
      <c r="G3962" s="32"/>
      <c r="H3962" s="32"/>
      <c r="I3962" s="22"/>
    </row>
    <row r="3963" ht="15.75" customHeight="1">
      <c r="A3963" s="2"/>
      <c r="B3963" s="34"/>
      <c r="C3963" s="32"/>
      <c r="D3963" s="32"/>
      <c r="E3963" s="2"/>
      <c r="F3963" s="32"/>
      <c r="G3963" s="32"/>
      <c r="H3963" s="32"/>
      <c r="I3963" s="22"/>
    </row>
    <row r="3964" ht="15.75" customHeight="1">
      <c r="A3964" s="2"/>
      <c r="B3964" s="34"/>
      <c r="C3964" s="32"/>
      <c r="D3964" s="32"/>
      <c r="E3964" s="2"/>
      <c r="F3964" s="32"/>
      <c r="G3964" s="32"/>
      <c r="H3964" s="32"/>
      <c r="I3964" s="22"/>
    </row>
    <row r="3965" ht="15.75" customHeight="1">
      <c r="A3965" s="2"/>
      <c r="B3965" s="34"/>
      <c r="C3965" s="32"/>
      <c r="D3965" s="32"/>
      <c r="E3965" s="2"/>
      <c r="F3965" s="32"/>
      <c r="G3965" s="32"/>
      <c r="H3965" s="32"/>
      <c r="I3965" s="22"/>
    </row>
    <row r="3966" ht="15.75" customHeight="1">
      <c r="A3966" s="2"/>
      <c r="B3966" s="34"/>
      <c r="C3966" s="32"/>
      <c r="D3966" s="32"/>
      <c r="E3966" s="2"/>
      <c r="F3966" s="32"/>
      <c r="G3966" s="32"/>
      <c r="H3966" s="32"/>
      <c r="I3966" s="22"/>
    </row>
    <row r="3967" ht="15.75" customHeight="1">
      <c r="A3967" s="2"/>
      <c r="B3967" s="34"/>
      <c r="C3967" s="32"/>
      <c r="D3967" s="32"/>
      <c r="E3967" s="2"/>
      <c r="F3967" s="32"/>
      <c r="G3967" s="32"/>
      <c r="H3967" s="32"/>
      <c r="I3967" s="22"/>
    </row>
    <row r="3968" ht="15.75" customHeight="1">
      <c r="A3968" s="2"/>
      <c r="B3968" s="34"/>
      <c r="C3968" s="32"/>
      <c r="D3968" s="32"/>
      <c r="E3968" s="2"/>
      <c r="F3968" s="32"/>
      <c r="G3968" s="32"/>
      <c r="H3968" s="32"/>
      <c r="I3968" s="22"/>
    </row>
    <row r="3969" ht="15.75" customHeight="1">
      <c r="A3969" s="2"/>
      <c r="B3969" s="34"/>
      <c r="C3969" s="32"/>
      <c r="D3969" s="32"/>
      <c r="E3969" s="2"/>
      <c r="F3969" s="32"/>
      <c r="G3969" s="32"/>
      <c r="H3969" s="32"/>
      <c r="I3969" s="22"/>
    </row>
    <row r="3970" ht="15.75" customHeight="1">
      <c r="A3970" s="2"/>
      <c r="B3970" s="34"/>
      <c r="C3970" s="32"/>
      <c r="D3970" s="32"/>
      <c r="E3970" s="2"/>
      <c r="F3970" s="32"/>
      <c r="G3970" s="32"/>
      <c r="H3970" s="32"/>
      <c r="I3970" s="22"/>
    </row>
    <row r="3971" ht="15.75" customHeight="1">
      <c r="A3971" s="2"/>
      <c r="B3971" s="34"/>
      <c r="C3971" s="32"/>
      <c r="D3971" s="32"/>
      <c r="E3971" s="2"/>
      <c r="F3971" s="32"/>
      <c r="G3971" s="32"/>
      <c r="H3971" s="32"/>
      <c r="I3971" s="22"/>
    </row>
    <row r="3972" ht="15.75" customHeight="1">
      <c r="A3972" s="2"/>
      <c r="B3972" s="34"/>
      <c r="C3972" s="32"/>
      <c r="D3972" s="32"/>
      <c r="E3972" s="2"/>
      <c r="F3972" s="32"/>
      <c r="G3972" s="32"/>
      <c r="H3972" s="32"/>
      <c r="I3972" s="22"/>
    </row>
    <row r="3973" ht="15.75" customHeight="1">
      <c r="A3973" s="2"/>
      <c r="B3973" s="34"/>
      <c r="C3973" s="32"/>
      <c r="D3973" s="32"/>
      <c r="E3973" s="2"/>
      <c r="F3973" s="32"/>
      <c r="G3973" s="32"/>
      <c r="H3973" s="32"/>
      <c r="I3973" s="22"/>
    </row>
    <row r="3974" ht="15.75" customHeight="1">
      <c r="A3974" s="2"/>
      <c r="B3974" s="34"/>
      <c r="C3974" s="32"/>
      <c r="D3974" s="32"/>
      <c r="E3974" s="2"/>
      <c r="F3974" s="32"/>
      <c r="G3974" s="32"/>
      <c r="H3974" s="32"/>
      <c r="I3974" s="22"/>
    </row>
    <row r="3975" ht="15.75" customHeight="1">
      <c r="A3975" s="2"/>
      <c r="B3975" s="34"/>
      <c r="C3975" s="32"/>
      <c r="D3975" s="32"/>
      <c r="E3975" s="2"/>
      <c r="F3975" s="32"/>
      <c r="G3975" s="32"/>
      <c r="H3975" s="32"/>
      <c r="I3975" s="22"/>
    </row>
    <row r="3976" ht="15.75" customHeight="1">
      <c r="A3976" s="2"/>
      <c r="B3976" s="34"/>
      <c r="C3976" s="32"/>
      <c r="D3976" s="32"/>
      <c r="E3976" s="2"/>
      <c r="F3976" s="32"/>
      <c r="G3976" s="32"/>
      <c r="H3976" s="32"/>
      <c r="I3976" s="22"/>
    </row>
    <row r="3977" ht="15.75" customHeight="1">
      <c r="A3977" s="2"/>
      <c r="B3977" s="34"/>
      <c r="C3977" s="32"/>
      <c r="D3977" s="32"/>
      <c r="E3977" s="2"/>
      <c r="F3977" s="32"/>
      <c r="G3977" s="32"/>
      <c r="H3977" s="32"/>
      <c r="I3977" s="22"/>
    </row>
    <row r="3978" ht="15.75" customHeight="1">
      <c r="A3978" s="2"/>
      <c r="B3978" s="34"/>
      <c r="C3978" s="32"/>
      <c r="D3978" s="32"/>
      <c r="E3978" s="2"/>
      <c r="F3978" s="32"/>
      <c r="G3978" s="32"/>
      <c r="H3978" s="32"/>
      <c r="I3978" s="22"/>
    </row>
    <row r="3979" ht="15.75" customHeight="1">
      <c r="A3979" s="2"/>
      <c r="B3979" s="34"/>
      <c r="C3979" s="32"/>
      <c r="D3979" s="32"/>
      <c r="E3979" s="2"/>
      <c r="F3979" s="32"/>
      <c r="G3979" s="32"/>
      <c r="H3979" s="32"/>
      <c r="I3979" s="22"/>
    </row>
    <row r="3980" ht="15.75" customHeight="1">
      <c r="A3980" s="2"/>
      <c r="B3980" s="34"/>
      <c r="C3980" s="32"/>
      <c r="D3980" s="32"/>
      <c r="E3980" s="2"/>
      <c r="F3980" s="32"/>
      <c r="G3980" s="32"/>
      <c r="H3980" s="32"/>
      <c r="I3980" s="22"/>
    </row>
    <row r="3981" ht="15.75" customHeight="1">
      <c r="A3981" s="2"/>
      <c r="B3981" s="34"/>
      <c r="C3981" s="32"/>
      <c r="D3981" s="32"/>
      <c r="E3981" s="2"/>
      <c r="F3981" s="32"/>
      <c r="G3981" s="32"/>
      <c r="H3981" s="32"/>
      <c r="I3981" s="22"/>
    </row>
    <row r="3982" ht="15.75" customHeight="1">
      <c r="A3982" s="2"/>
      <c r="B3982" s="34"/>
      <c r="C3982" s="32"/>
      <c r="D3982" s="32"/>
      <c r="E3982" s="2"/>
      <c r="F3982" s="32"/>
      <c r="G3982" s="32"/>
      <c r="H3982" s="32"/>
      <c r="I3982" s="22"/>
    </row>
    <row r="3983" ht="15.75" customHeight="1">
      <c r="A3983" s="2"/>
      <c r="B3983" s="34"/>
      <c r="C3983" s="32"/>
      <c r="D3983" s="32"/>
      <c r="E3983" s="2"/>
      <c r="F3983" s="32"/>
      <c r="G3983" s="32"/>
      <c r="H3983" s="32"/>
      <c r="I3983" s="22"/>
    </row>
    <row r="3984" ht="15.75" customHeight="1">
      <c r="A3984" s="2"/>
      <c r="B3984" s="34"/>
      <c r="C3984" s="32"/>
      <c r="D3984" s="32"/>
      <c r="E3984" s="2"/>
      <c r="F3984" s="32"/>
      <c r="G3984" s="32"/>
      <c r="H3984" s="32"/>
      <c r="I3984" s="22"/>
    </row>
    <row r="3985" ht="15.75" customHeight="1">
      <c r="A3985" s="2"/>
      <c r="B3985" s="34"/>
      <c r="C3985" s="32"/>
      <c r="D3985" s="32"/>
      <c r="E3985" s="2"/>
      <c r="F3985" s="32"/>
      <c r="G3985" s="32"/>
      <c r="H3985" s="32"/>
      <c r="I3985" s="22"/>
    </row>
    <row r="3986" ht="15.75" customHeight="1">
      <c r="A3986" s="2"/>
      <c r="B3986" s="34"/>
      <c r="C3986" s="32"/>
      <c r="D3986" s="32"/>
      <c r="E3986" s="2"/>
      <c r="F3986" s="32"/>
      <c r="G3986" s="32"/>
      <c r="H3986" s="32"/>
      <c r="I3986" s="22"/>
    </row>
    <row r="3987" ht="15.75" customHeight="1">
      <c r="A3987" s="2"/>
      <c r="B3987" s="34"/>
      <c r="C3987" s="32"/>
      <c r="D3987" s="32"/>
      <c r="E3987" s="2"/>
      <c r="F3987" s="32"/>
      <c r="G3987" s="32"/>
      <c r="H3987" s="32"/>
      <c r="I3987" s="22"/>
    </row>
    <row r="3988" ht="15.75" customHeight="1">
      <c r="A3988" s="2"/>
      <c r="B3988" s="34"/>
      <c r="C3988" s="32"/>
      <c r="D3988" s="32"/>
      <c r="E3988" s="2"/>
      <c r="F3988" s="32"/>
      <c r="G3988" s="32"/>
      <c r="H3988" s="32"/>
      <c r="I3988" s="22"/>
    </row>
    <row r="3989" ht="15.75" customHeight="1">
      <c r="A3989" s="2"/>
      <c r="B3989" s="34"/>
      <c r="C3989" s="32"/>
      <c r="D3989" s="32"/>
      <c r="E3989" s="2"/>
      <c r="F3989" s="32"/>
      <c r="G3989" s="32"/>
      <c r="H3989" s="32"/>
      <c r="I3989" s="22"/>
    </row>
    <row r="3990" ht="15.75" customHeight="1">
      <c r="A3990" s="2"/>
      <c r="B3990" s="34"/>
      <c r="C3990" s="32"/>
      <c r="D3990" s="32"/>
      <c r="E3990" s="2"/>
      <c r="F3990" s="32"/>
      <c r="G3990" s="32"/>
      <c r="H3990" s="32"/>
      <c r="I3990" s="22"/>
    </row>
    <row r="3991" ht="15.75" customHeight="1">
      <c r="A3991" s="2"/>
      <c r="B3991" s="34"/>
      <c r="C3991" s="32"/>
      <c r="D3991" s="32"/>
      <c r="E3991" s="2"/>
      <c r="F3991" s="32"/>
      <c r="G3991" s="32"/>
      <c r="H3991" s="32"/>
      <c r="I3991" s="22"/>
    </row>
    <row r="3992" ht="15.75" customHeight="1">
      <c r="A3992" s="2"/>
      <c r="B3992" s="34"/>
      <c r="C3992" s="32"/>
      <c r="D3992" s="32"/>
      <c r="E3992" s="2"/>
      <c r="F3992" s="32"/>
      <c r="G3992" s="32"/>
      <c r="H3992" s="32"/>
      <c r="I3992" s="22"/>
    </row>
    <row r="3993" ht="15.75" customHeight="1">
      <c r="A3993" s="2"/>
      <c r="B3993" s="34"/>
      <c r="C3993" s="32"/>
      <c r="D3993" s="32"/>
      <c r="E3993" s="2"/>
      <c r="F3993" s="32"/>
      <c r="G3993" s="32"/>
      <c r="H3993" s="32"/>
      <c r="I3993" s="22"/>
    </row>
    <row r="3994" ht="15.75" customHeight="1">
      <c r="A3994" s="2"/>
      <c r="B3994" s="34"/>
      <c r="C3994" s="32"/>
      <c r="D3994" s="32"/>
      <c r="E3994" s="2"/>
      <c r="F3994" s="32"/>
      <c r="G3994" s="32"/>
      <c r="H3994" s="32"/>
      <c r="I3994" s="22"/>
    </row>
    <row r="3995" ht="15.75" customHeight="1">
      <c r="A3995" s="2"/>
      <c r="B3995" s="34"/>
      <c r="C3995" s="32"/>
      <c r="D3995" s="32"/>
      <c r="E3995" s="2"/>
      <c r="F3995" s="32"/>
      <c r="G3995" s="32"/>
      <c r="H3995" s="32"/>
      <c r="I3995" s="22"/>
    </row>
    <row r="3996" ht="15.75" customHeight="1">
      <c r="A3996" s="2"/>
      <c r="B3996" s="34"/>
      <c r="C3996" s="32"/>
      <c r="D3996" s="32"/>
      <c r="E3996" s="2"/>
      <c r="F3996" s="32"/>
      <c r="G3996" s="32"/>
      <c r="H3996" s="32"/>
      <c r="I3996" s="22"/>
    </row>
    <row r="3997" ht="15.75" customHeight="1">
      <c r="A3997" s="2"/>
      <c r="B3997" s="34"/>
      <c r="C3997" s="32"/>
      <c r="D3997" s="32"/>
      <c r="E3997" s="2"/>
      <c r="F3997" s="32"/>
      <c r="G3997" s="32"/>
      <c r="H3997" s="32"/>
      <c r="I3997" s="22"/>
    </row>
    <row r="3998" ht="15.75" customHeight="1">
      <c r="A3998" s="2"/>
      <c r="B3998" s="34"/>
      <c r="C3998" s="32"/>
      <c r="D3998" s="32"/>
      <c r="E3998" s="2"/>
      <c r="F3998" s="32"/>
      <c r="G3998" s="32"/>
      <c r="H3998" s="32"/>
      <c r="I3998" s="22"/>
    </row>
    <row r="3999" ht="15.75" customHeight="1">
      <c r="A3999" s="2"/>
      <c r="B3999" s="34"/>
      <c r="C3999" s="32"/>
      <c r="D3999" s="32"/>
      <c r="E3999" s="2"/>
      <c r="F3999" s="32"/>
      <c r="G3999" s="32"/>
      <c r="H3999" s="32"/>
      <c r="I3999" s="22"/>
    </row>
    <row r="4000" ht="15.75" customHeight="1">
      <c r="A4000" s="2"/>
      <c r="B4000" s="34"/>
      <c r="C4000" s="32"/>
      <c r="D4000" s="32"/>
      <c r="E4000" s="2"/>
      <c r="F4000" s="32"/>
      <c r="G4000" s="32"/>
      <c r="H4000" s="32"/>
      <c r="I4000" s="22"/>
    </row>
    <row r="4001" ht="15.75" customHeight="1">
      <c r="A4001" s="2"/>
      <c r="B4001" s="34"/>
      <c r="C4001" s="32"/>
      <c r="D4001" s="32"/>
      <c r="E4001" s="2"/>
      <c r="F4001" s="32"/>
      <c r="G4001" s="32"/>
      <c r="H4001" s="32"/>
      <c r="I4001" s="22"/>
    </row>
    <row r="4002" ht="15.75" customHeight="1">
      <c r="A4002" s="2"/>
      <c r="B4002" s="34"/>
      <c r="C4002" s="32"/>
      <c r="D4002" s="32"/>
      <c r="E4002" s="2"/>
      <c r="F4002" s="32"/>
      <c r="G4002" s="32"/>
      <c r="H4002" s="32"/>
      <c r="I4002" s="22"/>
    </row>
    <row r="4003" ht="15.75" customHeight="1">
      <c r="A4003" s="2"/>
      <c r="B4003" s="34"/>
      <c r="C4003" s="32"/>
      <c r="D4003" s="32"/>
      <c r="E4003" s="2"/>
      <c r="F4003" s="32"/>
      <c r="G4003" s="32"/>
      <c r="H4003" s="32"/>
      <c r="I4003" s="22"/>
    </row>
    <row r="4004" ht="15.75" customHeight="1">
      <c r="A4004" s="2"/>
      <c r="B4004" s="34"/>
      <c r="C4004" s="32"/>
      <c r="D4004" s="32"/>
      <c r="E4004" s="2"/>
      <c r="F4004" s="32"/>
      <c r="G4004" s="32"/>
      <c r="H4004" s="32"/>
      <c r="I4004" s="22"/>
    </row>
    <row r="4005" ht="15.75" customHeight="1">
      <c r="A4005" s="2"/>
      <c r="B4005" s="34"/>
      <c r="C4005" s="32"/>
      <c r="D4005" s="32"/>
      <c r="E4005" s="2"/>
      <c r="F4005" s="32"/>
      <c r="G4005" s="32"/>
      <c r="H4005" s="32"/>
      <c r="I4005" s="22"/>
    </row>
    <row r="4006" ht="15.75" customHeight="1">
      <c r="A4006" s="2"/>
      <c r="B4006" s="34"/>
      <c r="C4006" s="32"/>
      <c r="D4006" s="32"/>
      <c r="E4006" s="2"/>
      <c r="F4006" s="32"/>
      <c r="G4006" s="32"/>
      <c r="H4006" s="32"/>
      <c r="I4006" s="22"/>
    </row>
    <row r="4007" ht="15.75" customHeight="1">
      <c r="A4007" s="2"/>
      <c r="B4007" s="34"/>
      <c r="C4007" s="32"/>
      <c r="D4007" s="32"/>
      <c r="E4007" s="2"/>
      <c r="F4007" s="32"/>
      <c r="G4007" s="32"/>
      <c r="H4007" s="32"/>
      <c r="I4007" s="22"/>
    </row>
    <row r="4008" ht="15.75" customHeight="1">
      <c r="A4008" s="2"/>
      <c r="B4008" s="34"/>
      <c r="C4008" s="32"/>
      <c r="D4008" s="32"/>
      <c r="E4008" s="2"/>
      <c r="F4008" s="32"/>
      <c r="G4008" s="32"/>
      <c r="H4008" s="32"/>
      <c r="I4008" s="22"/>
    </row>
    <row r="4009" ht="15.75" customHeight="1">
      <c r="A4009" s="2"/>
      <c r="B4009" s="34"/>
      <c r="C4009" s="32"/>
      <c r="D4009" s="32"/>
      <c r="E4009" s="2"/>
      <c r="F4009" s="32"/>
      <c r="G4009" s="32"/>
      <c r="H4009" s="32"/>
      <c r="I4009" s="22"/>
    </row>
    <row r="4010" ht="15.75" customHeight="1">
      <c r="A4010" s="2"/>
      <c r="B4010" s="34"/>
      <c r="C4010" s="32"/>
      <c r="D4010" s="32"/>
      <c r="E4010" s="2"/>
      <c r="F4010" s="32"/>
      <c r="G4010" s="32"/>
      <c r="H4010" s="32"/>
      <c r="I4010" s="22"/>
    </row>
    <row r="4011" ht="15.75" customHeight="1">
      <c r="A4011" s="2"/>
      <c r="B4011" s="34"/>
      <c r="C4011" s="32"/>
      <c r="D4011" s="32"/>
      <c r="E4011" s="2"/>
      <c r="F4011" s="32"/>
      <c r="G4011" s="32"/>
      <c r="H4011" s="32"/>
      <c r="I4011" s="22"/>
    </row>
    <row r="4012" ht="15.75" customHeight="1">
      <c r="A4012" s="2"/>
      <c r="B4012" s="34"/>
      <c r="C4012" s="32"/>
      <c r="D4012" s="32"/>
      <c r="E4012" s="2"/>
      <c r="F4012" s="32"/>
      <c r="G4012" s="32"/>
      <c r="H4012" s="32"/>
      <c r="I4012" s="22"/>
    </row>
    <row r="4013" ht="15.75" customHeight="1">
      <c r="A4013" s="2"/>
      <c r="B4013" s="34"/>
      <c r="C4013" s="32"/>
      <c r="D4013" s="32"/>
      <c r="E4013" s="2"/>
      <c r="F4013" s="32"/>
      <c r="G4013" s="32"/>
      <c r="H4013" s="32"/>
      <c r="I4013" s="22"/>
    </row>
    <row r="4014" ht="15.75" customHeight="1">
      <c r="A4014" s="2"/>
      <c r="B4014" s="34"/>
      <c r="C4014" s="32"/>
      <c r="D4014" s="32"/>
      <c r="E4014" s="2"/>
      <c r="F4014" s="32"/>
      <c r="G4014" s="32"/>
      <c r="H4014" s="32"/>
      <c r="I4014" s="22"/>
    </row>
    <row r="4015" ht="15.75" customHeight="1">
      <c r="A4015" s="2"/>
      <c r="B4015" s="34"/>
      <c r="C4015" s="32"/>
      <c r="D4015" s="32"/>
      <c r="E4015" s="2"/>
      <c r="F4015" s="32"/>
      <c r="G4015" s="32"/>
      <c r="H4015" s="32"/>
      <c r="I4015" s="22"/>
    </row>
    <row r="4016" ht="15.75" customHeight="1">
      <c r="A4016" s="2"/>
      <c r="B4016" s="34"/>
      <c r="C4016" s="32"/>
      <c r="D4016" s="32"/>
      <c r="E4016" s="2"/>
      <c r="F4016" s="32"/>
      <c r="G4016" s="32"/>
      <c r="H4016" s="32"/>
      <c r="I4016" s="22"/>
    </row>
    <row r="4017" ht="15.75" customHeight="1">
      <c r="A4017" s="2"/>
      <c r="B4017" s="34"/>
      <c r="C4017" s="32"/>
      <c r="D4017" s="32"/>
      <c r="E4017" s="2"/>
      <c r="F4017" s="32"/>
      <c r="G4017" s="32"/>
      <c r="H4017" s="32"/>
      <c r="I4017" s="22"/>
    </row>
    <row r="4018" ht="15.75" customHeight="1">
      <c r="A4018" s="2"/>
      <c r="B4018" s="34"/>
      <c r="C4018" s="32"/>
      <c r="D4018" s="32"/>
      <c r="E4018" s="2"/>
      <c r="F4018" s="32"/>
      <c r="G4018" s="32"/>
      <c r="H4018" s="32"/>
      <c r="I4018" s="22"/>
    </row>
    <row r="4019" ht="15.75" customHeight="1">
      <c r="A4019" s="2"/>
      <c r="B4019" s="34"/>
      <c r="C4019" s="32"/>
      <c r="D4019" s="32"/>
      <c r="E4019" s="2"/>
      <c r="F4019" s="32"/>
      <c r="G4019" s="32"/>
      <c r="H4019" s="32"/>
      <c r="I4019" s="22"/>
    </row>
    <row r="4020" ht="15.75" customHeight="1">
      <c r="A4020" s="2"/>
      <c r="B4020" s="34"/>
      <c r="C4020" s="32"/>
      <c r="D4020" s="32"/>
      <c r="E4020" s="2"/>
      <c r="F4020" s="32"/>
      <c r="G4020" s="32"/>
      <c r="H4020" s="32"/>
      <c r="I4020" s="22"/>
    </row>
    <row r="4021" ht="15.75" customHeight="1">
      <c r="A4021" s="2"/>
      <c r="B4021" s="34"/>
      <c r="C4021" s="32"/>
      <c r="D4021" s="32"/>
      <c r="E4021" s="2"/>
      <c r="F4021" s="32"/>
      <c r="G4021" s="32"/>
      <c r="H4021" s="32"/>
      <c r="I4021" s="22"/>
    </row>
    <row r="4022" ht="15.75" customHeight="1">
      <c r="A4022" s="2"/>
      <c r="B4022" s="34"/>
      <c r="C4022" s="32"/>
      <c r="D4022" s="32"/>
      <c r="E4022" s="2"/>
      <c r="F4022" s="32"/>
      <c r="G4022" s="32"/>
      <c r="H4022" s="32"/>
      <c r="I4022" s="22"/>
    </row>
    <row r="4023" ht="15.75" customHeight="1">
      <c r="A4023" s="2"/>
      <c r="B4023" s="34"/>
      <c r="C4023" s="32"/>
      <c r="D4023" s="32"/>
      <c r="E4023" s="2"/>
      <c r="F4023" s="32"/>
      <c r="G4023" s="32"/>
      <c r="H4023" s="32"/>
      <c r="I4023" s="22"/>
    </row>
    <row r="4024" ht="15.75" customHeight="1">
      <c r="A4024" s="2"/>
      <c r="B4024" s="34"/>
      <c r="C4024" s="32"/>
      <c r="D4024" s="32"/>
      <c r="E4024" s="2"/>
      <c r="F4024" s="32"/>
      <c r="G4024" s="32"/>
      <c r="H4024" s="32"/>
      <c r="I4024" s="22"/>
    </row>
    <row r="4025" ht="15.75" customHeight="1">
      <c r="A4025" s="2"/>
      <c r="B4025" s="34"/>
      <c r="C4025" s="32"/>
      <c r="D4025" s="32"/>
      <c r="E4025" s="2"/>
      <c r="F4025" s="32"/>
      <c r="G4025" s="32"/>
      <c r="H4025" s="32"/>
      <c r="I4025" s="22"/>
    </row>
    <row r="4026" ht="15.75" customHeight="1">
      <c r="A4026" s="2"/>
      <c r="B4026" s="34"/>
      <c r="C4026" s="32"/>
      <c r="D4026" s="32"/>
      <c r="E4026" s="2"/>
      <c r="F4026" s="32"/>
      <c r="G4026" s="32"/>
      <c r="H4026" s="32"/>
      <c r="I4026" s="22"/>
    </row>
    <row r="4027" ht="15.75" customHeight="1">
      <c r="A4027" s="2"/>
      <c r="B4027" s="34"/>
      <c r="C4027" s="32"/>
      <c r="D4027" s="32"/>
      <c r="E4027" s="2"/>
      <c r="F4027" s="32"/>
      <c r="G4027" s="32"/>
      <c r="H4027" s="32"/>
      <c r="I4027" s="22"/>
    </row>
    <row r="4028" ht="15.75" customHeight="1">
      <c r="A4028" s="2"/>
      <c r="B4028" s="34"/>
      <c r="C4028" s="32"/>
      <c r="D4028" s="32"/>
      <c r="E4028" s="2"/>
      <c r="F4028" s="32"/>
      <c r="G4028" s="32"/>
      <c r="H4028" s="32"/>
      <c r="I4028" s="22"/>
    </row>
    <row r="4029" ht="15.75" customHeight="1">
      <c r="A4029" s="2"/>
      <c r="B4029" s="34"/>
      <c r="C4029" s="32"/>
      <c r="D4029" s="32"/>
      <c r="E4029" s="2"/>
      <c r="F4029" s="32"/>
      <c r="G4029" s="32"/>
      <c r="H4029" s="32"/>
      <c r="I4029" s="22"/>
    </row>
    <row r="4030" ht="15.75" customHeight="1">
      <c r="A4030" s="2"/>
      <c r="B4030" s="34"/>
      <c r="C4030" s="32"/>
      <c r="D4030" s="32"/>
      <c r="E4030" s="2"/>
      <c r="F4030" s="32"/>
      <c r="G4030" s="32"/>
      <c r="H4030" s="32"/>
      <c r="I4030" s="22"/>
    </row>
    <row r="4031" ht="15.75" customHeight="1">
      <c r="A4031" s="2"/>
      <c r="B4031" s="34"/>
      <c r="C4031" s="32"/>
      <c r="D4031" s="32"/>
      <c r="E4031" s="2"/>
      <c r="F4031" s="32"/>
      <c r="G4031" s="32"/>
      <c r="H4031" s="32"/>
      <c r="I4031" s="22"/>
    </row>
    <row r="4032" ht="15.75" customHeight="1">
      <c r="A4032" s="2"/>
      <c r="B4032" s="34"/>
      <c r="C4032" s="32"/>
      <c r="D4032" s="32"/>
      <c r="E4032" s="2"/>
      <c r="F4032" s="32"/>
      <c r="G4032" s="32"/>
      <c r="H4032" s="32"/>
      <c r="I4032" s="22"/>
    </row>
    <row r="4033" ht="15.75" customHeight="1">
      <c r="A4033" s="2"/>
      <c r="B4033" s="34"/>
      <c r="C4033" s="32"/>
      <c r="D4033" s="32"/>
      <c r="E4033" s="2"/>
      <c r="F4033" s="32"/>
      <c r="G4033" s="32"/>
      <c r="H4033" s="32"/>
      <c r="I4033" s="22"/>
    </row>
    <row r="4034" ht="15.75" customHeight="1">
      <c r="A4034" s="2"/>
      <c r="B4034" s="34"/>
      <c r="C4034" s="32"/>
      <c r="D4034" s="32"/>
      <c r="E4034" s="2"/>
      <c r="F4034" s="32"/>
      <c r="G4034" s="32"/>
      <c r="H4034" s="32"/>
      <c r="I4034" s="22"/>
    </row>
    <row r="4035" ht="15.75" customHeight="1">
      <c r="A4035" s="2"/>
      <c r="B4035" s="34"/>
      <c r="C4035" s="32"/>
      <c r="D4035" s="32"/>
      <c r="E4035" s="2"/>
      <c r="F4035" s="32"/>
      <c r="G4035" s="32"/>
      <c r="H4035" s="32"/>
      <c r="I4035" s="22"/>
    </row>
    <row r="4036" ht="15.75" customHeight="1">
      <c r="A4036" s="2"/>
      <c r="B4036" s="34"/>
      <c r="C4036" s="32"/>
      <c r="D4036" s="32"/>
      <c r="E4036" s="2"/>
      <c r="F4036" s="32"/>
      <c r="G4036" s="32"/>
      <c r="H4036" s="32"/>
      <c r="I4036" s="22"/>
    </row>
    <row r="4037" ht="15.75" customHeight="1">
      <c r="A4037" s="2"/>
      <c r="B4037" s="34"/>
      <c r="C4037" s="32"/>
      <c r="D4037" s="32"/>
      <c r="E4037" s="2"/>
      <c r="F4037" s="32"/>
      <c r="G4037" s="32"/>
      <c r="H4037" s="32"/>
      <c r="I4037" s="22"/>
    </row>
    <row r="4038" ht="15.75" customHeight="1">
      <c r="A4038" s="2"/>
      <c r="B4038" s="34"/>
      <c r="C4038" s="32"/>
      <c r="D4038" s="32"/>
      <c r="E4038" s="2"/>
      <c r="F4038" s="32"/>
      <c r="G4038" s="32"/>
      <c r="H4038" s="32"/>
      <c r="I4038" s="22"/>
    </row>
    <row r="4039" ht="15.75" customHeight="1">
      <c r="A4039" s="2"/>
      <c r="B4039" s="34"/>
      <c r="C4039" s="32"/>
      <c r="D4039" s="32"/>
      <c r="E4039" s="2"/>
      <c r="F4039" s="32"/>
      <c r="G4039" s="32"/>
      <c r="H4039" s="32"/>
      <c r="I4039" s="22"/>
    </row>
    <row r="4040" ht="15.75" customHeight="1">
      <c r="A4040" s="2"/>
      <c r="B4040" s="34"/>
      <c r="C4040" s="32"/>
      <c r="D4040" s="32"/>
      <c r="E4040" s="2"/>
      <c r="F4040" s="32"/>
      <c r="G4040" s="32"/>
      <c r="H4040" s="32"/>
      <c r="I4040" s="22"/>
    </row>
    <row r="4041" ht="15.75" customHeight="1">
      <c r="A4041" s="2"/>
      <c r="B4041" s="34"/>
      <c r="C4041" s="32"/>
      <c r="D4041" s="32"/>
      <c r="E4041" s="2"/>
      <c r="F4041" s="32"/>
      <c r="G4041" s="32"/>
      <c r="H4041" s="32"/>
      <c r="I4041" s="22"/>
    </row>
    <row r="4042" ht="15.75" customHeight="1">
      <c r="A4042" s="2"/>
      <c r="B4042" s="34"/>
      <c r="C4042" s="32"/>
      <c r="D4042" s="32"/>
      <c r="E4042" s="2"/>
      <c r="F4042" s="32"/>
      <c r="G4042" s="32"/>
      <c r="H4042" s="32"/>
      <c r="I4042" s="22"/>
    </row>
    <row r="4043" ht="15.75" customHeight="1">
      <c r="A4043" s="2"/>
      <c r="B4043" s="34"/>
      <c r="C4043" s="32"/>
      <c r="D4043" s="32"/>
      <c r="E4043" s="2"/>
      <c r="F4043" s="32"/>
      <c r="G4043" s="32"/>
      <c r="H4043" s="32"/>
      <c r="I4043" s="22"/>
    </row>
    <row r="4044" ht="15.75" customHeight="1">
      <c r="A4044" s="2"/>
      <c r="B4044" s="34"/>
      <c r="C4044" s="32"/>
      <c r="D4044" s="32"/>
      <c r="E4044" s="2"/>
      <c r="F4044" s="32"/>
      <c r="G4044" s="32"/>
      <c r="H4044" s="32"/>
      <c r="I4044" s="22"/>
    </row>
    <row r="4045" ht="15.75" customHeight="1">
      <c r="A4045" s="2"/>
      <c r="B4045" s="34"/>
      <c r="C4045" s="32"/>
      <c r="D4045" s="32"/>
      <c r="E4045" s="2"/>
      <c r="F4045" s="32"/>
      <c r="G4045" s="32"/>
      <c r="H4045" s="32"/>
      <c r="I4045" s="22"/>
    </row>
    <row r="4046" ht="15.75" customHeight="1">
      <c r="A4046" s="2"/>
      <c r="B4046" s="34"/>
      <c r="C4046" s="32"/>
      <c r="D4046" s="32"/>
      <c r="E4046" s="2"/>
      <c r="F4046" s="32"/>
      <c r="G4046" s="32"/>
      <c r="H4046" s="32"/>
      <c r="I4046" s="22"/>
    </row>
    <row r="4047" ht="15.75" customHeight="1">
      <c r="A4047" s="2"/>
      <c r="B4047" s="34"/>
      <c r="C4047" s="32"/>
      <c r="D4047" s="32"/>
      <c r="E4047" s="2"/>
      <c r="F4047" s="32"/>
      <c r="G4047" s="32"/>
      <c r="H4047" s="32"/>
      <c r="I4047" s="22"/>
    </row>
    <row r="4048" ht="15.75" customHeight="1">
      <c r="A4048" s="2"/>
      <c r="B4048" s="34"/>
      <c r="C4048" s="32"/>
      <c r="D4048" s="32"/>
      <c r="E4048" s="2"/>
      <c r="F4048" s="32"/>
      <c r="G4048" s="32"/>
      <c r="H4048" s="32"/>
      <c r="I4048" s="22"/>
    </row>
    <row r="4049" ht="15.75" customHeight="1">
      <c r="A4049" s="2"/>
      <c r="B4049" s="34"/>
      <c r="C4049" s="32"/>
      <c r="D4049" s="32"/>
      <c r="E4049" s="2"/>
      <c r="F4049" s="32"/>
      <c r="G4049" s="32"/>
      <c r="H4049" s="32"/>
      <c r="I4049" s="22"/>
    </row>
    <row r="4050" ht="15.75" customHeight="1">
      <c r="A4050" s="2"/>
      <c r="B4050" s="34"/>
      <c r="C4050" s="32"/>
      <c r="D4050" s="32"/>
      <c r="E4050" s="2"/>
      <c r="F4050" s="32"/>
      <c r="G4050" s="32"/>
      <c r="H4050" s="32"/>
      <c r="I4050" s="22"/>
    </row>
    <row r="4051" ht="15.75" customHeight="1">
      <c r="A4051" s="2"/>
      <c r="B4051" s="34"/>
      <c r="C4051" s="32"/>
      <c r="D4051" s="32"/>
      <c r="E4051" s="2"/>
      <c r="F4051" s="32"/>
      <c r="G4051" s="32"/>
      <c r="H4051" s="32"/>
      <c r="I4051" s="22"/>
    </row>
    <row r="4052" ht="15.75" customHeight="1">
      <c r="A4052" s="2"/>
      <c r="B4052" s="34"/>
      <c r="C4052" s="32"/>
      <c r="D4052" s="32"/>
      <c r="E4052" s="2"/>
      <c r="F4052" s="32"/>
      <c r="G4052" s="32"/>
      <c r="H4052" s="32"/>
      <c r="I4052" s="22"/>
    </row>
    <row r="4053" ht="15.75" customHeight="1">
      <c r="A4053" s="2"/>
      <c r="B4053" s="34"/>
      <c r="C4053" s="32"/>
      <c r="D4053" s="32"/>
      <c r="E4053" s="2"/>
      <c r="F4053" s="32"/>
      <c r="G4053" s="32"/>
      <c r="H4053" s="32"/>
      <c r="I4053" s="22"/>
    </row>
    <row r="4054" ht="15.75" customHeight="1">
      <c r="A4054" s="2"/>
      <c r="B4054" s="34"/>
      <c r="C4054" s="32"/>
      <c r="D4054" s="32"/>
      <c r="E4054" s="2"/>
      <c r="F4054" s="32"/>
      <c r="G4054" s="32"/>
      <c r="H4054" s="32"/>
      <c r="I4054" s="22"/>
    </row>
  </sheetData>
  <autoFilter ref="$A$1:$R$3106">
    <filterColumn colId="1">
      <filters>
        <filter val="JUNIN"/>
      </filters>
    </filterColumn>
  </autoFilter>
  <customSheetViews>
    <customSheetView guid="{3335F0EC-E2F0-42CC-A053-28A78CD0B689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>
      <c r="A2" s="22">
        <v>43953.0</v>
      </c>
      <c r="B2" s="2" t="s">
        <v>152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107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141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136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137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111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275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35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75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276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142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277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144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87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152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107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141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136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137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111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275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35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75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276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142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277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144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87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152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107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141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136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137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111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275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35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75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276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142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277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144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87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152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72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148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107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145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141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78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56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146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136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137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111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275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63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35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75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276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150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142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46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151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277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144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87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154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152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107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141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136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137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111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275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35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75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276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142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277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144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87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152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107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141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136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137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111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275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35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75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276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142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277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144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87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152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107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141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136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137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111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275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35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75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276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142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277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144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87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152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72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107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141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78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136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137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111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275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63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35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75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276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142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46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277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144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87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152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72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107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141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78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136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137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111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275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35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75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276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142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46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277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144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87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152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72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107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141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78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136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137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111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275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63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35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75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276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142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46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277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144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87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152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72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107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141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78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136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137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111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275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63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35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75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276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142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46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277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144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87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152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107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141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136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137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111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275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35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75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276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142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277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144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87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6">
        <v>43964.0</v>
      </c>
      <c r="B303" s="2" t="s">
        <v>152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6">
        <v>43964.0</v>
      </c>
      <c r="B304" s="2" t="s">
        <v>72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6">
        <v>43964.0</v>
      </c>
      <c r="B305" s="2" t="s">
        <v>148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6">
        <v>43964.0</v>
      </c>
      <c r="B306" s="2" t="s">
        <v>107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6">
        <v>43964.0</v>
      </c>
      <c r="B307" s="2" t="s">
        <v>145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6">
        <v>43964.0</v>
      </c>
      <c r="B308" s="2" t="s">
        <v>141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6">
        <v>43964.0</v>
      </c>
      <c r="B309" s="2" t="s">
        <v>78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6">
        <v>43964.0</v>
      </c>
      <c r="B310" s="2" t="s">
        <v>56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6">
        <v>43964.0</v>
      </c>
      <c r="B311" s="2" t="s">
        <v>146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6">
        <v>43964.0</v>
      </c>
      <c r="B312" s="2" t="s">
        <v>136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6">
        <v>43964.0</v>
      </c>
      <c r="B313" s="2" t="s">
        <v>137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6">
        <v>43964.0</v>
      </c>
      <c r="B314" s="2" t="s">
        <v>111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6">
        <v>43964.0</v>
      </c>
      <c r="B315" s="2" t="s">
        <v>275</v>
      </c>
      <c r="C315" s="2">
        <v>2015.0</v>
      </c>
      <c r="D315" s="18">
        <v>14907.0</v>
      </c>
      <c r="E315" s="2">
        <v>16922.0</v>
      </c>
      <c r="G315" s="2"/>
    </row>
    <row r="316">
      <c r="A316" s="36">
        <v>43964.0</v>
      </c>
      <c r="B316" s="2" t="s">
        <v>63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6">
        <v>43964.0</v>
      </c>
      <c r="B317" s="2" t="s">
        <v>35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6">
        <v>43964.0</v>
      </c>
      <c r="B318" s="2" t="s">
        <v>75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6">
        <v>43964.0</v>
      </c>
      <c r="B319" s="2" t="s">
        <v>276</v>
      </c>
      <c r="C319" s="2">
        <v>357.0</v>
      </c>
      <c r="D319" s="18">
        <v>6521.0</v>
      </c>
      <c r="E319" s="2">
        <v>6878.0</v>
      </c>
    </row>
    <row r="320">
      <c r="A320" s="36">
        <v>43964.0</v>
      </c>
      <c r="B320" s="2" t="s">
        <v>150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6">
        <v>43964.0</v>
      </c>
      <c r="B321" s="2" t="s">
        <v>142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6">
        <v>43964.0</v>
      </c>
      <c r="B322" s="2" t="s">
        <v>46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6">
        <v>43964.0</v>
      </c>
      <c r="B323" s="2" t="s">
        <v>151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6">
        <v>43964.0</v>
      </c>
      <c r="B324" s="2" t="s">
        <v>277</v>
      </c>
      <c r="C324" s="2">
        <v>1468.0</v>
      </c>
      <c r="D324" s="18">
        <v>8740.0</v>
      </c>
      <c r="E324" s="2">
        <v>10208.0</v>
      </c>
      <c r="G324" s="2"/>
    </row>
    <row r="325">
      <c r="A325" s="36">
        <v>43964.0</v>
      </c>
      <c r="B325" s="2" t="s">
        <v>144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6">
        <v>43964.0</v>
      </c>
      <c r="B326" s="2" t="s">
        <v>87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6">
        <v>43964.0</v>
      </c>
      <c r="B327" s="2" t="s">
        <v>154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6">
        <v>43965.0</v>
      </c>
      <c r="B328" s="2" t="s">
        <v>152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6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6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6">
        <v>43965.0</v>
      </c>
      <c r="B331" s="2" t="s">
        <v>107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6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6">
        <v>43965.0</v>
      </c>
      <c r="B333" s="2" t="s">
        <v>141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6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6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6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6">
        <v>43965.0</v>
      </c>
      <c r="B337" s="2" t="s">
        <v>136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6">
        <v>43965.0</v>
      </c>
      <c r="B338" s="2" t="s">
        <v>137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6">
        <v>43965.0</v>
      </c>
      <c r="B339" s="2" t="s">
        <v>111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6">
        <v>43965.0</v>
      </c>
      <c r="B340" s="2" t="s">
        <v>275</v>
      </c>
      <c r="C340" s="2">
        <v>2095.0</v>
      </c>
      <c r="D340" s="2">
        <v>15825.0</v>
      </c>
      <c r="E340" s="2">
        <v>17920.0</v>
      </c>
      <c r="G340" s="2"/>
    </row>
    <row r="341">
      <c r="A341" s="36">
        <v>43965.0</v>
      </c>
      <c r="B341" s="2" t="s">
        <v>63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6">
        <v>43965.0</v>
      </c>
      <c r="B342" s="2" t="s">
        <v>35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6">
        <v>43965.0</v>
      </c>
      <c r="B343" s="2" t="s">
        <v>75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6">
        <v>43965.0</v>
      </c>
      <c r="B344" s="2" t="s">
        <v>276</v>
      </c>
      <c r="C344" s="2">
        <v>357.0</v>
      </c>
      <c r="D344" s="2">
        <v>6517.0</v>
      </c>
      <c r="E344" s="2">
        <v>6874.0</v>
      </c>
    </row>
    <row r="345">
      <c r="A345" s="36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6">
        <v>43965.0</v>
      </c>
      <c r="B346" s="2" t="s">
        <v>142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6">
        <v>43965.0</v>
      </c>
      <c r="B347" s="2" t="s">
        <v>46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6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6">
        <v>43965.0</v>
      </c>
      <c r="B349" s="2" t="s">
        <v>277</v>
      </c>
      <c r="C349" s="2">
        <v>1496.0</v>
      </c>
      <c r="D349" s="2">
        <v>9177.0</v>
      </c>
      <c r="E349" s="2">
        <v>10673.0</v>
      </c>
      <c r="G349" s="2"/>
    </row>
    <row r="350">
      <c r="A350" s="36">
        <v>43965.0</v>
      </c>
      <c r="B350" s="2" t="s">
        <v>144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6">
        <v>43965.0</v>
      </c>
      <c r="B351" s="2" t="s">
        <v>87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6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6">
        <v>43966.0</v>
      </c>
      <c r="B353" s="2" t="s">
        <v>152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6">
        <v>43966.0</v>
      </c>
      <c r="B354" s="2" t="s">
        <v>72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6">
        <v>43966.0</v>
      </c>
      <c r="B355" s="2" t="s">
        <v>148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6">
        <v>43966.0</v>
      </c>
      <c r="B356" s="2" t="s">
        <v>107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6">
        <v>43966.0</v>
      </c>
      <c r="B357" s="2" t="s">
        <v>145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6">
        <v>43966.0</v>
      </c>
      <c r="B358" s="2" t="s">
        <v>141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6">
        <v>43966.0</v>
      </c>
      <c r="B359" s="2" t="s">
        <v>78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6">
        <v>43966.0</v>
      </c>
      <c r="B360" s="2" t="s">
        <v>56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6">
        <v>43966.0</v>
      </c>
      <c r="B361" s="2" t="s">
        <v>146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6">
        <v>43966.0</v>
      </c>
      <c r="B362" s="2" t="s">
        <v>136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6">
        <v>43966.0</v>
      </c>
      <c r="B363" s="2" t="s">
        <v>137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6">
        <v>43966.0</v>
      </c>
      <c r="B364" s="2" t="s">
        <v>111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6">
        <v>43966.0</v>
      </c>
      <c r="B365" s="2" t="s">
        <v>275</v>
      </c>
      <c r="C365" s="2">
        <v>2173.0</v>
      </c>
      <c r="D365" s="18">
        <v>17131.0</v>
      </c>
      <c r="E365" s="2">
        <v>19304.0</v>
      </c>
      <c r="G365" s="2"/>
    </row>
    <row r="366">
      <c r="A366" s="36">
        <v>43966.0</v>
      </c>
      <c r="B366" s="2" t="s">
        <v>63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6">
        <v>43966.0</v>
      </c>
      <c r="B367" s="2" t="s">
        <v>35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6">
        <v>43966.0</v>
      </c>
      <c r="B368" s="2" t="s">
        <v>75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6">
        <v>43966.0</v>
      </c>
      <c r="B369" s="2" t="s">
        <v>276</v>
      </c>
      <c r="C369" s="2">
        <v>357.0</v>
      </c>
      <c r="D369" s="18">
        <v>6607.0</v>
      </c>
      <c r="E369" s="2">
        <v>6964.0</v>
      </c>
    </row>
    <row r="370">
      <c r="A370" s="36">
        <v>43966.0</v>
      </c>
      <c r="B370" s="2" t="s">
        <v>150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6">
        <v>43966.0</v>
      </c>
      <c r="B371" s="2" t="s">
        <v>142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6">
        <v>43966.0</v>
      </c>
      <c r="B372" s="2" t="s">
        <v>46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6">
        <v>43966.0</v>
      </c>
      <c r="B373" s="2" t="s">
        <v>151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6">
        <v>43966.0</v>
      </c>
      <c r="B374" s="2" t="s">
        <v>277</v>
      </c>
      <c r="C374" s="2">
        <v>1559.0</v>
      </c>
      <c r="D374" s="18">
        <v>9501.0</v>
      </c>
      <c r="E374" s="2">
        <v>11060.0</v>
      </c>
      <c r="G374" s="2"/>
    </row>
    <row r="375">
      <c r="A375" s="36">
        <v>43966.0</v>
      </c>
      <c r="B375" s="2" t="s">
        <v>144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6">
        <v>43966.0</v>
      </c>
      <c r="B376" s="2" t="s">
        <v>87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6">
        <v>43966.0</v>
      </c>
      <c r="B377" s="2" t="s">
        <v>154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6">
        <v>43967.0</v>
      </c>
      <c r="B378" s="2" t="s">
        <v>152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6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6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6">
        <v>43967.0</v>
      </c>
      <c r="B381" s="2" t="s">
        <v>107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6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6">
        <v>43967.0</v>
      </c>
      <c r="B383" s="2" t="s">
        <v>141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6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6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6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6">
        <v>43967.0</v>
      </c>
      <c r="B387" s="2" t="s">
        <v>136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6">
        <v>43967.0</v>
      </c>
      <c r="B388" s="2" t="s">
        <v>137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6">
        <v>43967.0</v>
      </c>
      <c r="B389" s="2" t="s">
        <v>111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6">
        <v>43967.0</v>
      </c>
      <c r="B390" s="2" t="s">
        <v>275</v>
      </c>
      <c r="C390" s="2">
        <v>2237.0</v>
      </c>
      <c r="D390" s="2">
        <v>18423.0</v>
      </c>
      <c r="E390" s="2">
        <v>20660.0</v>
      </c>
      <c r="G390" s="2"/>
    </row>
    <row r="391">
      <c r="A391" s="36">
        <v>43967.0</v>
      </c>
      <c r="B391" s="2" t="s">
        <v>63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6">
        <v>43967.0</v>
      </c>
      <c r="B392" s="2" t="s">
        <v>35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6">
        <v>43967.0</v>
      </c>
      <c r="B393" s="2" t="s">
        <v>75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6">
        <v>43967.0</v>
      </c>
      <c r="B394" s="2" t="s">
        <v>276</v>
      </c>
      <c r="C394" s="2">
        <v>359.0</v>
      </c>
      <c r="D394" s="2">
        <v>6808.0</v>
      </c>
      <c r="E394" s="2">
        <v>7167.0</v>
      </c>
    </row>
    <row r="395">
      <c r="A395" s="36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6">
        <v>43967.0</v>
      </c>
      <c r="B396" s="2" t="s">
        <v>142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6">
        <v>43967.0</v>
      </c>
      <c r="B397" s="2" t="s">
        <v>46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6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6">
        <v>43967.0</v>
      </c>
      <c r="B399" s="2" t="s">
        <v>277</v>
      </c>
      <c r="C399" s="2">
        <v>1649.0</v>
      </c>
      <c r="D399" s="2">
        <v>9647.0</v>
      </c>
      <c r="E399" s="2">
        <v>11296.0</v>
      </c>
      <c r="G399" s="2"/>
    </row>
    <row r="400">
      <c r="A400" s="36">
        <v>43967.0</v>
      </c>
      <c r="B400" s="2" t="s">
        <v>144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6">
        <v>43967.0</v>
      </c>
      <c r="B401" s="2" t="s">
        <v>87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6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6">
        <v>43968.0</v>
      </c>
      <c r="B403" s="2" t="s">
        <v>152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6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6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6">
        <v>43968.0</v>
      </c>
      <c r="B406" s="2" t="s">
        <v>107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6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6">
        <v>43968.0</v>
      </c>
      <c r="B408" s="2" t="s">
        <v>141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6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6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6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6">
        <v>43968.0</v>
      </c>
      <c r="B412" s="2" t="s">
        <v>136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6">
        <v>43968.0</v>
      </c>
      <c r="B413" s="2" t="s">
        <v>137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6">
        <v>43968.0</v>
      </c>
      <c r="B414" s="2" t="s">
        <v>111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6">
        <v>43968.0</v>
      </c>
      <c r="B415" s="2" t="s">
        <v>275</v>
      </c>
      <c r="C415" s="2">
        <v>2237.0</v>
      </c>
      <c r="D415" s="2">
        <v>19136.0</v>
      </c>
      <c r="E415" s="2">
        <v>21373.0</v>
      </c>
      <c r="G415" s="2"/>
    </row>
    <row r="416">
      <c r="A416" s="36">
        <v>43968.0</v>
      </c>
      <c r="B416" s="2" t="s">
        <v>63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6">
        <v>43968.0</v>
      </c>
      <c r="B417" s="2" t="s">
        <v>35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6">
        <v>43968.0</v>
      </c>
      <c r="B418" s="2" t="s">
        <v>75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6">
        <v>43968.0</v>
      </c>
      <c r="B419" s="2" t="s">
        <v>276</v>
      </c>
      <c r="C419" s="2">
        <v>436.0</v>
      </c>
      <c r="D419" s="2">
        <v>6809.0</v>
      </c>
      <c r="E419" s="2">
        <v>7245.0</v>
      </c>
    </row>
    <row r="420">
      <c r="A420" s="36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6">
        <v>43968.0</v>
      </c>
      <c r="B421" s="2" t="s">
        <v>142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6">
        <v>43968.0</v>
      </c>
      <c r="B422" s="2" t="s">
        <v>46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6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6">
        <v>43968.0</v>
      </c>
      <c r="B424" s="2" t="s">
        <v>277</v>
      </c>
      <c r="C424" s="2">
        <v>1753.0</v>
      </c>
      <c r="D424" s="2">
        <v>9695.0</v>
      </c>
      <c r="E424" s="2">
        <v>11448.0</v>
      </c>
      <c r="G424" s="2"/>
    </row>
    <row r="425">
      <c r="A425" s="36">
        <v>43968.0</v>
      </c>
      <c r="B425" s="2" t="s">
        <v>144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6">
        <v>43968.0</v>
      </c>
      <c r="B426" s="2" t="s">
        <v>87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6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6">
        <v>43969.0</v>
      </c>
      <c r="B428" s="2" t="s">
        <v>152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6">
        <v>43969.0</v>
      </c>
      <c r="B429" s="2" t="s">
        <v>72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6">
        <v>43969.0</v>
      </c>
      <c r="B430" s="2" t="s">
        <v>148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6">
        <v>43969.0</v>
      </c>
      <c r="B431" s="2" t="s">
        <v>107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6">
        <v>43969.0</v>
      </c>
      <c r="B432" s="2" t="s">
        <v>145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6">
        <v>43969.0</v>
      </c>
      <c r="B433" s="2" t="s">
        <v>141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6">
        <v>43969.0</v>
      </c>
      <c r="B434" s="2" t="s">
        <v>78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6">
        <v>43969.0</v>
      </c>
      <c r="B435" s="2" t="s">
        <v>56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6">
        <v>43969.0</v>
      </c>
      <c r="B436" s="2" t="s">
        <v>146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6">
        <v>43969.0</v>
      </c>
      <c r="B437" s="2" t="s">
        <v>136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6">
        <v>43969.0</v>
      </c>
      <c r="B438" s="2" t="s">
        <v>137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6">
        <v>43969.0</v>
      </c>
      <c r="B439" s="2" t="s">
        <v>111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6">
        <v>43969.0</v>
      </c>
      <c r="B440" s="2" t="s">
        <v>275</v>
      </c>
      <c r="C440" s="2">
        <v>2341.0</v>
      </c>
      <c r="D440" s="18">
        <v>20061.0</v>
      </c>
      <c r="E440" s="2">
        <v>22402.0</v>
      </c>
      <c r="G440" s="2"/>
    </row>
    <row r="441">
      <c r="A441" s="36">
        <v>43969.0</v>
      </c>
      <c r="B441" s="2" t="s">
        <v>63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6">
        <v>43969.0</v>
      </c>
      <c r="B442" s="2" t="s">
        <v>35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6">
        <v>43969.0</v>
      </c>
      <c r="B443" s="2" t="s">
        <v>75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6">
        <v>43969.0</v>
      </c>
      <c r="B444" s="2" t="s">
        <v>276</v>
      </c>
      <c r="C444" s="2">
        <v>436.0</v>
      </c>
      <c r="D444" s="18">
        <v>7097.0</v>
      </c>
      <c r="E444" s="2">
        <v>7533.0</v>
      </c>
    </row>
    <row r="445">
      <c r="A445" s="36">
        <v>43969.0</v>
      </c>
      <c r="B445" s="2" t="s">
        <v>150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6">
        <v>43969.0</v>
      </c>
      <c r="B446" s="2" t="s">
        <v>142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6">
        <v>43969.0</v>
      </c>
      <c r="B447" s="2" t="s">
        <v>46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6">
        <v>43969.0</v>
      </c>
      <c r="B448" s="2" t="s">
        <v>151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6">
        <v>43969.0</v>
      </c>
      <c r="B449" s="2" t="s">
        <v>277</v>
      </c>
      <c r="C449" s="2">
        <v>1763.0</v>
      </c>
      <c r="D449" s="18">
        <v>9783.0</v>
      </c>
      <c r="E449" s="2">
        <v>11546.0</v>
      </c>
      <c r="G449" s="2"/>
    </row>
    <row r="450">
      <c r="A450" s="36">
        <v>43969.0</v>
      </c>
      <c r="B450" s="2" t="s">
        <v>144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6">
        <v>43969.0</v>
      </c>
      <c r="B451" s="2" t="s">
        <v>87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6">
        <v>43969.0</v>
      </c>
      <c r="B452" s="2" t="s">
        <v>154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6">
        <v>43970.0</v>
      </c>
      <c r="B453" s="2" t="s">
        <v>152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6">
        <v>43970.0</v>
      </c>
      <c r="B454" s="2" t="s">
        <v>72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6">
        <v>43970.0</v>
      </c>
      <c r="B455" s="2" t="s">
        <v>148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6">
        <v>43970.0</v>
      </c>
      <c r="B456" s="2" t="s">
        <v>107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6">
        <v>43970.0</v>
      </c>
      <c r="B457" s="2" t="s">
        <v>145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6">
        <v>43970.0</v>
      </c>
      <c r="B458" s="2" t="s">
        <v>141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6">
        <v>43970.0</v>
      </c>
      <c r="B459" s="2" t="s">
        <v>78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6">
        <v>43970.0</v>
      </c>
      <c r="B460" s="2" t="s">
        <v>56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6">
        <v>43970.0</v>
      </c>
      <c r="B461" s="2" t="s">
        <v>146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6">
        <v>43970.0</v>
      </c>
      <c r="B462" s="2" t="s">
        <v>136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6">
        <v>43970.0</v>
      </c>
      <c r="B463" s="2" t="s">
        <v>137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6">
        <v>43970.0</v>
      </c>
      <c r="B464" s="2" t="s">
        <v>111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6">
        <v>43970.0</v>
      </c>
      <c r="B465" s="2" t="s">
        <v>275</v>
      </c>
      <c r="C465" s="2">
        <v>2404.0</v>
      </c>
      <c r="D465" s="18">
        <v>21267.0</v>
      </c>
      <c r="E465" s="2">
        <v>23671.0</v>
      </c>
      <c r="G465" s="2"/>
    </row>
    <row r="466">
      <c r="A466" s="36">
        <v>43970.0</v>
      </c>
      <c r="B466" s="2" t="s">
        <v>63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6">
        <v>43970.0</v>
      </c>
      <c r="B467" s="2" t="s">
        <v>35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6">
        <v>43970.0</v>
      </c>
      <c r="B468" s="2" t="s">
        <v>75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6">
        <v>43970.0</v>
      </c>
      <c r="B469" s="2" t="s">
        <v>276</v>
      </c>
      <c r="C469" s="2">
        <v>476.0</v>
      </c>
      <c r="D469" s="18">
        <v>7229.0</v>
      </c>
      <c r="E469" s="2">
        <v>7705.0</v>
      </c>
    </row>
    <row r="470">
      <c r="A470" s="36">
        <v>43970.0</v>
      </c>
      <c r="B470" s="2" t="s">
        <v>150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6">
        <v>43970.0</v>
      </c>
      <c r="B471" s="2" t="s">
        <v>142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6">
        <v>43970.0</v>
      </c>
      <c r="B472" s="2" t="s">
        <v>46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6">
        <v>43970.0</v>
      </c>
      <c r="B473" s="2" t="s">
        <v>151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6">
        <v>43970.0</v>
      </c>
      <c r="B474" s="2" t="s">
        <v>277</v>
      </c>
      <c r="C474" s="2">
        <v>1857.0</v>
      </c>
      <c r="D474" s="18">
        <v>10537.0</v>
      </c>
      <c r="E474" s="2">
        <v>12394.0</v>
      </c>
      <c r="G474" s="2"/>
    </row>
    <row r="475">
      <c r="A475" s="36">
        <v>43970.0</v>
      </c>
      <c r="B475" s="2" t="s">
        <v>144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6">
        <v>43970.0</v>
      </c>
      <c r="B476" s="2" t="s">
        <v>87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6">
        <v>43970.0</v>
      </c>
      <c r="B477" s="2" t="s">
        <v>154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6">
        <v>43971.0</v>
      </c>
      <c r="B478" s="2" t="s">
        <v>152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6">
        <v>43971.0</v>
      </c>
      <c r="B479" s="2" t="s">
        <v>72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6">
        <v>43971.0</v>
      </c>
      <c r="B480" s="2" t="s">
        <v>148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6">
        <v>43971.0</v>
      </c>
      <c r="B481" s="2" t="s">
        <v>107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6">
        <v>43971.0</v>
      </c>
      <c r="B482" s="2" t="s">
        <v>145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6">
        <v>43971.0</v>
      </c>
      <c r="B483" s="2" t="s">
        <v>141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6">
        <v>43971.0</v>
      </c>
      <c r="B484" s="2" t="s">
        <v>78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6">
        <v>43971.0</v>
      </c>
      <c r="B485" s="2" t="s">
        <v>56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6">
        <v>43971.0</v>
      </c>
      <c r="B486" s="2" t="s">
        <v>146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6">
        <v>43971.0</v>
      </c>
      <c r="B487" s="2" t="s">
        <v>136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6">
        <v>43971.0</v>
      </c>
      <c r="B488" s="2" t="s">
        <v>137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6">
        <v>43971.0</v>
      </c>
      <c r="B489" s="2" t="s">
        <v>111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6">
        <v>43971.0</v>
      </c>
      <c r="B490" s="2" t="s">
        <v>275</v>
      </c>
      <c r="C490" s="2">
        <v>2529.0</v>
      </c>
      <c r="D490" s="18">
        <v>22584.0</v>
      </c>
      <c r="E490" s="2">
        <v>25113.0</v>
      </c>
      <c r="G490" s="2"/>
    </row>
    <row r="491">
      <c r="A491" s="36">
        <v>43971.0</v>
      </c>
      <c r="B491" s="2" t="s">
        <v>63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6">
        <v>43971.0</v>
      </c>
      <c r="B492" s="2" t="s">
        <v>35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6">
        <v>43971.0</v>
      </c>
      <c r="B493" s="2" t="s">
        <v>75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6">
        <v>43971.0</v>
      </c>
      <c r="B494" s="2" t="s">
        <v>276</v>
      </c>
      <c r="C494" s="2">
        <v>476.0</v>
      </c>
      <c r="D494" s="18">
        <v>7213.0</v>
      </c>
      <c r="E494" s="2">
        <v>7689.0</v>
      </c>
    </row>
    <row r="495">
      <c r="A495" s="36">
        <v>43971.0</v>
      </c>
      <c r="B495" s="2" t="s">
        <v>150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6">
        <v>43971.0</v>
      </c>
      <c r="B496" s="2" t="s">
        <v>142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6">
        <v>43971.0</v>
      </c>
      <c r="B497" s="2" t="s">
        <v>46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6">
        <v>43971.0</v>
      </c>
      <c r="B498" s="2" t="s">
        <v>151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6">
        <v>43971.0</v>
      </c>
      <c r="B499" s="2" t="s">
        <v>277</v>
      </c>
      <c r="C499" s="2">
        <v>1975.0</v>
      </c>
      <c r="D499" s="18">
        <v>10693.0</v>
      </c>
      <c r="E499" s="2">
        <v>12668.0</v>
      </c>
      <c r="G499" s="2"/>
    </row>
    <row r="500">
      <c r="A500" s="36">
        <v>43971.0</v>
      </c>
      <c r="B500" s="2" t="s">
        <v>144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6">
        <v>43971.0</v>
      </c>
      <c r="B501" s="2" t="s">
        <v>87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6">
        <v>43971.0</v>
      </c>
      <c r="B502" s="2" t="s">
        <v>154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7" t="s">
        <v>119</v>
      </c>
      <c r="B1" s="37" t="s">
        <v>278</v>
      </c>
      <c r="C1" s="37" t="s">
        <v>279</v>
      </c>
      <c r="D1" s="37" t="s">
        <v>125</v>
      </c>
      <c r="E1" s="37" t="s">
        <v>31</v>
      </c>
    </row>
    <row r="2">
      <c r="A2" s="2" t="s">
        <v>280</v>
      </c>
      <c r="B2" s="2">
        <v>276.0</v>
      </c>
      <c r="C2" s="38" t="s">
        <v>281</v>
      </c>
      <c r="D2" s="39">
        <v>43917.0</v>
      </c>
      <c r="E2" s="15" t="s">
        <v>282</v>
      </c>
    </row>
    <row r="3">
      <c r="A3" s="2" t="s">
        <v>280</v>
      </c>
      <c r="B3" s="2">
        <v>276.0</v>
      </c>
      <c r="C3" s="2" t="s">
        <v>281</v>
      </c>
      <c r="D3" s="14">
        <v>43894.0</v>
      </c>
      <c r="E3" s="2" t="s">
        <v>283</v>
      </c>
    </row>
    <row r="4">
      <c r="A4" s="2" t="s">
        <v>280</v>
      </c>
      <c r="B4" s="2">
        <v>525.0</v>
      </c>
      <c r="C4" s="2" t="s">
        <v>281</v>
      </c>
      <c r="D4" s="14">
        <v>43941.0</v>
      </c>
      <c r="E4" s="2" t="s">
        <v>284</v>
      </c>
    </row>
    <row r="5">
      <c r="A5" s="2" t="s">
        <v>46</v>
      </c>
      <c r="B5" s="2">
        <v>7.0</v>
      </c>
      <c r="C5" s="2" t="s">
        <v>281</v>
      </c>
      <c r="D5" s="14">
        <v>43941.0</v>
      </c>
    </row>
    <row r="6">
      <c r="A6" s="2" t="s">
        <v>46</v>
      </c>
      <c r="B6" s="2">
        <v>7.0</v>
      </c>
      <c r="C6" s="2" t="s">
        <v>285</v>
      </c>
      <c r="D6" s="14">
        <v>43941.0</v>
      </c>
    </row>
    <row r="7">
      <c r="A7" s="2" t="s">
        <v>63</v>
      </c>
      <c r="B7" s="2">
        <v>21.0</v>
      </c>
      <c r="C7" s="2" t="s">
        <v>281</v>
      </c>
      <c r="D7" s="14">
        <v>43941.0</v>
      </c>
    </row>
    <row r="8">
      <c r="A8" s="2" t="s">
        <v>63</v>
      </c>
      <c r="B8" s="2">
        <v>16.0</v>
      </c>
      <c r="C8" s="2" t="s">
        <v>285</v>
      </c>
      <c r="D8" s="14">
        <v>43941.0</v>
      </c>
    </row>
    <row r="9">
      <c r="A9" s="2" t="s">
        <v>52</v>
      </c>
      <c r="B9" s="2">
        <v>9.0</v>
      </c>
      <c r="C9" s="2" t="s">
        <v>281</v>
      </c>
      <c r="D9" s="14">
        <v>43941.0</v>
      </c>
    </row>
    <row r="10">
      <c r="A10" s="2" t="s">
        <v>52</v>
      </c>
      <c r="B10" s="2">
        <v>5.0</v>
      </c>
      <c r="C10" s="2" t="s">
        <v>285</v>
      </c>
      <c r="D10" s="14">
        <v>43941.0</v>
      </c>
    </row>
    <row r="11">
      <c r="A11" s="2" t="s">
        <v>35</v>
      </c>
      <c r="B11" s="2">
        <v>379.0</v>
      </c>
      <c r="C11" s="2" t="s">
        <v>281</v>
      </c>
    </row>
    <row r="12">
      <c r="A12" s="2" t="s">
        <v>35</v>
      </c>
      <c r="B12" s="2">
        <v>318.0</v>
      </c>
      <c r="C12" s="2" t="s">
        <v>285</v>
      </c>
    </row>
    <row r="13">
      <c r="A13" s="2" t="s">
        <v>280</v>
      </c>
      <c r="B13" s="2">
        <v>656.0</v>
      </c>
      <c r="C13" s="2" t="s">
        <v>281</v>
      </c>
      <c r="D13" s="14">
        <v>43944.0</v>
      </c>
      <c r="E13" s="15" t="s">
        <v>286</v>
      </c>
    </row>
    <row r="14">
      <c r="A14" s="2" t="s">
        <v>280</v>
      </c>
      <c r="B14" s="2">
        <v>719.0</v>
      </c>
      <c r="C14" s="2" t="s">
        <v>281</v>
      </c>
      <c r="D14" s="14">
        <v>43946.0</v>
      </c>
      <c r="E14" s="15" t="s">
        <v>287</v>
      </c>
    </row>
    <row r="15">
      <c r="A15" s="2" t="s">
        <v>280</v>
      </c>
      <c r="B15" s="2">
        <v>773.0</v>
      </c>
      <c r="C15" s="2" t="s">
        <v>281</v>
      </c>
      <c r="D15" s="14">
        <v>43948.0</v>
      </c>
      <c r="E15" s="40" t="s">
        <v>288</v>
      </c>
    </row>
    <row r="16">
      <c r="A16" s="2" t="s">
        <v>280</v>
      </c>
      <c r="B16" s="2">
        <v>820.0</v>
      </c>
      <c r="C16" s="2" t="s">
        <v>281</v>
      </c>
      <c r="D16" s="14">
        <v>43952.0</v>
      </c>
      <c r="E16" s="2" t="s">
        <v>289</v>
      </c>
    </row>
    <row r="17">
      <c r="A17" s="2" t="s">
        <v>280</v>
      </c>
      <c r="B17" s="2">
        <v>880.0</v>
      </c>
      <c r="C17" s="2" t="s">
        <v>281</v>
      </c>
      <c r="D17" s="14">
        <v>43956.0</v>
      </c>
      <c r="E17" s="2" t="s">
        <v>290</v>
      </c>
    </row>
    <row r="18">
      <c r="A18" s="2" t="s">
        <v>280</v>
      </c>
      <c r="B18" s="2">
        <v>902.0</v>
      </c>
      <c r="C18" s="2" t="s">
        <v>281</v>
      </c>
      <c r="D18" s="14">
        <v>43957.0</v>
      </c>
      <c r="E18" s="2" t="s">
        <v>290</v>
      </c>
    </row>
    <row r="19">
      <c r="A19" s="2" t="s">
        <v>280</v>
      </c>
      <c r="B19" s="2">
        <v>908.0</v>
      </c>
      <c r="C19" s="2" t="s">
        <v>281</v>
      </c>
      <c r="D19" s="14">
        <v>43958.0</v>
      </c>
      <c r="E19" s="2" t="s">
        <v>290</v>
      </c>
    </row>
    <row r="20">
      <c r="A20" s="2" t="s">
        <v>280</v>
      </c>
      <c r="B20" s="2">
        <v>939.0</v>
      </c>
      <c r="C20" s="2" t="s">
        <v>281</v>
      </c>
      <c r="D20" s="14">
        <v>43959.0</v>
      </c>
      <c r="E20" s="15" t="s">
        <v>291</v>
      </c>
    </row>
    <row r="21">
      <c r="A21" s="2" t="s">
        <v>280</v>
      </c>
      <c r="B21" s="2">
        <v>947.0</v>
      </c>
      <c r="C21" s="2" t="s">
        <v>281</v>
      </c>
      <c r="D21" s="14">
        <v>43960.0</v>
      </c>
    </row>
    <row r="22">
      <c r="A22" s="2" t="s">
        <v>280</v>
      </c>
      <c r="B22" s="2">
        <v>971.0</v>
      </c>
      <c r="C22" s="2" t="s">
        <v>281</v>
      </c>
      <c r="D22" s="14">
        <v>43961.0</v>
      </c>
      <c r="E22" s="2" t="s">
        <v>290</v>
      </c>
    </row>
    <row r="23">
      <c r="A23" s="2" t="s">
        <v>280</v>
      </c>
      <c r="B23" s="2">
        <v>979.0</v>
      </c>
      <c r="C23" s="2" t="s">
        <v>281</v>
      </c>
      <c r="D23" s="14">
        <v>43962.0</v>
      </c>
      <c r="E23" s="2" t="s">
        <v>290</v>
      </c>
    </row>
    <row r="24">
      <c r="A24" s="2" t="s">
        <v>280</v>
      </c>
      <c r="B24" s="2">
        <v>992.0</v>
      </c>
      <c r="C24" s="2" t="s">
        <v>281</v>
      </c>
      <c r="D24" s="14">
        <v>43963.0</v>
      </c>
      <c r="E24" s="2" t="s">
        <v>290</v>
      </c>
    </row>
    <row r="25">
      <c r="A25" s="2" t="s">
        <v>280</v>
      </c>
      <c r="B25" s="2">
        <v>1002.0</v>
      </c>
      <c r="C25" s="2" t="s">
        <v>281</v>
      </c>
      <c r="D25" s="14">
        <v>43964.0</v>
      </c>
      <c r="E25" s="2" t="s">
        <v>290</v>
      </c>
    </row>
    <row r="26">
      <c r="A26" s="2" t="s">
        <v>280</v>
      </c>
      <c r="B26" s="2">
        <v>1031.0</v>
      </c>
      <c r="C26" s="2" t="s">
        <v>281</v>
      </c>
      <c r="D26" s="14">
        <v>43965.0</v>
      </c>
      <c r="E26" s="2" t="s">
        <v>290</v>
      </c>
    </row>
    <row r="27">
      <c r="A27" s="2" t="s">
        <v>280</v>
      </c>
      <c r="B27" s="2">
        <v>1043.0</v>
      </c>
      <c r="C27" s="2" t="s">
        <v>281</v>
      </c>
      <c r="D27" s="14">
        <v>43966.0</v>
      </c>
      <c r="E27" s="2" t="s">
        <v>290</v>
      </c>
    </row>
    <row r="28">
      <c r="A28" s="2" t="s">
        <v>280</v>
      </c>
      <c r="B28" s="2">
        <v>1036.0</v>
      </c>
      <c r="C28" s="2" t="s">
        <v>281</v>
      </c>
      <c r="D28" s="14">
        <v>43967.0</v>
      </c>
      <c r="E28" s="2" t="s">
        <v>290</v>
      </c>
    </row>
    <row r="29">
      <c r="A29" s="2" t="s">
        <v>280</v>
      </c>
      <c r="B29" s="2">
        <v>1041.0</v>
      </c>
      <c r="C29" s="2" t="s">
        <v>281</v>
      </c>
      <c r="D29" s="14">
        <v>43968.0</v>
      </c>
      <c r="E29" s="2" t="s">
        <v>290</v>
      </c>
    </row>
    <row r="30">
      <c r="A30" s="2" t="s">
        <v>280</v>
      </c>
      <c r="B30" s="2">
        <v>1053.0</v>
      </c>
      <c r="C30" s="2" t="s">
        <v>281</v>
      </c>
      <c r="D30" s="14">
        <v>43969.0</v>
      </c>
      <c r="E30" s="2" t="s">
        <v>290</v>
      </c>
    </row>
    <row r="31">
      <c r="A31" s="2" t="s">
        <v>280</v>
      </c>
      <c r="B31" s="2">
        <v>1052.0</v>
      </c>
      <c r="C31" s="2" t="s">
        <v>281</v>
      </c>
      <c r="D31" s="14">
        <v>43970.0</v>
      </c>
      <c r="E31" s="2" t="s">
        <v>290</v>
      </c>
    </row>
    <row r="32">
      <c r="A32" s="2" t="s">
        <v>280</v>
      </c>
      <c r="B32" s="2">
        <v>1046.0</v>
      </c>
      <c r="C32" s="2" t="s">
        <v>281</v>
      </c>
      <c r="D32" s="14">
        <v>43971.0</v>
      </c>
      <c r="E32" s="2" t="s">
        <v>290</v>
      </c>
    </row>
    <row r="33">
      <c r="A33" s="2" t="s">
        <v>280</v>
      </c>
      <c r="B33" s="2">
        <v>1060.0</v>
      </c>
      <c r="C33" s="2" t="s">
        <v>281</v>
      </c>
      <c r="D33" s="14">
        <v>43972.0</v>
      </c>
      <c r="E33" s="2" t="s">
        <v>290</v>
      </c>
    </row>
    <row r="34">
      <c r="A34" s="2" t="s">
        <v>280</v>
      </c>
      <c r="B34" s="2">
        <v>1062.0</v>
      </c>
      <c r="C34" s="2" t="s">
        <v>281</v>
      </c>
      <c r="D34" s="14">
        <v>43973.0</v>
      </c>
      <c r="E34" s="2" t="s">
        <v>292</v>
      </c>
    </row>
    <row r="35">
      <c r="A35" s="2" t="s">
        <v>280</v>
      </c>
      <c r="B35" s="2">
        <v>1076.0</v>
      </c>
      <c r="C35" s="2" t="s">
        <v>281</v>
      </c>
      <c r="D35" s="14">
        <v>43974.0</v>
      </c>
      <c r="E35" s="2" t="s">
        <v>290</v>
      </c>
    </row>
    <row r="36">
      <c r="A36" s="2" t="s">
        <v>280</v>
      </c>
      <c r="B36" s="2">
        <v>1075.0</v>
      </c>
      <c r="C36" s="2" t="s">
        <v>281</v>
      </c>
      <c r="D36" s="14">
        <v>43975.0</v>
      </c>
      <c r="E36" s="2" t="s">
        <v>290</v>
      </c>
    </row>
    <row r="37">
      <c r="A37" s="2" t="s">
        <v>280</v>
      </c>
      <c r="B37" s="2">
        <v>1078.0</v>
      </c>
      <c r="C37" s="2" t="s">
        <v>281</v>
      </c>
      <c r="D37" s="14">
        <v>43977.0</v>
      </c>
      <c r="E37" s="2" t="s">
        <v>290</v>
      </c>
    </row>
    <row r="38">
      <c r="A38" s="2" t="s">
        <v>280</v>
      </c>
      <c r="B38" s="2">
        <v>1090.0</v>
      </c>
      <c r="C38" s="2" t="s">
        <v>281</v>
      </c>
      <c r="D38" s="14">
        <v>43978.0</v>
      </c>
      <c r="E38" s="2" t="s">
        <v>290</v>
      </c>
    </row>
    <row r="39">
      <c r="A39" s="2" t="s">
        <v>280</v>
      </c>
      <c r="B39" s="2">
        <v>1027.0</v>
      </c>
      <c r="C39" s="2" t="s">
        <v>281</v>
      </c>
      <c r="D39" s="14">
        <v>43979.0</v>
      </c>
      <c r="E39" s="2" t="s">
        <v>290</v>
      </c>
    </row>
    <row r="40">
      <c r="A40" s="2" t="s">
        <v>280</v>
      </c>
      <c r="B40" s="2">
        <v>1170.0</v>
      </c>
      <c r="C40" s="2" t="s">
        <v>281</v>
      </c>
      <c r="D40" s="14">
        <v>43980.0</v>
      </c>
      <c r="E40" s="2" t="s">
        <v>290</v>
      </c>
    </row>
    <row r="41">
      <c r="A41" s="2" t="s">
        <v>280</v>
      </c>
      <c r="B41" s="2">
        <v>1182.0</v>
      </c>
      <c r="C41" s="2" t="s">
        <v>281</v>
      </c>
      <c r="D41" s="14">
        <v>43981.0</v>
      </c>
      <c r="E41" s="2" t="s">
        <v>290</v>
      </c>
    </row>
    <row r="42">
      <c r="A42" s="2" t="s">
        <v>280</v>
      </c>
      <c r="B42" s="2">
        <v>1186.0</v>
      </c>
      <c r="C42" s="2" t="s">
        <v>281</v>
      </c>
      <c r="D42" s="14">
        <v>43982.0</v>
      </c>
      <c r="E42" s="2" t="s">
        <v>290</v>
      </c>
    </row>
    <row r="43">
      <c r="A43" s="2" t="s">
        <v>280</v>
      </c>
      <c r="B43" s="2">
        <v>1196.0</v>
      </c>
      <c r="C43" s="2" t="s">
        <v>281</v>
      </c>
      <c r="D43" s="14">
        <v>43983.0</v>
      </c>
      <c r="E43" s="2" t="s">
        <v>290</v>
      </c>
    </row>
    <row r="44">
      <c r="A44" s="2" t="s">
        <v>280</v>
      </c>
      <c r="B44" s="2">
        <v>1201.0</v>
      </c>
      <c r="C44" s="2" t="s">
        <v>281</v>
      </c>
      <c r="D44" s="14">
        <v>43985.0</v>
      </c>
      <c r="E44" s="2" t="s">
        <v>290</v>
      </c>
    </row>
    <row r="45">
      <c r="A45" s="2" t="s">
        <v>280</v>
      </c>
      <c r="B45" s="2">
        <v>1190.0</v>
      </c>
      <c r="C45" s="2" t="s">
        <v>281</v>
      </c>
      <c r="D45" s="14">
        <v>43986.0</v>
      </c>
      <c r="E45" s="2" t="s">
        <v>290</v>
      </c>
    </row>
    <row r="46">
      <c r="A46" s="2" t="s">
        <v>280</v>
      </c>
      <c r="B46" s="2">
        <v>1197.0</v>
      </c>
      <c r="C46" s="2" t="s">
        <v>281</v>
      </c>
      <c r="D46" s="14">
        <v>43987.0</v>
      </c>
      <c r="E46" s="2" t="s">
        <v>290</v>
      </c>
    </row>
    <row r="47">
      <c r="A47" s="2" t="s">
        <v>280</v>
      </c>
      <c r="B47" s="2">
        <v>1238.0</v>
      </c>
      <c r="C47" s="2" t="s">
        <v>281</v>
      </c>
      <c r="D47" s="14">
        <v>43989.0</v>
      </c>
      <c r="E47" s="2" t="s">
        <v>290</v>
      </c>
    </row>
    <row r="48">
      <c r="A48" s="2" t="s">
        <v>280</v>
      </c>
      <c r="B48" s="2">
        <v>1238.0</v>
      </c>
      <c r="C48" s="2" t="s">
        <v>281</v>
      </c>
      <c r="D48" s="14">
        <v>43990.0</v>
      </c>
      <c r="E48" s="2" t="s">
        <v>290</v>
      </c>
    </row>
    <row r="49">
      <c r="A49" s="2" t="s">
        <v>280</v>
      </c>
      <c r="B49" s="2">
        <v>1249.0</v>
      </c>
      <c r="C49" s="2" t="s">
        <v>281</v>
      </c>
      <c r="D49" s="14">
        <v>43991.0</v>
      </c>
      <c r="E49" s="2" t="s">
        <v>290</v>
      </c>
    </row>
    <row r="50">
      <c r="A50" s="2" t="s">
        <v>280</v>
      </c>
      <c r="B50" s="2">
        <v>1240.0</v>
      </c>
      <c r="C50" s="2" t="s">
        <v>281</v>
      </c>
      <c r="D50" s="14">
        <v>43992.0</v>
      </c>
      <c r="E50" s="2" t="s">
        <v>290</v>
      </c>
    </row>
    <row r="51">
      <c r="A51" s="2" t="s">
        <v>280</v>
      </c>
      <c r="B51" s="2">
        <v>1241.0</v>
      </c>
      <c r="C51" s="2" t="s">
        <v>281</v>
      </c>
      <c r="D51" s="14">
        <v>43993.0</v>
      </c>
      <c r="E51" s="2" t="s">
        <v>290</v>
      </c>
    </row>
    <row r="52">
      <c r="A52" s="2" t="s">
        <v>280</v>
      </c>
      <c r="B52" s="2">
        <v>1241.0</v>
      </c>
      <c r="C52" s="2" t="s">
        <v>281</v>
      </c>
      <c r="D52" s="14">
        <v>43994.0</v>
      </c>
      <c r="E52" s="2" t="s">
        <v>290</v>
      </c>
    </row>
    <row r="53">
      <c r="A53" s="2" t="s">
        <v>280</v>
      </c>
      <c r="B53" s="2">
        <v>1292.0</v>
      </c>
      <c r="C53" s="2" t="s">
        <v>281</v>
      </c>
      <c r="D53" s="14">
        <v>43996.0</v>
      </c>
      <c r="E53" s="2" t="s">
        <v>290</v>
      </c>
    </row>
    <row r="54">
      <c r="A54" s="2" t="s">
        <v>280</v>
      </c>
      <c r="B54" s="2">
        <v>1290.0</v>
      </c>
      <c r="C54" s="2" t="s">
        <v>281</v>
      </c>
      <c r="D54" s="14">
        <v>43997.0</v>
      </c>
      <c r="E54" s="2" t="s">
        <v>290</v>
      </c>
    </row>
    <row r="55">
      <c r="A55" s="2" t="s">
        <v>280</v>
      </c>
      <c r="B55" s="1">
        <f>1126+182</f>
        <v>1308</v>
      </c>
      <c r="C55" s="2" t="s">
        <v>281</v>
      </c>
      <c r="D55" s="14">
        <v>44001.0</v>
      </c>
      <c r="E55" s="41" t="s">
        <v>293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294</v>
      </c>
      <c r="B1" s="42" t="s">
        <v>295</v>
      </c>
      <c r="C1" s="42" t="s">
        <v>296</v>
      </c>
      <c r="D1" s="42" t="s">
        <v>297</v>
      </c>
    </row>
    <row r="2">
      <c r="A2" s="2" t="s">
        <v>298</v>
      </c>
      <c r="B2" s="2" t="s">
        <v>118</v>
      </c>
      <c r="C2" s="43" t="s">
        <v>299</v>
      </c>
      <c r="D2" s="44" t="s">
        <v>300</v>
      </c>
    </row>
    <row r="3">
      <c r="A3" s="2" t="s">
        <v>298</v>
      </c>
      <c r="B3" s="2" t="s">
        <v>119</v>
      </c>
      <c r="C3" s="45" t="s">
        <v>301</v>
      </c>
      <c r="D3" s="44" t="s">
        <v>300</v>
      </c>
    </row>
    <row r="4">
      <c r="A4" s="2" t="s">
        <v>298</v>
      </c>
      <c r="B4" s="2" t="s">
        <v>120</v>
      </c>
      <c r="C4" s="43" t="s">
        <v>302</v>
      </c>
      <c r="D4" s="44" t="s">
        <v>303</v>
      </c>
    </row>
    <row r="5">
      <c r="A5" s="2" t="s">
        <v>298</v>
      </c>
      <c r="B5" s="2" t="s">
        <v>121</v>
      </c>
      <c r="C5" s="43" t="s">
        <v>304</v>
      </c>
      <c r="D5" s="44" t="s">
        <v>303</v>
      </c>
    </row>
    <row r="6">
      <c r="A6" s="2" t="s">
        <v>298</v>
      </c>
      <c r="B6" s="2" t="s">
        <v>122</v>
      </c>
      <c r="C6" s="46" t="s">
        <v>305</v>
      </c>
      <c r="D6" s="47"/>
    </row>
    <row r="7">
      <c r="A7" s="2" t="s">
        <v>298</v>
      </c>
      <c r="B7" s="2" t="s">
        <v>123</v>
      </c>
      <c r="C7" s="43" t="s">
        <v>306</v>
      </c>
      <c r="D7" s="44" t="s">
        <v>303</v>
      </c>
    </row>
    <row r="8">
      <c r="A8" s="2" t="s">
        <v>298</v>
      </c>
      <c r="B8" s="2" t="s">
        <v>9</v>
      </c>
      <c r="C8" s="43" t="s">
        <v>307</v>
      </c>
      <c r="D8" s="44" t="s">
        <v>303</v>
      </c>
    </row>
    <row r="9">
      <c r="A9" s="2" t="s">
        <v>298</v>
      </c>
      <c r="B9" s="2" t="s">
        <v>124</v>
      </c>
      <c r="C9" s="43" t="s">
        <v>308</v>
      </c>
      <c r="D9" s="44" t="s">
        <v>303</v>
      </c>
    </row>
    <row r="10">
      <c r="A10" s="2" t="s">
        <v>298</v>
      </c>
      <c r="B10" s="2" t="s">
        <v>125</v>
      </c>
      <c r="C10" s="43" t="s">
        <v>309</v>
      </c>
      <c r="D10" s="44" t="s">
        <v>310</v>
      </c>
    </row>
    <row r="11">
      <c r="A11" s="2" t="s">
        <v>298</v>
      </c>
      <c r="B11" s="2" t="s">
        <v>126</v>
      </c>
      <c r="C11" s="43" t="s">
        <v>311</v>
      </c>
      <c r="D11" s="44" t="s">
        <v>303</v>
      </c>
    </row>
    <row r="12">
      <c r="A12" s="2" t="s">
        <v>298</v>
      </c>
      <c r="B12" s="2" t="s">
        <v>127</v>
      </c>
      <c r="C12" s="43" t="s">
        <v>312</v>
      </c>
      <c r="D12" s="44" t="s">
        <v>303</v>
      </c>
    </row>
    <row r="13">
      <c r="A13" s="2" t="s">
        <v>298</v>
      </c>
      <c r="B13" s="2" t="s">
        <v>129</v>
      </c>
      <c r="C13" s="43" t="s">
        <v>313</v>
      </c>
      <c r="D13" s="44" t="s">
        <v>303</v>
      </c>
    </row>
    <row r="14">
      <c r="A14" s="2" t="s">
        <v>298</v>
      </c>
      <c r="B14" s="2" t="s">
        <v>314</v>
      </c>
      <c r="C14" s="43" t="s">
        <v>315</v>
      </c>
      <c r="D14" s="44" t="s">
        <v>303</v>
      </c>
    </row>
    <row r="15">
      <c r="A15" s="2" t="s">
        <v>298</v>
      </c>
      <c r="B15" s="2" t="s">
        <v>131</v>
      </c>
      <c r="C15" s="46" t="s">
        <v>305</v>
      </c>
      <c r="D15" s="47"/>
    </row>
    <row r="16">
      <c r="A16" s="2" t="s">
        <v>298</v>
      </c>
      <c r="B16" s="2" t="s">
        <v>132</v>
      </c>
      <c r="C16" s="43" t="s">
        <v>316</v>
      </c>
      <c r="D16" s="44" t="s">
        <v>303</v>
      </c>
    </row>
    <row r="17">
      <c r="A17" s="2" t="s">
        <v>298</v>
      </c>
      <c r="B17" s="2" t="s">
        <v>133</v>
      </c>
      <c r="C17" s="43" t="s">
        <v>317</v>
      </c>
      <c r="D17" s="44" t="s">
        <v>303</v>
      </c>
    </row>
    <row r="18">
      <c r="A18" s="2" t="s">
        <v>298</v>
      </c>
      <c r="B18" s="2" t="s">
        <v>318</v>
      </c>
      <c r="C18" s="43" t="s">
        <v>319</v>
      </c>
      <c r="D18" s="44" t="s">
        <v>300</v>
      </c>
    </row>
    <row r="19">
      <c r="A19" s="2" t="s">
        <v>320</v>
      </c>
      <c r="B19" s="1" t="s">
        <v>0</v>
      </c>
      <c r="C19" s="2" t="s">
        <v>321</v>
      </c>
    </row>
    <row r="20">
      <c r="A20" s="2" t="s">
        <v>320</v>
      </c>
      <c r="B20" s="1" t="s">
        <v>1</v>
      </c>
      <c r="C20" s="2" t="s">
        <v>322</v>
      </c>
    </row>
    <row r="21">
      <c r="A21" s="2" t="s">
        <v>320</v>
      </c>
      <c r="B21" s="1" t="s">
        <v>323</v>
      </c>
      <c r="C21" s="2" t="s">
        <v>324</v>
      </c>
    </row>
    <row r="22">
      <c r="A22" s="2" t="s">
        <v>320</v>
      </c>
      <c r="B22" s="1" t="s">
        <v>325</v>
      </c>
      <c r="C22" s="2" t="s">
        <v>326</v>
      </c>
    </row>
    <row r="23">
      <c r="A23" s="2" t="s">
        <v>320</v>
      </c>
      <c r="B23" s="1" t="s">
        <v>327</v>
      </c>
      <c r="C23" s="2" t="s">
        <v>328</v>
      </c>
    </row>
    <row r="24">
      <c r="A24" s="2" t="s">
        <v>320</v>
      </c>
      <c r="B24" s="2" t="s">
        <v>329</v>
      </c>
      <c r="C24" s="2" t="s">
        <v>330</v>
      </c>
    </row>
    <row r="25">
      <c r="A25" s="2" t="s">
        <v>320</v>
      </c>
      <c r="B25" s="1" t="s">
        <v>331</v>
      </c>
      <c r="C25" s="2" t="s">
        <v>332</v>
      </c>
    </row>
    <row r="26">
      <c r="A26" s="2" t="s">
        <v>320</v>
      </c>
      <c r="B26" s="1" t="s">
        <v>333</v>
      </c>
      <c r="C26" s="2" t="s">
        <v>334</v>
      </c>
    </row>
    <row r="27">
      <c r="A27" s="2" t="s">
        <v>320</v>
      </c>
      <c r="B27" s="1" t="s">
        <v>8</v>
      </c>
      <c r="C27" s="2" t="s">
        <v>335</v>
      </c>
    </row>
    <row r="28">
      <c r="A28" s="2" t="s">
        <v>320</v>
      </c>
      <c r="B28" s="1" t="s">
        <v>9</v>
      </c>
      <c r="C28" s="2" t="s">
        <v>336</v>
      </c>
    </row>
    <row r="29">
      <c r="A29" s="2" t="s">
        <v>320</v>
      </c>
      <c r="B29" s="1" t="s">
        <v>10</v>
      </c>
      <c r="C29" s="2" t="s">
        <v>337</v>
      </c>
    </row>
    <row r="30">
      <c r="A30" s="2" t="s">
        <v>320</v>
      </c>
      <c r="B30" s="2" t="s">
        <v>11</v>
      </c>
      <c r="C30" s="2" t="s">
        <v>338</v>
      </c>
    </row>
    <row r="31">
      <c r="A31" s="2" t="s">
        <v>320</v>
      </c>
      <c r="B31" s="1" t="s">
        <v>12</v>
      </c>
      <c r="C31" s="2" t="s">
        <v>339</v>
      </c>
    </row>
    <row r="32">
      <c r="A32" s="2" t="s">
        <v>320</v>
      </c>
      <c r="B32" s="2" t="s">
        <v>340</v>
      </c>
      <c r="C32" s="2" t="s">
        <v>341</v>
      </c>
    </row>
    <row r="33">
      <c r="A33" s="2" t="s">
        <v>320</v>
      </c>
      <c r="B33" s="2" t="s">
        <v>342</v>
      </c>
      <c r="C33" s="2" t="s">
        <v>343</v>
      </c>
    </row>
    <row r="34">
      <c r="A34" s="2" t="s">
        <v>320</v>
      </c>
      <c r="B34" s="2" t="s">
        <v>344</v>
      </c>
      <c r="C34" s="2" t="s">
        <v>345</v>
      </c>
    </row>
    <row r="35">
      <c r="A35" s="2" t="s">
        <v>320</v>
      </c>
      <c r="B35" s="2" t="s">
        <v>346</v>
      </c>
      <c r="C35" s="2" t="s">
        <v>347</v>
      </c>
    </row>
    <row r="36">
      <c r="A36" s="2" t="s">
        <v>320</v>
      </c>
      <c r="B36" s="2" t="s">
        <v>17</v>
      </c>
    </row>
  </sheetData>
  <drawing r:id="rId1"/>
</worksheet>
</file>